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rproject\MJU-2018-02-DataScience\"/>
    </mc:Choice>
  </mc:AlternateContent>
  <bookViews>
    <workbookView xWindow="0" yWindow="0" windowWidth="19200" windowHeight="7230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1" l="1"/>
  <c r="M30" i="1"/>
  <c r="L30" i="1"/>
  <c r="K30" i="1"/>
  <c r="J30" i="1"/>
  <c r="I30" i="1"/>
  <c r="H30" i="1"/>
  <c r="G30" i="1"/>
  <c r="N29" i="1"/>
  <c r="M29" i="1"/>
  <c r="L29" i="1"/>
  <c r="K29" i="1"/>
  <c r="J29" i="1"/>
  <c r="I29" i="1"/>
  <c r="H29" i="1"/>
  <c r="G29" i="1"/>
  <c r="N28" i="1"/>
  <c r="M28" i="1"/>
  <c r="L28" i="1"/>
  <c r="K28" i="1"/>
  <c r="J28" i="1"/>
  <c r="I28" i="1"/>
  <c r="H28" i="1"/>
  <c r="G28" i="1"/>
  <c r="N27" i="1"/>
  <c r="M27" i="1"/>
  <c r="L27" i="1"/>
  <c r="K27" i="1"/>
  <c r="J27" i="1"/>
  <c r="I27" i="1"/>
  <c r="H27" i="1"/>
  <c r="G27" i="1"/>
  <c r="N26" i="1"/>
  <c r="M26" i="1"/>
  <c r="L26" i="1"/>
  <c r="K26" i="1"/>
  <c r="J26" i="1"/>
  <c r="I26" i="1"/>
  <c r="H26" i="1"/>
  <c r="G26" i="1"/>
  <c r="N25" i="1"/>
  <c r="M25" i="1"/>
  <c r="L25" i="1"/>
  <c r="K25" i="1"/>
  <c r="J25" i="1"/>
  <c r="I25" i="1"/>
  <c r="H25" i="1"/>
  <c r="G25" i="1"/>
  <c r="N24" i="1"/>
  <c r="M24" i="1"/>
  <c r="L24" i="1"/>
  <c r="K24" i="1"/>
  <c r="J24" i="1"/>
  <c r="I24" i="1"/>
  <c r="H24" i="1"/>
  <c r="G24" i="1"/>
  <c r="N23" i="1"/>
  <c r="M23" i="1"/>
  <c r="L23" i="1"/>
  <c r="K23" i="1"/>
  <c r="J23" i="1"/>
  <c r="I23" i="1"/>
  <c r="H23" i="1"/>
  <c r="G23" i="1"/>
  <c r="N22" i="1"/>
  <c r="M22" i="1"/>
  <c r="L22" i="1"/>
  <c r="K22" i="1"/>
  <c r="J22" i="1"/>
  <c r="I22" i="1"/>
  <c r="H22" i="1"/>
  <c r="G22" i="1"/>
  <c r="N21" i="1"/>
  <c r="M21" i="1"/>
  <c r="L21" i="1"/>
  <c r="K21" i="1"/>
  <c r="J21" i="1"/>
  <c r="I21" i="1"/>
  <c r="H21" i="1"/>
  <c r="G21" i="1"/>
  <c r="N20" i="1"/>
  <c r="M20" i="1"/>
  <c r="L20" i="1"/>
  <c r="K20" i="1"/>
  <c r="J20" i="1"/>
  <c r="I20" i="1"/>
  <c r="H20" i="1"/>
  <c r="G20" i="1"/>
  <c r="N19" i="1"/>
  <c r="M19" i="1"/>
  <c r="L19" i="1"/>
  <c r="K19" i="1"/>
  <c r="J19" i="1"/>
  <c r="I19" i="1"/>
  <c r="H19" i="1"/>
  <c r="G19" i="1"/>
  <c r="N18" i="1"/>
  <c r="M18" i="1"/>
  <c r="L18" i="1"/>
  <c r="K18" i="1"/>
  <c r="J18" i="1"/>
  <c r="I18" i="1"/>
  <c r="H18" i="1"/>
  <c r="G18" i="1"/>
  <c r="N17" i="1"/>
  <c r="M17" i="1"/>
  <c r="L17" i="1"/>
  <c r="K17" i="1"/>
  <c r="J17" i="1"/>
  <c r="I17" i="1"/>
  <c r="H17" i="1"/>
  <c r="G17" i="1"/>
  <c r="N16" i="1"/>
  <c r="M16" i="1"/>
  <c r="L16" i="1"/>
  <c r="K16" i="1"/>
  <c r="J16" i="1"/>
  <c r="I16" i="1"/>
  <c r="H16" i="1"/>
  <c r="G16" i="1"/>
  <c r="N15" i="1"/>
  <c r="M15" i="1"/>
  <c r="L15" i="1"/>
  <c r="K15" i="1"/>
  <c r="J15" i="1"/>
  <c r="I15" i="1"/>
  <c r="H15" i="1"/>
  <c r="G15" i="1"/>
  <c r="N14" i="1"/>
  <c r="M14" i="1"/>
  <c r="L14" i="1"/>
  <c r="K14" i="1"/>
  <c r="J14" i="1"/>
  <c r="I14" i="1"/>
  <c r="H14" i="1"/>
  <c r="G14" i="1"/>
  <c r="N13" i="1"/>
  <c r="M13" i="1"/>
  <c r="L13" i="1"/>
  <c r="K13" i="1"/>
  <c r="J13" i="1"/>
  <c r="I13" i="1"/>
  <c r="H13" i="1"/>
  <c r="G13" i="1"/>
  <c r="N12" i="1"/>
  <c r="M12" i="1"/>
  <c r="L12" i="1"/>
  <c r="K12" i="1"/>
  <c r="J12" i="1"/>
  <c r="I12" i="1"/>
  <c r="H12" i="1"/>
  <c r="G12" i="1"/>
  <c r="N11" i="1"/>
  <c r="M11" i="1"/>
  <c r="L11" i="1"/>
  <c r="K11" i="1"/>
  <c r="J11" i="1"/>
  <c r="I11" i="1"/>
  <c r="H11" i="1"/>
  <c r="G11" i="1"/>
  <c r="N10" i="1"/>
  <c r="M10" i="1"/>
  <c r="L10" i="1"/>
  <c r="K10" i="1"/>
  <c r="J10" i="1"/>
  <c r="I10" i="1"/>
  <c r="H10" i="1"/>
  <c r="G10" i="1"/>
  <c r="N9" i="1"/>
  <c r="M9" i="1"/>
  <c r="L9" i="1"/>
  <c r="K9" i="1"/>
  <c r="J9" i="1"/>
  <c r="I9" i="1"/>
  <c r="H9" i="1"/>
  <c r="G9" i="1"/>
  <c r="N8" i="1"/>
  <c r="M8" i="1"/>
  <c r="L8" i="1"/>
  <c r="K8" i="1"/>
  <c r="J8" i="1"/>
  <c r="I8" i="1"/>
  <c r="H8" i="1"/>
  <c r="G8" i="1"/>
  <c r="N7" i="1"/>
  <c r="M7" i="1"/>
  <c r="L7" i="1"/>
  <c r="K7" i="1"/>
  <c r="J7" i="1"/>
  <c r="I7" i="1"/>
  <c r="H7" i="1"/>
  <c r="G7" i="1"/>
  <c r="N6" i="1"/>
  <c r="M6" i="1"/>
  <c r="L6" i="1"/>
  <c r="K6" i="1"/>
  <c r="J6" i="1"/>
  <c r="I6" i="1"/>
  <c r="H6" i="1"/>
  <c r="G6" i="1"/>
  <c r="N5" i="1"/>
  <c r="M5" i="1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<sst xmlns="http://schemas.openxmlformats.org/spreadsheetml/2006/main" count="70" uniqueCount="68">
  <si>
    <r>
      <rPr>
        <sz val="8"/>
        <rFont val="바탕"/>
        <family val="1"/>
        <charset val="129"/>
      </rPr>
      <t xml:space="preserve">급여비
 </t>
    </r>
    <r>
      <rPr>
        <sz val="6.5"/>
        <rFont val="돋음"/>
        <family val="3"/>
        <charset val="129"/>
      </rPr>
      <t>Benefit</t>
    </r>
    <phoneticPr fontId="6" type="noConversion"/>
  </si>
  <si>
    <r>
      <t xml:space="preserve">진료실인원당    </t>
    </r>
    <r>
      <rPr>
        <sz val="6.5"/>
        <color indexed="8"/>
        <rFont val="돋음"/>
        <family val="3"/>
        <charset val="129"/>
      </rPr>
      <t xml:space="preserve"> Patients</t>
    </r>
    <phoneticPr fontId="6" type="noConversion"/>
  </si>
  <si>
    <r>
      <rPr>
        <sz val="6.5"/>
        <rFont val="돋음"/>
        <family val="3"/>
        <charset val="129"/>
      </rPr>
      <t>Division</t>
    </r>
    <phoneticPr fontId="6" type="noConversion"/>
  </si>
  <si>
    <r>
      <t xml:space="preserve">진 료 비
</t>
    </r>
    <r>
      <rPr>
        <sz val="6.5"/>
        <color indexed="8"/>
        <rFont val="돋음"/>
        <family val="3"/>
        <charset val="129"/>
      </rPr>
      <t>Medical
Expense</t>
    </r>
    <phoneticPr fontId="6" type="noConversion"/>
  </si>
  <si>
    <r>
      <t xml:space="preserve">급 여 비
</t>
    </r>
    <r>
      <rPr>
        <sz val="6.5"/>
        <color indexed="8"/>
        <rFont val="돋음"/>
        <family val="3"/>
        <charset val="129"/>
      </rPr>
      <t xml:space="preserve">Benefit
</t>
    </r>
    <phoneticPr fontId="6" type="noConversion"/>
  </si>
  <si>
    <r>
      <t xml:space="preserve">내 원 일 수
</t>
    </r>
    <r>
      <rPr>
        <sz val="6.5"/>
        <color indexed="8"/>
        <rFont val="돋음"/>
        <family val="3"/>
        <charset val="129"/>
      </rPr>
      <t xml:space="preserve">Visit
</t>
    </r>
    <phoneticPr fontId="6" type="noConversion"/>
  </si>
  <si>
    <r>
      <t xml:space="preserve">급 여 일 수
</t>
    </r>
    <r>
      <rPr>
        <sz val="6.5"/>
        <color indexed="8"/>
        <rFont val="돋음"/>
        <family val="3"/>
        <charset val="129"/>
      </rPr>
      <t xml:space="preserve">Reimbursed
</t>
    </r>
    <r>
      <rPr>
        <sz val="6.5"/>
        <rFont val="돋음"/>
        <family val="3"/>
        <charset val="129"/>
      </rPr>
      <t>Days</t>
    </r>
    <phoneticPr fontId="6" type="noConversion"/>
  </si>
  <si>
    <r>
      <t xml:space="preserve">진 료 비
</t>
    </r>
    <r>
      <rPr>
        <sz val="6.5"/>
        <color indexed="8"/>
        <rFont val="돋음"/>
        <family val="3"/>
        <charset val="129"/>
      </rPr>
      <t>Medical
Expense</t>
    </r>
    <phoneticPr fontId="6" type="noConversion"/>
  </si>
  <si>
    <t>Seoul</t>
  </si>
  <si>
    <t>Jongno-gu</t>
  </si>
  <si>
    <t>Jung-gu</t>
  </si>
  <si>
    <t>Yongsan-gu</t>
  </si>
  <si>
    <t>Seongdong-gu</t>
  </si>
  <si>
    <t>Gwangjin-gu</t>
  </si>
  <si>
    <t>Dongdaemun-gu</t>
  </si>
  <si>
    <t>Jungnang-gu</t>
  </si>
  <si>
    <t>Seongbuk-gu</t>
  </si>
  <si>
    <t>Gangbuk-gu</t>
  </si>
  <si>
    <t>Dobong-gu</t>
  </si>
  <si>
    <t>Nowon-gu</t>
  </si>
  <si>
    <t>Eunpyeong-gu</t>
  </si>
  <si>
    <t>Seodaemun-gu</t>
  </si>
  <si>
    <t>Mapo-gu</t>
  </si>
  <si>
    <t>Yangcheon-gu</t>
  </si>
  <si>
    <t>Gangseo-gu</t>
  </si>
  <si>
    <t>Guro-gu</t>
  </si>
  <si>
    <t>Geumcheon-gu</t>
  </si>
  <si>
    <t>Yeongdeungpo-gu</t>
  </si>
  <si>
    <t>Dongjak-gu</t>
  </si>
  <si>
    <t>Gwanak-gu</t>
  </si>
  <si>
    <t>Seocho-gu</t>
  </si>
  <si>
    <t>Gangnam-gu</t>
  </si>
  <si>
    <t>Songpa-gu</t>
  </si>
  <si>
    <t>Gangdong-gu</t>
  </si>
  <si>
    <t>구 분</t>
    <phoneticPr fontId="6" type="noConversion"/>
  </si>
  <si>
    <r>
      <rPr>
        <sz val="8"/>
        <rFont val="바탕"/>
        <family val="1"/>
        <charset val="129"/>
      </rPr>
      <t xml:space="preserve">진료실인원
</t>
    </r>
    <r>
      <rPr>
        <sz val="6.5"/>
        <rFont val="돋음"/>
        <family val="3"/>
        <charset val="129"/>
      </rPr>
      <t>Patients</t>
    </r>
    <phoneticPr fontId="6" type="noConversion"/>
  </si>
  <si>
    <r>
      <rPr>
        <sz val="8"/>
        <rFont val="바탕"/>
        <family val="1"/>
        <charset val="129"/>
      </rPr>
      <t xml:space="preserve">내원일수
</t>
    </r>
    <r>
      <rPr>
        <sz val="6.5"/>
        <rFont val="돋음"/>
        <family val="3"/>
        <charset val="129"/>
      </rPr>
      <t>Visit</t>
    </r>
    <phoneticPr fontId="6" type="noConversion"/>
  </si>
  <si>
    <r>
      <rPr>
        <sz val="8"/>
        <rFont val="바탕"/>
        <family val="1"/>
        <charset val="129"/>
      </rPr>
      <t xml:space="preserve">급여일수
</t>
    </r>
    <r>
      <rPr>
        <sz val="6.5"/>
        <rFont val="돋음"/>
        <family val="3"/>
        <charset val="129"/>
      </rPr>
      <t>Reimbursed Days</t>
    </r>
    <phoneticPr fontId="6" type="noConversion"/>
  </si>
  <si>
    <r>
      <rPr>
        <sz val="8"/>
        <rFont val="바탕"/>
        <family val="1"/>
        <charset val="129"/>
      </rPr>
      <t xml:space="preserve">진료비
</t>
    </r>
    <r>
      <rPr>
        <sz val="6.5"/>
        <rFont val="돋음"/>
        <family val="3"/>
        <charset val="129"/>
      </rPr>
      <t>Medical Expense</t>
    </r>
    <phoneticPr fontId="6" type="noConversion"/>
  </si>
  <si>
    <r>
      <t xml:space="preserve">내원1일당  </t>
    </r>
    <r>
      <rPr>
        <sz val="6.5"/>
        <color indexed="8"/>
        <rFont val="돋음"/>
        <family val="3"/>
        <charset val="129"/>
      </rPr>
      <t xml:space="preserve">Per Visit </t>
    </r>
    <phoneticPr fontId="6" type="noConversion"/>
  </si>
  <si>
    <r>
      <t xml:space="preserve">급여1일당 </t>
    </r>
    <r>
      <rPr>
        <sz val="6.5"/>
        <color indexed="8"/>
        <rFont val="돋음"/>
        <family val="3"/>
        <charset val="129"/>
      </rPr>
      <t>Per reimbursed day</t>
    </r>
    <phoneticPr fontId="6" type="noConversion"/>
  </si>
  <si>
    <r>
      <t xml:space="preserve">급 여 비
</t>
    </r>
    <r>
      <rPr>
        <sz val="6.5"/>
        <color indexed="8"/>
        <rFont val="돋음"/>
        <family val="3"/>
        <charset val="129"/>
      </rPr>
      <t xml:space="preserve">Benefit
</t>
    </r>
    <phoneticPr fontId="6" type="noConversion"/>
  </si>
  <si>
    <t>서울</t>
    <phoneticPr fontId="6" type="noConversion"/>
  </si>
  <si>
    <t xml:space="preserve">종로구                 </t>
    <phoneticPr fontId="6" type="noConversion"/>
  </si>
  <si>
    <t xml:space="preserve">중구                   </t>
    <phoneticPr fontId="6" type="noConversion"/>
  </si>
  <si>
    <t xml:space="preserve">용산구                 </t>
    <phoneticPr fontId="6" type="noConversion"/>
  </si>
  <si>
    <t xml:space="preserve">성동구                 </t>
    <phoneticPr fontId="6" type="noConversion"/>
  </si>
  <si>
    <t xml:space="preserve">광진구                 </t>
    <phoneticPr fontId="6" type="noConversion"/>
  </si>
  <si>
    <t xml:space="preserve">동대문구               </t>
    <phoneticPr fontId="6" type="noConversion"/>
  </si>
  <si>
    <t xml:space="preserve">중랑구                 </t>
    <phoneticPr fontId="6" type="noConversion"/>
  </si>
  <si>
    <t xml:space="preserve">성북구                 </t>
    <phoneticPr fontId="6" type="noConversion"/>
  </si>
  <si>
    <t xml:space="preserve">강북구                 </t>
    <phoneticPr fontId="6" type="noConversion"/>
  </si>
  <si>
    <t xml:space="preserve">도봉구                 </t>
    <phoneticPr fontId="6" type="noConversion"/>
  </si>
  <si>
    <t xml:space="preserve">노원구                 </t>
    <phoneticPr fontId="6" type="noConversion"/>
  </si>
  <si>
    <t xml:space="preserve">은평구                 </t>
    <phoneticPr fontId="6" type="noConversion"/>
  </si>
  <si>
    <t xml:space="preserve">서대문구               </t>
    <phoneticPr fontId="6" type="noConversion"/>
  </si>
  <si>
    <t xml:space="preserve">마포구                 </t>
    <phoneticPr fontId="6" type="noConversion"/>
  </si>
  <si>
    <t xml:space="preserve">양천구                 </t>
    <phoneticPr fontId="6" type="noConversion"/>
  </si>
  <si>
    <t xml:space="preserve">강서구                 </t>
    <phoneticPr fontId="6" type="noConversion"/>
  </si>
  <si>
    <t xml:space="preserve">구로구                 </t>
    <phoneticPr fontId="6" type="noConversion"/>
  </si>
  <si>
    <t xml:space="preserve">금천구                 </t>
    <phoneticPr fontId="6" type="noConversion"/>
  </si>
  <si>
    <t xml:space="preserve">영등포구               </t>
    <phoneticPr fontId="6" type="noConversion"/>
  </si>
  <si>
    <t xml:space="preserve">동작구                 </t>
    <phoneticPr fontId="6" type="noConversion"/>
  </si>
  <si>
    <t xml:space="preserve">관악구                 </t>
    <phoneticPr fontId="6" type="noConversion"/>
  </si>
  <si>
    <t xml:space="preserve">서초구                 </t>
    <phoneticPr fontId="6" type="noConversion"/>
  </si>
  <si>
    <t xml:space="preserve">강남구                 </t>
    <phoneticPr fontId="6" type="noConversion"/>
  </si>
  <si>
    <t xml:space="preserve">송파구                 </t>
    <phoneticPr fontId="6" type="noConversion"/>
  </si>
  <si>
    <t xml:space="preserve">강동구                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</si>
</sst>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0_-;#,##0_-;&quot;-&quot;_-;@_-"/>
    <numFmt numFmtId="177" formatCode="#,##0.00_-;#,##0.00_-;&quot;-&quot;_-;@_-"/>
  </numFmts>
  <fonts count="13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음"/>
      <family val="3"/>
      <charset val="129"/>
    </font>
    <font>
      <sz val="8"/>
      <name val="바탕"/>
      <family val="1"/>
      <charset val="129"/>
    </font>
    <font>
      <sz val="6.5"/>
      <name val="돋음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color indexed="8"/>
      <name val="바탕"/>
      <family val="1"/>
      <charset val="129"/>
    </font>
    <font>
      <sz val="6.5"/>
      <color indexed="8"/>
      <name val="돋음"/>
      <family val="3"/>
      <charset val="129"/>
    </font>
    <font>
      <sz val="7.5"/>
      <name val="HY견고딕"/>
      <family val="1"/>
      <charset val="129"/>
    </font>
    <font>
      <b/>
      <sz val="7.5"/>
      <name val="굴림"/>
      <family val="3"/>
      <charset val="129"/>
    </font>
    <font>
      <sz val="7.5"/>
      <name val="굴림"/>
      <family val="3"/>
      <charset val="129"/>
    </font>
    <font>
      <sz val="8"/>
      <name val="HY견명조"/>
      <family val="1"/>
      <charset val="129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 shrinkToFi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 shrinkToFi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 shrinkToFit="1"/>
    </xf>
    <xf numFmtId="176" fontId="9" fillId="0" borderId="0" xfId="1" applyNumberFormat="1" applyFont="1" applyBorder="1" applyAlignment="1">
      <alignment horizontal="right" vertical="center" wrapText="1"/>
    </xf>
    <xf numFmtId="176" fontId="10" fillId="0" borderId="0" xfId="1" applyNumberFormat="1" applyFont="1" applyBorder="1" applyAlignment="1">
      <alignment horizontal="right" vertical="center" wrapText="1"/>
    </xf>
    <xf numFmtId="177" fontId="9" fillId="0" borderId="0" xfId="0" applyNumberFormat="1" applyFont="1" applyBorder="1" applyAlignment="1">
      <alignment horizontal="right" vertical="center"/>
    </xf>
    <xf numFmtId="41" fontId="9" fillId="0" borderId="0" xfId="1" applyNumberFormat="1" applyFont="1" applyBorder="1" applyAlignment="1">
      <alignment vertical="center" wrapText="1"/>
    </xf>
    <xf numFmtId="176" fontId="9" fillId="0" borderId="6" xfId="1" applyNumberFormat="1" applyFont="1" applyFill="1" applyBorder="1" applyAlignment="1">
      <alignment horizontal="center" vertical="center" shrinkToFit="1"/>
    </xf>
    <xf numFmtId="176" fontId="11" fillId="0" borderId="0" xfId="1" applyNumberFormat="1" applyFont="1" applyBorder="1" applyAlignment="1">
      <alignment horizontal="right" vertical="center" wrapText="1"/>
    </xf>
    <xf numFmtId="177" fontId="11" fillId="0" borderId="0" xfId="0" applyNumberFormat="1" applyFont="1" applyBorder="1" applyAlignment="1">
      <alignment horizontal="right" vertical="center"/>
    </xf>
    <xf numFmtId="41" fontId="11" fillId="0" borderId="0" xfId="1" applyNumberFormat="1" applyFont="1" applyBorder="1" applyAlignment="1">
      <alignment vertical="center" wrapText="1"/>
    </xf>
    <xf numFmtId="176" fontId="11" fillId="0" borderId="0" xfId="1" applyNumberFormat="1" applyFont="1" applyFill="1" applyBorder="1" applyAlignment="1">
      <alignment horizontal="right" vertical="center" wrapText="1"/>
    </xf>
    <xf numFmtId="176" fontId="11" fillId="0" borderId="6" xfId="1" applyNumberFormat="1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wrapText="1" shrinkToFi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 shrinkToFi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 shrinkToFit="1"/>
    </xf>
    <xf numFmtId="0" fontId="3" fillId="0" borderId="12" xfId="0" applyFont="1" applyFill="1" applyBorder="1" applyAlignment="1">
      <alignment horizontal="center" vertical="center" wrapText="1"/>
    </xf>
    <xf numFmtId="0" fontId="12" fillId="0" borderId="15" xfId="0" applyNumberFormat="1" applyFont="1" applyBorder="1" applyAlignment="1">
      <alignment horizontal="distributed" vertical="distributed" indent="1"/>
    </xf>
    <xf numFmtId="0" fontId="3" fillId="0" borderId="15" xfId="0" applyNumberFormat="1" applyFont="1" applyBorder="1" applyAlignment="1">
      <alignment horizontal="distributed" vertical="distributed" inden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sqref="A1:A4"/>
    </sheetView>
  </sheetViews>
  <sheetFormatPr defaultRowHeight="17"/>
  <cols>
    <col min="2" max="2" width="7.83203125" bestFit="1" customWidth="1"/>
    <col min="3" max="3" width="9.33203125" bestFit="1" customWidth="1"/>
    <col min="4" max="4" width="10.6640625" bestFit="1" customWidth="1"/>
    <col min="5" max="5" width="11.4140625" bestFit="1" customWidth="1"/>
    <col min="6" max="6" width="10.6640625" bestFit="1" customWidth="1"/>
  </cols>
  <sheetData>
    <row r="1" spans="1:15">
      <c r="A1" s="36" t="s">
        <v>34</v>
      </c>
      <c r="B1" s="1" t="s">
        <v>35</v>
      </c>
      <c r="C1" s="37" t="s">
        <v>36</v>
      </c>
      <c r="D1" s="1" t="s">
        <v>37</v>
      </c>
      <c r="E1" s="1" t="s">
        <v>38</v>
      </c>
      <c r="F1" s="2" t="s">
        <v>0</v>
      </c>
      <c r="G1" s="3" t="s">
        <v>1</v>
      </c>
      <c r="H1" s="3"/>
      <c r="I1" s="3"/>
      <c r="J1" s="4"/>
      <c r="K1" s="5" t="s">
        <v>39</v>
      </c>
      <c r="L1" s="6"/>
      <c r="M1" s="7" t="s">
        <v>40</v>
      </c>
      <c r="N1" s="3"/>
      <c r="O1" s="8" t="s">
        <v>2</v>
      </c>
    </row>
    <row r="2" spans="1:15">
      <c r="A2" s="38"/>
      <c r="B2" s="9"/>
      <c r="C2" s="39"/>
      <c r="D2" s="9"/>
      <c r="E2" s="9"/>
      <c r="F2" s="10"/>
      <c r="G2" s="11"/>
      <c r="H2" s="11"/>
      <c r="I2" s="11"/>
      <c r="J2" s="12"/>
      <c r="K2" s="13"/>
      <c r="L2" s="14"/>
      <c r="M2" s="15"/>
      <c r="N2" s="11"/>
      <c r="O2" s="16"/>
    </row>
    <row r="3" spans="1:15">
      <c r="A3" s="38"/>
      <c r="B3" s="9"/>
      <c r="C3" s="39"/>
      <c r="D3" s="9"/>
      <c r="E3" s="9"/>
      <c r="F3" s="10"/>
      <c r="G3" s="17" t="s">
        <v>7</v>
      </c>
      <c r="H3" s="18" t="s">
        <v>41</v>
      </c>
      <c r="I3" s="19" t="s">
        <v>5</v>
      </c>
      <c r="J3" s="18" t="s">
        <v>6</v>
      </c>
      <c r="K3" s="18" t="s">
        <v>3</v>
      </c>
      <c r="L3" s="18" t="s">
        <v>41</v>
      </c>
      <c r="M3" s="18" t="s">
        <v>3</v>
      </c>
      <c r="N3" s="18" t="s">
        <v>4</v>
      </c>
      <c r="O3" s="16"/>
    </row>
    <row r="4" spans="1:15">
      <c r="A4" s="40"/>
      <c r="B4" s="20"/>
      <c r="C4" s="41"/>
      <c r="D4" s="20"/>
      <c r="E4" s="20"/>
      <c r="F4" s="21"/>
      <c r="G4" s="22"/>
      <c r="H4" s="23"/>
      <c r="I4" s="24"/>
      <c r="J4" s="23"/>
      <c r="K4" s="23"/>
      <c r="L4" s="23"/>
      <c r="M4" s="23"/>
      <c r="N4" s="23"/>
      <c r="O4" s="25"/>
    </row>
    <row r="5" spans="1:15">
      <c r="A5" s="42" t="s">
        <v>42</v>
      </c>
      <c r="B5" s="26">
        <v>9286548</v>
      </c>
      <c r="C5" s="26">
        <v>195213950</v>
      </c>
      <c r="D5" s="26">
        <v>1626501842</v>
      </c>
      <c r="E5" s="26">
        <v>12569352180.880001</v>
      </c>
      <c r="F5" s="26">
        <v>9582661101.8719997</v>
      </c>
      <c r="G5" s="27">
        <f t="shared" ref="G5:G10" si="0">+E5/B5*1000</f>
        <v>1353501.0189878955</v>
      </c>
      <c r="H5" s="26">
        <f>+F5/B5*1000</f>
        <v>1031886.2403846941</v>
      </c>
      <c r="I5" s="28">
        <f>+C5/B5</f>
        <v>21.021153393058434</v>
      </c>
      <c r="J5" s="28">
        <f>+D5/B5</f>
        <v>175.14601141349831</v>
      </c>
      <c r="K5" s="26">
        <f>+E5/C5*1000</f>
        <v>64387.571589427906</v>
      </c>
      <c r="L5" s="26">
        <f>+F5/C5*1000</f>
        <v>49087.993464975218</v>
      </c>
      <c r="M5" s="26">
        <f>+E5/D5*1000</f>
        <v>7727.8438033764005</v>
      </c>
      <c r="N5" s="29">
        <f>+F5/D5*1000</f>
        <v>5891.5771592910369</v>
      </c>
      <c r="O5" s="30" t="s">
        <v>8</v>
      </c>
    </row>
    <row r="6" spans="1:15">
      <c r="A6" s="43" t="s">
        <v>43</v>
      </c>
      <c r="B6" s="31">
        <v>142437</v>
      </c>
      <c r="C6" s="31">
        <v>2877854</v>
      </c>
      <c r="D6" s="31">
        <v>25825522</v>
      </c>
      <c r="E6" s="31">
        <v>202930902.13</v>
      </c>
      <c r="F6" s="31">
        <v>154265490.074</v>
      </c>
      <c r="G6" s="34">
        <f t="shared" si="0"/>
        <v>1424706.3763628833</v>
      </c>
      <c r="H6" s="31">
        <f>+F6/B6*1000</f>
        <v>1083043.6619277296</v>
      </c>
      <c r="I6" s="32">
        <f>+C6/B6</f>
        <v>20.20439913786446</v>
      </c>
      <c r="J6" s="32">
        <f>+D6/B6</f>
        <v>181.31189227518132</v>
      </c>
      <c r="K6" s="31">
        <f>+E6/C6*1000</f>
        <v>70514.662012040921</v>
      </c>
      <c r="L6" s="31">
        <f>+F6/C6*1000</f>
        <v>53604.348960718649</v>
      </c>
      <c r="M6" s="31">
        <f>+E6/D6*1000</f>
        <v>7857.7657454513401</v>
      </c>
      <c r="N6" s="33">
        <f>+F6/D6*1000</f>
        <v>5973.3735517136884</v>
      </c>
      <c r="O6" s="35" t="s">
        <v>9</v>
      </c>
    </row>
    <row r="7" spans="1:15">
      <c r="A7" s="43" t="s">
        <v>44</v>
      </c>
      <c r="B7" s="31">
        <v>122985</v>
      </c>
      <c r="C7" s="31">
        <v>2677621</v>
      </c>
      <c r="D7" s="31">
        <v>23009498</v>
      </c>
      <c r="E7" s="31">
        <v>185139143.03999999</v>
      </c>
      <c r="F7" s="31">
        <v>142622447.215</v>
      </c>
      <c r="G7" s="31">
        <f t="shared" si="0"/>
        <v>1505379.8677887546</v>
      </c>
      <c r="H7" s="31">
        <f>+F7/B7*1000</f>
        <v>1159673.5147782252</v>
      </c>
      <c r="I7" s="32">
        <f>+C7/B7</f>
        <v>21.771931536366225</v>
      </c>
      <c r="J7" s="32">
        <f>+D7/B7</f>
        <v>187.09190551693297</v>
      </c>
      <c r="K7" s="31">
        <f>+E7/C7*1000</f>
        <v>69143.147234055898</v>
      </c>
      <c r="L7" s="31">
        <f>+F7/C7*1000</f>
        <v>53264.613332133267</v>
      </c>
      <c r="M7" s="31">
        <f>+E7/D7*1000</f>
        <v>8046.2052253378151</v>
      </c>
      <c r="N7" s="33">
        <f>+F7/D7*1000</f>
        <v>6198.416289438388</v>
      </c>
      <c r="O7" s="35" t="s">
        <v>10</v>
      </c>
    </row>
    <row r="8" spans="1:15">
      <c r="A8" s="43" t="s">
        <v>45</v>
      </c>
      <c r="B8" s="31">
        <v>209560</v>
      </c>
      <c r="C8" s="31">
        <v>4338610</v>
      </c>
      <c r="D8" s="31">
        <v>38332367</v>
      </c>
      <c r="E8" s="31">
        <v>299800451.19</v>
      </c>
      <c r="F8" s="31">
        <v>228438088.07000002</v>
      </c>
      <c r="G8" s="34">
        <f t="shared" si="0"/>
        <v>1430618.6829070435</v>
      </c>
      <c r="H8" s="31">
        <f>+F8/B8*1000</f>
        <v>1090084.4057549152</v>
      </c>
      <c r="I8" s="32">
        <f>+C8/B8</f>
        <v>20.703426226379079</v>
      </c>
      <c r="J8" s="32">
        <f>+D8/B8</f>
        <v>182.91833842336322</v>
      </c>
      <c r="K8" s="31">
        <f>+E8/C8*1000</f>
        <v>69100.576265209369</v>
      </c>
      <c r="L8" s="31">
        <f>+F8/C8*1000</f>
        <v>52652.367479446184</v>
      </c>
      <c r="M8" s="31">
        <f>+E8/D8*1000</f>
        <v>7821.0784945787464</v>
      </c>
      <c r="N8" s="33">
        <f>+F8/D8*1000</f>
        <v>5959.4047002106599</v>
      </c>
      <c r="O8" s="35" t="s">
        <v>11</v>
      </c>
    </row>
    <row r="9" spans="1:15">
      <c r="A9" s="43" t="s">
        <v>46</v>
      </c>
      <c r="B9" s="31">
        <v>279297</v>
      </c>
      <c r="C9" s="31">
        <v>6005406</v>
      </c>
      <c r="D9" s="31">
        <v>50093793</v>
      </c>
      <c r="E9" s="31">
        <v>388262271.50999999</v>
      </c>
      <c r="F9" s="31">
        <v>294750800.12600005</v>
      </c>
      <c r="G9" s="34">
        <f t="shared" si="0"/>
        <v>1390141.2170914833</v>
      </c>
      <c r="H9" s="31">
        <f>+F9/B9*1000</f>
        <v>1055331.0637994681</v>
      </c>
      <c r="I9" s="32">
        <f>+C9/B9</f>
        <v>21.501863607557546</v>
      </c>
      <c r="J9" s="32">
        <f>+D9/B9</f>
        <v>179.35671704314763</v>
      </c>
      <c r="K9" s="31">
        <f>+E9/C9*1000</f>
        <v>64652.127018556283</v>
      </c>
      <c r="L9" s="31">
        <f>+F9/C9*1000</f>
        <v>49080.91145311408</v>
      </c>
      <c r="M9" s="31">
        <f>+E9/D9*1000</f>
        <v>7750.7061904855154</v>
      </c>
      <c r="N9" s="33">
        <f>+F9/D9*1000</f>
        <v>5883.9784826435489</v>
      </c>
      <c r="O9" s="35" t="s">
        <v>12</v>
      </c>
    </row>
    <row r="10" spans="1:15">
      <c r="A10" s="43" t="s">
        <v>47</v>
      </c>
      <c r="B10" s="31">
        <v>333861</v>
      </c>
      <c r="C10" s="31">
        <v>6791888</v>
      </c>
      <c r="D10" s="31">
        <v>55016212</v>
      </c>
      <c r="E10" s="31">
        <v>425518316.19</v>
      </c>
      <c r="F10" s="31">
        <v>320644805.12199998</v>
      </c>
      <c r="G10" s="34">
        <f t="shared" si="0"/>
        <v>1274537.355935554</v>
      </c>
      <c r="H10" s="31">
        <f>+F10/B10*1000</f>
        <v>960414.07987755374</v>
      </c>
      <c r="I10" s="32">
        <f>+C10/B10</f>
        <v>20.343460302341395</v>
      </c>
      <c r="J10" s="32">
        <f>+D10/B10</f>
        <v>164.78777694908959</v>
      </c>
      <c r="K10" s="31">
        <f>+E10/C10*1000</f>
        <v>62650.961881291332</v>
      </c>
      <c r="L10" s="31">
        <f>+F10/C10*1000</f>
        <v>47209.966525066367</v>
      </c>
      <c r="M10" s="31">
        <f>+E10/D10*1000</f>
        <v>7734.4168331691026</v>
      </c>
      <c r="N10" s="33">
        <f>+F10/D10*1000</f>
        <v>5828.1876098994235</v>
      </c>
      <c r="O10" s="35" t="s">
        <v>13</v>
      </c>
    </row>
    <row r="11" spans="1:15" ht="19">
      <c r="A11" s="43" t="s">
        <v>48</v>
      </c>
      <c r="B11" s="31">
        <v>327751</v>
      </c>
      <c r="C11" s="31">
        <v>7270120</v>
      </c>
      <c r="D11" s="31">
        <v>62992918</v>
      </c>
      <c r="E11" s="31">
        <v>494241824.85000002</v>
      </c>
      <c r="F11" s="31">
        <v>380477253.361</v>
      </c>
      <c r="G11" s="34">
        <f>+E11/B11*1000</f>
        <v>1507979.6090629776</v>
      </c>
      <c r="H11" s="31">
        <f>+F11/B11*1000</f>
        <v>1160872.898514421</v>
      </c>
      <c r="I11" s="32">
        <f>+C11/B11</f>
        <v>22.181839262122772</v>
      </c>
      <c r="J11" s="32">
        <f>+D11/B11</f>
        <v>192.19748528608608</v>
      </c>
      <c r="K11" s="31">
        <f>+E11/C11*1000</f>
        <v>67982.622687108335</v>
      </c>
      <c r="L11" s="31">
        <f>+F11/C11*1000</f>
        <v>52334.384213878177</v>
      </c>
      <c r="M11" s="31">
        <f>+E11/D11*1000</f>
        <v>7845.990319895961</v>
      </c>
      <c r="N11" s="33">
        <f>+F11/D11*1000</f>
        <v>6040.0004546701584</v>
      </c>
      <c r="O11" s="35" t="s">
        <v>14</v>
      </c>
    </row>
    <row r="12" spans="1:15">
      <c r="A12" s="43" t="s">
        <v>49</v>
      </c>
      <c r="B12" s="31">
        <v>380415</v>
      </c>
      <c r="C12" s="31">
        <v>8660810</v>
      </c>
      <c r="D12" s="31">
        <v>72827280</v>
      </c>
      <c r="E12" s="31">
        <v>566916352.71000004</v>
      </c>
      <c r="F12" s="31">
        <v>438268916.37399995</v>
      </c>
      <c r="G12" s="34">
        <f>+E12/B12*1000</f>
        <v>1490257.6205196956</v>
      </c>
      <c r="H12" s="31">
        <f>+F12/B12*1000</f>
        <v>1152081.059826768</v>
      </c>
      <c r="I12" s="32">
        <f>+C12/B12</f>
        <v>22.766741584848127</v>
      </c>
      <c r="J12" s="32">
        <f>+D12/B12</f>
        <v>191.44166239501598</v>
      </c>
      <c r="K12" s="31">
        <f>+E12/C12*1000</f>
        <v>65457.659584957997</v>
      </c>
      <c r="L12" s="31">
        <f>+F12/C12*1000</f>
        <v>50603.686765325641</v>
      </c>
      <c r="M12" s="31">
        <f>+E12/D12*1000</f>
        <v>7784.3955274726723</v>
      </c>
      <c r="N12" s="33">
        <f>+F12/D12*1000</f>
        <v>6017.9223551119849</v>
      </c>
      <c r="O12" s="35" t="s">
        <v>15</v>
      </c>
    </row>
    <row r="13" spans="1:15">
      <c r="A13" s="43" t="s">
        <v>50</v>
      </c>
      <c r="B13" s="31">
        <v>416274</v>
      </c>
      <c r="C13" s="31">
        <v>8928732</v>
      </c>
      <c r="D13" s="31">
        <v>76827192</v>
      </c>
      <c r="E13" s="31">
        <v>580602242.38999987</v>
      </c>
      <c r="F13" s="31">
        <v>441789177.74599999</v>
      </c>
      <c r="G13" s="34">
        <f>+E13/B13*1000</f>
        <v>1394759.8033747</v>
      </c>
      <c r="H13" s="31">
        <f>+F13/B13*1000</f>
        <v>1061294.1902352776</v>
      </c>
      <c r="I13" s="32">
        <f>+C13/B13</f>
        <v>21.449170498277578</v>
      </c>
      <c r="J13" s="32">
        <f>+D13/B13</f>
        <v>184.55918938007179</v>
      </c>
      <c r="K13" s="31">
        <f>+E13/C13*1000</f>
        <v>65026.281715029625</v>
      </c>
      <c r="L13" s="31">
        <f>+F13/C13*1000</f>
        <v>49479.498068258741</v>
      </c>
      <c r="M13" s="31">
        <f>+E13/D13*1000</f>
        <v>7557.2492925421493</v>
      </c>
      <c r="N13" s="33">
        <f>+F13/D13*1000</f>
        <v>5750.4272412559349</v>
      </c>
      <c r="O13" s="35" t="s">
        <v>16</v>
      </c>
    </row>
    <row r="14" spans="1:15">
      <c r="A14" s="43" t="s">
        <v>51</v>
      </c>
      <c r="B14" s="31">
        <v>301047</v>
      </c>
      <c r="C14" s="31">
        <v>7151400</v>
      </c>
      <c r="D14" s="31">
        <v>61465160</v>
      </c>
      <c r="E14" s="31">
        <v>462533632.46000004</v>
      </c>
      <c r="F14" s="31">
        <v>359575746.98900002</v>
      </c>
      <c r="G14" s="34">
        <f>+E14/B14*1000</f>
        <v>1536416.6806511942</v>
      </c>
      <c r="H14" s="31">
        <f>+F14/B14*1000</f>
        <v>1194417.3068956011</v>
      </c>
      <c r="I14" s="32">
        <f>+C14/B14</f>
        <v>23.755094719429191</v>
      </c>
      <c r="J14" s="32">
        <f>+D14/B14</f>
        <v>204.17130879895831</v>
      </c>
      <c r="K14" s="31">
        <f>+E14/C14*1000</f>
        <v>64677.354428503517</v>
      </c>
      <c r="L14" s="31">
        <f>+F14/C14*1000</f>
        <v>50280.469137371707</v>
      </c>
      <c r="M14" s="31">
        <f>+E14/D14*1000</f>
        <v>7525.1350921400026</v>
      </c>
      <c r="N14" s="33">
        <f>+F14/D14*1000</f>
        <v>5850.0742044598928</v>
      </c>
      <c r="O14" s="35" t="s">
        <v>17</v>
      </c>
    </row>
    <row r="15" spans="1:15">
      <c r="A15" s="43" t="s">
        <v>52</v>
      </c>
      <c r="B15" s="31">
        <v>322995</v>
      </c>
      <c r="C15" s="31">
        <v>7003749</v>
      </c>
      <c r="D15" s="31">
        <v>61537490</v>
      </c>
      <c r="E15" s="31">
        <v>449991204.61000001</v>
      </c>
      <c r="F15" s="31">
        <v>344395214.04400003</v>
      </c>
      <c r="G15" s="34">
        <f>+E15/B15*1000</f>
        <v>1393183.1904828248</v>
      </c>
      <c r="H15" s="31">
        <f>+F15/B15*1000</f>
        <v>1066255.5582718002</v>
      </c>
      <c r="I15" s="32">
        <f>+C15/B15</f>
        <v>21.683769098592858</v>
      </c>
      <c r="J15" s="32">
        <f>+D15/B15</f>
        <v>190.52149414077618</v>
      </c>
      <c r="K15" s="31">
        <f>+E15/C15*1000</f>
        <v>64250.04731180401</v>
      </c>
      <c r="L15" s="31">
        <f>+F15/C15*1000</f>
        <v>49172.980648506971</v>
      </c>
      <c r="M15" s="31">
        <f>+E15/D15*1000</f>
        <v>7312.4725205724189</v>
      </c>
      <c r="N15" s="33">
        <f>+F15/D15*1000</f>
        <v>5596.5105831258315</v>
      </c>
      <c r="O15" s="35" t="s">
        <v>18</v>
      </c>
    </row>
    <row r="16" spans="1:15">
      <c r="A16" s="43" t="s">
        <v>53</v>
      </c>
      <c r="B16" s="31">
        <v>528958</v>
      </c>
      <c r="C16" s="31">
        <v>11290574</v>
      </c>
      <c r="D16" s="31">
        <v>95347371</v>
      </c>
      <c r="E16" s="31">
        <v>714640535.55999994</v>
      </c>
      <c r="F16" s="31">
        <v>555897572.39399993</v>
      </c>
      <c r="G16" s="31">
        <f>+E16/B16*1000</f>
        <v>1351034.5538965284</v>
      </c>
      <c r="H16" s="31">
        <f>+F16/B16*1000</f>
        <v>1050929.5112163913</v>
      </c>
      <c r="I16" s="32">
        <f>+C16/B16</f>
        <v>21.344934758525252</v>
      </c>
      <c r="J16" s="32">
        <f>+D16/B16</f>
        <v>180.25508830568779</v>
      </c>
      <c r="K16" s="31">
        <f>+E16/C16*1000</f>
        <v>63295.323653164131</v>
      </c>
      <c r="L16" s="31">
        <f>+F16/C16*1000</f>
        <v>49235.545721058996</v>
      </c>
      <c r="M16" s="31">
        <f>+E16/D16*1000</f>
        <v>7495.1257498227187</v>
      </c>
      <c r="N16" s="33">
        <f>+F16/D16*1000</f>
        <v>5830.2349248203182</v>
      </c>
      <c r="O16" s="35" t="s">
        <v>19</v>
      </c>
    </row>
    <row r="17" spans="1:15">
      <c r="A17" s="43" t="s">
        <v>54</v>
      </c>
      <c r="B17" s="31">
        <v>453963</v>
      </c>
      <c r="C17" s="31">
        <v>10228733</v>
      </c>
      <c r="D17" s="31">
        <v>84916803</v>
      </c>
      <c r="E17" s="31">
        <v>652345853</v>
      </c>
      <c r="F17" s="31">
        <v>502890411.22000003</v>
      </c>
      <c r="G17" s="31">
        <f>+E17/B17*1000</f>
        <v>1437002.2512847963</v>
      </c>
      <c r="H17" s="31">
        <f>+F17/B17*1000</f>
        <v>1107778.4119410615</v>
      </c>
      <c r="I17" s="32">
        <f>+C17/B17</f>
        <v>22.532085213993209</v>
      </c>
      <c r="J17" s="32">
        <f>+D17/B17</f>
        <v>187.05666100541234</v>
      </c>
      <c r="K17" s="31">
        <f>+E17/C17*1000</f>
        <v>63775.821795328899</v>
      </c>
      <c r="L17" s="31">
        <f>+F17/C17*1000</f>
        <v>49164.487060127583</v>
      </c>
      <c r="M17" s="31">
        <f>+E17/D17*1000</f>
        <v>7682.1763179190812</v>
      </c>
      <c r="N17" s="33">
        <f>+F17/D17*1000</f>
        <v>5922.1543140289923</v>
      </c>
      <c r="O17" s="35" t="s">
        <v>20</v>
      </c>
    </row>
    <row r="18" spans="1:15" ht="19">
      <c r="A18" s="43" t="s">
        <v>55</v>
      </c>
      <c r="B18" s="31">
        <v>290474</v>
      </c>
      <c r="C18" s="31">
        <v>6279122</v>
      </c>
      <c r="D18" s="31">
        <v>53563637</v>
      </c>
      <c r="E18" s="31">
        <v>417244479.37</v>
      </c>
      <c r="F18" s="31">
        <v>317387924.15799999</v>
      </c>
      <c r="G18" s="31">
        <f>+E18/B18*1000</f>
        <v>1436426.2528487921</v>
      </c>
      <c r="H18" s="31">
        <f>+F18/B18*1000</f>
        <v>1092655.1917142326</v>
      </c>
      <c r="I18" s="32">
        <f>+C18/B18</f>
        <v>21.616812520225562</v>
      </c>
      <c r="J18" s="32">
        <f>+D18/B18</f>
        <v>184.40079662895818</v>
      </c>
      <c r="K18" s="31">
        <f>+E18/C18*1000</f>
        <v>66449.49395313549</v>
      </c>
      <c r="L18" s="31">
        <f>+F18/C18*1000</f>
        <v>50546.545226864517</v>
      </c>
      <c r="M18" s="31">
        <f>+E18/D18*1000</f>
        <v>7789.6965691482083</v>
      </c>
      <c r="N18" s="33">
        <f>+F18/D18*1000</f>
        <v>5925.4363955531999</v>
      </c>
      <c r="O18" s="35" t="s">
        <v>21</v>
      </c>
    </row>
    <row r="19" spans="1:15">
      <c r="A19" s="43" t="s">
        <v>56</v>
      </c>
      <c r="B19" s="31">
        <v>354969</v>
      </c>
      <c r="C19" s="31">
        <v>7200053</v>
      </c>
      <c r="D19" s="31">
        <v>58714240</v>
      </c>
      <c r="E19" s="31">
        <v>460267794.09000003</v>
      </c>
      <c r="F19" s="31">
        <v>349700435.05699998</v>
      </c>
      <c r="G19" s="31">
        <f>+E19/B19*1000</f>
        <v>1296642.2253492561</v>
      </c>
      <c r="H19" s="31">
        <f>+F19/B19*1000</f>
        <v>985157.67590127583</v>
      </c>
      <c r="I19" s="32">
        <f>+C19/B19</f>
        <v>20.283610681496132</v>
      </c>
      <c r="J19" s="32">
        <f>+D19/B19</f>
        <v>165.40666931478523</v>
      </c>
      <c r="K19" s="31">
        <f>+E19/C19*1000</f>
        <v>63925.611948967598</v>
      </c>
      <c r="L19" s="31">
        <f>+F19/C19*1000</f>
        <v>48569.147346137594</v>
      </c>
      <c r="M19" s="31">
        <f>+E19/D19*1000</f>
        <v>7839.1169516968966</v>
      </c>
      <c r="N19" s="33">
        <f>+F19/D19*1000</f>
        <v>5955.9731175435454</v>
      </c>
      <c r="O19" s="35" t="s">
        <v>22</v>
      </c>
    </row>
    <row r="20" spans="1:15">
      <c r="A20" s="43" t="s">
        <v>57</v>
      </c>
      <c r="B20" s="31">
        <v>445750</v>
      </c>
      <c r="C20" s="31">
        <v>9080518</v>
      </c>
      <c r="D20" s="31">
        <v>72610848</v>
      </c>
      <c r="E20" s="31">
        <v>562363007.67000008</v>
      </c>
      <c r="F20" s="31">
        <v>426340635.84399998</v>
      </c>
      <c r="G20" s="31">
        <f>+E20/B20*1000</f>
        <v>1261610.7855748739</v>
      </c>
      <c r="H20" s="31">
        <f>+F20/B20*1000</f>
        <v>956456.83868536178</v>
      </c>
      <c r="I20" s="32">
        <f>+C20/B20</f>
        <v>20.371324733595063</v>
      </c>
      <c r="J20" s="32">
        <f>+D20/B20</f>
        <v>162.89590128996073</v>
      </c>
      <c r="K20" s="31">
        <f>+E20/C20*1000</f>
        <v>61930.718894010242</v>
      </c>
      <c r="L20" s="31">
        <f>+F20/C20*1000</f>
        <v>46951.136030345406</v>
      </c>
      <c r="M20" s="31">
        <f>+E20/D20*1000</f>
        <v>7744.8896846653006</v>
      </c>
      <c r="N20" s="33">
        <f>+F20/D20*1000</f>
        <v>5871.5832081178833</v>
      </c>
      <c r="O20" s="35" t="s">
        <v>23</v>
      </c>
    </row>
    <row r="21" spans="1:15">
      <c r="A21" s="43" t="s">
        <v>58</v>
      </c>
      <c r="B21" s="31">
        <v>556590</v>
      </c>
      <c r="C21" s="31">
        <v>12079168</v>
      </c>
      <c r="D21" s="31">
        <v>95363969</v>
      </c>
      <c r="E21" s="31">
        <v>767534774.79999995</v>
      </c>
      <c r="F21" s="31">
        <v>594748227.12400007</v>
      </c>
      <c r="G21" s="31">
        <f>+E21/B21*1000</f>
        <v>1378994.9061247956</v>
      </c>
      <c r="H21" s="31">
        <f>+F21/B21*1000</f>
        <v>1068557.1553998457</v>
      </c>
      <c r="I21" s="32">
        <f>+C21/B21</f>
        <v>21.70209310264288</v>
      </c>
      <c r="J21" s="32">
        <f>+D21/B21</f>
        <v>171.33611635135378</v>
      </c>
      <c r="K21" s="31">
        <f>+E21/C21*1000</f>
        <v>63542.023324785274</v>
      </c>
      <c r="L21" s="31">
        <f>+F21/C21*1000</f>
        <v>49237.515955072413</v>
      </c>
      <c r="M21" s="31">
        <f>+E21/D21*1000</f>
        <v>8048.4776677027767</v>
      </c>
      <c r="N21" s="33">
        <f>+F21/D21*1000</f>
        <v>6236.6136116251628</v>
      </c>
      <c r="O21" s="35" t="s">
        <v>24</v>
      </c>
    </row>
    <row r="22" spans="1:15">
      <c r="A22" s="43" t="s">
        <v>59</v>
      </c>
      <c r="B22" s="31">
        <v>403976</v>
      </c>
      <c r="C22" s="31">
        <v>8603395</v>
      </c>
      <c r="D22" s="31">
        <v>70107695</v>
      </c>
      <c r="E22" s="31">
        <v>549338113.29000008</v>
      </c>
      <c r="F22" s="31">
        <v>417134733.51800001</v>
      </c>
      <c r="G22" s="31">
        <f>+E22/B22*1000</f>
        <v>1359828.5870695291</v>
      </c>
      <c r="H22" s="31">
        <f>+F22/B22*1000</f>
        <v>1032573.0576024319</v>
      </c>
      <c r="I22" s="32">
        <f>+C22/B22</f>
        <v>21.296797334495118</v>
      </c>
      <c r="J22" s="32">
        <f>+D22/B22</f>
        <v>173.54420807176663</v>
      </c>
      <c r="K22" s="31">
        <f>+E22/C22*1000</f>
        <v>63851.31837954669</v>
      </c>
      <c r="L22" s="31">
        <f>+F22/C22*1000</f>
        <v>48484.898521804476</v>
      </c>
      <c r="M22" s="31">
        <f>+E22/D22*1000</f>
        <v>7835.6322125552706</v>
      </c>
      <c r="N22" s="33">
        <f>+F22/D22*1000</f>
        <v>5949.9136794898195</v>
      </c>
      <c r="O22" s="35" t="s">
        <v>25</v>
      </c>
    </row>
    <row r="23" spans="1:15">
      <c r="A23" s="43" t="s">
        <v>60</v>
      </c>
      <c r="B23" s="31">
        <v>228608</v>
      </c>
      <c r="C23" s="31">
        <v>5119054</v>
      </c>
      <c r="D23" s="31">
        <v>42295478</v>
      </c>
      <c r="E23" s="31">
        <v>335996175.41999996</v>
      </c>
      <c r="F23" s="31">
        <v>259558604.52399999</v>
      </c>
      <c r="G23" s="31">
        <f>+E23/B23*1000</f>
        <v>1469748.1077652574</v>
      </c>
      <c r="H23" s="31">
        <f>+F23/B23*1000</f>
        <v>1135387.2328352463</v>
      </c>
      <c r="I23" s="32">
        <f>+C23/B23</f>
        <v>22.392278485442329</v>
      </c>
      <c r="J23" s="32">
        <f>+D23/B23</f>
        <v>185.01311415173572</v>
      </c>
      <c r="K23" s="31">
        <f>+E23/C23*1000</f>
        <v>65636.380358558425</v>
      </c>
      <c r="L23" s="31">
        <f>+F23/C23*1000</f>
        <v>50704.408377797925</v>
      </c>
      <c r="M23" s="31">
        <f>+E23/D23*1000</f>
        <v>7944.0212360290616</v>
      </c>
      <c r="N23" s="33">
        <f>+F23/D23*1000</f>
        <v>6136.7932648497317</v>
      </c>
      <c r="O23" s="35" t="s">
        <v>26</v>
      </c>
    </row>
    <row r="24" spans="1:15" ht="19">
      <c r="A24" s="43" t="s">
        <v>61</v>
      </c>
      <c r="B24" s="31">
        <v>363317</v>
      </c>
      <c r="C24" s="31">
        <v>7530502</v>
      </c>
      <c r="D24" s="31">
        <v>63241030</v>
      </c>
      <c r="E24" s="31">
        <v>506119121.38</v>
      </c>
      <c r="F24" s="31">
        <v>384381298.08200002</v>
      </c>
      <c r="G24" s="31">
        <f>+E24/B24*1000</f>
        <v>1393051.0308628553</v>
      </c>
      <c r="H24" s="31">
        <f>+F24/B24*1000</f>
        <v>1057977.7386744909</v>
      </c>
      <c r="I24" s="32">
        <f>+C24/B24</f>
        <v>20.727084061577081</v>
      </c>
      <c r="J24" s="32">
        <f>+D24/B24</f>
        <v>174.06570570603634</v>
      </c>
      <c r="K24" s="31">
        <f>+E24/C24*1000</f>
        <v>67209.214124104881</v>
      </c>
      <c r="L24" s="31">
        <f>+F24/C24*1000</f>
        <v>51043.250248389821</v>
      </c>
      <c r="M24" s="31">
        <f>+E24/D24*1000</f>
        <v>8003.0183154828446</v>
      </c>
      <c r="N24" s="33">
        <f>+F24/D24*1000</f>
        <v>6078.0366493398351</v>
      </c>
      <c r="O24" s="35" t="s">
        <v>27</v>
      </c>
    </row>
    <row r="25" spans="1:15">
      <c r="A25" s="43" t="s">
        <v>62</v>
      </c>
      <c r="B25" s="31">
        <v>373413</v>
      </c>
      <c r="C25" s="31">
        <v>7791073</v>
      </c>
      <c r="D25" s="31">
        <v>64896402</v>
      </c>
      <c r="E25" s="31">
        <v>505646589.88999999</v>
      </c>
      <c r="F25" s="31">
        <v>382084397.45099998</v>
      </c>
      <c r="G25" s="31">
        <f>+E25/B25*1000</f>
        <v>1354121.5487677183</v>
      </c>
      <c r="H25" s="31">
        <f>+F25/B25*1000</f>
        <v>1023222.0020486698</v>
      </c>
      <c r="I25" s="32">
        <f>+C25/B25</f>
        <v>20.864493201897094</v>
      </c>
      <c r="J25" s="32">
        <f>+D25/B25</f>
        <v>173.79256212290414</v>
      </c>
      <c r="K25" s="31">
        <f>+E25/C25*1000</f>
        <v>64900.763975642374</v>
      </c>
      <c r="L25" s="31">
        <f>+F25/C25*1000</f>
        <v>49041.306306717954</v>
      </c>
      <c r="M25" s="31">
        <f>+E25/D25*1000</f>
        <v>7791.5966726475835</v>
      </c>
      <c r="N25" s="33">
        <f>+F25/D25*1000</f>
        <v>5887.6052550802433</v>
      </c>
      <c r="O25" s="35" t="s">
        <v>28</v>
      </c>
    </row>
    <row r="26" spans="1:15">
      <c r="A26" s="43" t="s">
        <v>63</v>
      </c>
      <c r="B26" s="31">
        <v>470492</v>
      </c>
      <c r="C26" s="31">
        <v>9888666</v>
      </c>
      <c r="D26" s="31">
        <v>79771131</v>
      </c>
      <c r="E26" s="31">
        <v>634245211.88999987</v>
      </c>
      <c r="F26" s="31">
        <v>485076414.63599998</v>
      </c>
      <c r="G26" s="31">
        <f>+E26/B26*1000</f>
        <v>1348046.750826794</v>
      </c>
      <c r="H26" s="31">
        <f>+F26/B26*1000</f>
        <v>1030998.2202375386</v>
      </c>
      <c r="I26" s="32">
        <f>+C26/B26</f>
        <v>21.017713372384652</v>
      </c>
      <c r="J26" s="32">
        <f>+D26/B26</f>
        <v>169.54832600766858</v>
      </c>
      <c r="K26" s="31">
        <f>+E26/C26*1000</f>
        <v>64138.601899386616</v>
      </c>
      <c r="L26" s="31">
        <f>+F26/C26*1000</f>
        <v>49053.776782024994</v>
      </c>
      <c r="M26" s="31">
        <f>+E26/D26*1000</f>
        <v>7950.8113265938255</v>
      </c>
      <c r="N26" s="33">
        <f>+F26/D26*1000</f>
        <v>6080.8516634420039</v>
      </c>
      <c r="O26" s="35" t="s">
        <v>29</v>
      </c>
    </row>
    <row r="27" spans="1:15">
      <c r="A27" s="43" t="s">
        <v>64</v>
      </c>
      <c r="B27" s="31">
        <v>420056</v>
      </c>
      <c r="C27" s="31">
        <v>7838236</v>
      </c>
      <c r="D27" s="31">
        <v>65457147</v>
      </c>
      <c r="E27" s="31">
        <v>498674063.82999998</v>
      </c>
      <c r="F27" s="31">
        <v>369143413.67500001</v>
      </c>
      <c r="G27" s="31">
        <f>+E27/B27*1000</f>
        <v>1187160.9114737082</v>
      </c>
      <c r="H27" s="31">
        <f>+F27/B27*1000</f>
        <v>878795.71694012219</v>
      </c>
      <c r="I27" s="32">
        <f>+C27/B27</f>
        <v>18.659978669510732</v>
      </c>
      <c r="J27" s="32">
        <f>+D27/B27</f>
        <v>155.82957272363686</v>
      </c>
      <c r="K27" s="31">
        <f>+E27/C27*1000</f>
        <v>63620.700350180829</v>
      </c>
      <c r="L27" s="31">
        <f>+F27/C27*1000</f>
        <v>47095.215514689786</v>
      </c>
      <c r="M27" s="31">
        <f>+E27/D27*1000</f>
        <v>7618.3287339119743</v>
      </c>
      <c r="N27" s="33">
        <f>+F27/D27*1000</f>
        <v>5639.4668969455697</v>
      </c>
      <c r="O27" s="35" t="s">
        <v>30</v>
      </c>
    </row>
    <row r="28" spans="1:15">
      <c r="A28" s="43" t="s">
        <v>65</v>
      </c>
      <c r="B28" s="31">
        <v>537172</v>
      </c>
      <c r="C28" s="31">
        <v>9926825</v>
      </c>
      <c r="D28" s="31">
        <v>83379494</v>
      </c>
      <c r="E28" s="31">
        <v>630034317.47000003</v>
      </c>
      <c r="F28" s="31">
        <v>470424651.36899996</v>
      </c>
      <c r="G28" s="31">
        <f>+E28/B28*1000</f>
        <v>1172872.5947554973</v>
      </c>
      <c r="H28" s="31">
        <f>+F28/B28*1000</f>
        <v>875743.06063793332</v>
      </c>
      <c r="I28" s="32">
        <f>+C28/B28</f>
        <v>18.479788596576142</v>
      </c>
      <c r="J28" s="32">
        <f>+D28/B28</f>
        <v>155.21935990706888</v>
      </c>
      <c r="K28" s="31">
        <f>+E28/C28*1000</f>
        <v>63467.857796425342</v>
      </c>
      <c r="L28" s="31">
        <f>+F28/C28*1000</f>
        <v>47389.235870381512</v>
      </c>
      <c r="M28" s="31">
        <f>+E28/D28*1000</f>
        <v>7556.2262043710653</v>
      </c>
      <c r="N28" s="33">
        <f>+F28/D28*1000</f>
        <v>5641.970570953572</v>
      </c>
      <c r="O28" s="35" t="s">
        <v>31</v>
      </c>
    </row>
    <row r="29" spans="1:15">
      <c r="A29" s="43" t="s">
        <v>66</v>
      </c>
      <c r="B29" s="31">
        <v>609659</v>
      </c>
      <c r="C29" s="31">
        <v>11956471</v>
      </c>
      <c r="D29" s="31">
        <v>97438356</v>
      </c>
      <c r="E29" s="31">
        <v>728252026.01999998</v>
      </c>
      <c r="F29" s="31">
        <v>544218468.91199994</v>
      </c>
      <c r="G29" s="31">
        <f>+E29/B29*1000</f>
        <v>1194523.5386010867</v>
      </c>
      <c r="H29" s="31">
        <f>+F29/B29*1000</f>
        <v>892660.43626355054</v>
      </c>
      <c r="I29" s="32">
        <f>+C29/B29</f>
        <v>19.611735412747127</v>
      </c>
      <c r="J29" s="32">
        <f>+D29/B29</f>
        <v>159.82435427017398</v>
      </c>
      <c r="K29" s="31">
        <f>+E29/C29*1000</f>
        <v>60908.609741118424</v>
      </c>
      <c r="L29" s="31">
        <f>+F29/C29*1000</f>
        <v>45516.646919647108</v>
      </c>
      <c r="M29" s="31">
        <f>+E29/D29*1000</f>
        <v>7473.976942098654</v>
      </c>
      <c r="N29" s="33">
        <f>+F29/D29*1000</f>
        <v>5585.2591448895128</v>
      </c>
      <c r="O29" s="35" t="s">
        <v>32</v>
      </c>
    </row>
    <row r="30" spans="1:15">
      <c r="A30" s="43" t="s">
        <v>67</v>
      </c>
      <c r="B30" s="31">
        <v>412529</v>
      </c>
      <c r="C30" s="31">
        <v>8695370</v>
      </c>
      <c r="D30" s="31">
        <v>71470809</v>
      </c>
      <c r="E30" s="31">
        <v>550713776.12</v>
      </c>
      <c r="F30" s="31">
        <v>418445974.78699994</v>
      </c>
      <c r="G30" s="31">
        <f>+E30/B30*1000</f>
        <v>1334969.847259223</v>
      </c>
      <c r="H30" s="31">
        <f>+F30/B30*1000</f>
        <v>1014343.1729332966</v>
      </c>
      <c r="I30" s="32">
        <f>+C30/B30</f>
        <v>21.078202986941523</v>
      </c>
      <c r="J30" s="32">
        <f>+D30/B30</f>
        <v>173.25038724550274</v>
      </c>
      <c r="K30" s="31">
        <f>+E30/C30*1000</f>
        <v>63334.139446625042</v>
      </c>
      <c r="L30" s="31">
        <f>+F30/C30*1000</f>
        <v>48122.848686944883</v>
      </c>
      <c r="M30" s="31">
        <f>+E30/D30*1000</f>
        <v>7705.4364407712246</v>
      </c>
      <c r="N30" s="33">
        <f>+F30/D30*1000</f>
        <v>5854.7815624557988</v>
      </c>
      <c r="O30" s="35" t="s">
        <v>33</v>
      </c>
    </row>
  </sheetData>
  <mergeCells count="18">
    <mergeCell ref="A1:A4"/>
    <mergeCell ref="E1:E4"/>
    <mergeCell ref="F1:F4"/>
    <mergeCell ref="G1:J2"/>
    <mergeCell ref="M1:N2"/>
    <mergeCell ref="O1:O4"/>
    <mergeCell ref="M3:M4"/>
    <mergeCell ref="N3:N4"/>
    <mergeCell ref="G3:G4"/>
    <mergeCell ref="H3:H4"/>
    <mergeCell ref="I3:I4"/>
    <mergeCell ref="J3:J4"/>
    <mergeCell ref="K3:K4"/>
    <mergeCell ref="L3:L4"/>
    <mergeCell ref="B1:B4"/>
    <mergeCell ref="C1:C4"/>
    <mergeCell ref="D1:D4"/>
    <mergeCell ref="K1:L2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2018-09-27T19:17:45Z</dcterms:created>
  <dcterms:modified xsi:type="dcterms:W3CDTF">2018-09-27T19:21:10Z</dcterms:modified>
</cp:coreProperties>
</file>