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3020"/>
  </bookViews>
  <sheets>
    <sheet name="ElementResearch연구" sheetId="5" r:id="rId1"/>
    <sheet name="Element별 비중" sheetId="4" r:id="rId2"/>
    <sheet name="Element와Hero능력치비교(업글)" sheetId="6" r:id="rId3"/>
    <sheet name="Research시간별가격계산" sheetId="7" r:id="rId4"/>
    <sheet name="Sheet2" sheetId="10" r:id="rId5"/>
    <sheet name="크리데미지" sheetId="11" r:id="rId6"/>
  </sheets>
  <calcPr calcId="125725"/>
</workbook>
</file>

<file path=xl/calcChain.xml><?xml version="1.0" encoding="utf-8"?>
<calcChain xmlns="http://schemas.openxmlformats.org/spreadsheetml/2006/main">
  <c r="G407" i="6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B381"/>
  <c r="B321"/>
  <c r="B266"/>
  <c r="B216"/>
  <c r="B171"/>
  <c r="B131"/>
  <c r="B96"/>
  <c r="B66"/>
  <c r="B41"/>
  <c r="B21"/>
  <c r="F7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F733" s="1"/>
  <c r="F734" s="1"/>
  <c r="F735" s="1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69" s="1"/>
  <c r="F770" s="1"/>
  <c r="F771" s="1"/>
  <c r="F772" s="1"/>
  <c r="F773" s="1"/>
  <c r="F774" s="1"/>
  <c r="F775" s="1"/>
  <c r="F776" s="1"/>
  <c r="F777" s="1"/>
  <c r="F778" s="1"/>
  <c r="F779" s="1"/>
  <c r="F780" s="1"/>
  <c r="F781" s="1"/>
  <c r="F782" s="1"/>
  <c r="F783" s="1"/>
  <c r="F784" s="1"/>
  <c r="F785" s="1"/>
  <c r="F786" s="1"/>
  <c r="F787" s="1"/>
  <c r="F788" s="1"/>
  <c r="F789" s="1"/>
  <c r="F790" s="1"/>
  <c r="F791" s="1"/>
  <c r="F792" s="1"/>
  <c r="F793" s="1"/>
  <c r="F794" s="1"/>
  <c r="F795" s="1"/>
  <c r="F796" s="1"/>
  <c r="F797" s="1"/>
  <c r="F798" s="1"/>
  <c r="F799" s="1"/>
  <c r="F800" s="1"/>
  <c r="F801" s="1"/>
  <c r="F802" s="1"/>
  <c r="F803" s="1"/>
  <c r="F804" s="1"/>
  <c r="F805" s="1"/>
  <c r="F806" s="1"/>
  <c r="F807" s="1"/>
  <c r="F808" s="1"/>
  <c r="F809" s="1"/>
  <c r="F810" s="1"/>
  <c r="F811" s="1"/>
  <c r="F812" s="1"/>
  <c r="F813" s="1"/>
  <c r="F814" s="1"/>
  <c r="F815" s="1"/>
  <c r="F816" s="1"/>
  <c r="F817" s="1"/>
  <c r="F818" s="1"/>
  <c r="F819" s="1"/>
  <c r="F820" s="1"/>
  <c r="F821" s="1"/>
  <c r="F822" s="1"/>
  <c r="F823" s="1"/>
  <c r="F824" s="1"/>
  <c r="F825" s="1"/>
  <c r="F826" s="1"/>
  <c r="F827" s="1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858" s="1"/>
  <c r="F859" s="1"/>
  <c r="F860" s="1"/>
  <c r="F861" s="1"/>
  <c r="F862" s="1"/>
  <c r="F863" s="1"/>
  <c r="F864" s="1"/>
  <c r="F865" s="1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F901" s="1"/>
  <c r="F902" s="1"/>
  <c r="F903" s="1"/>
  <c r="F904" s="1"/>
  <c r="F905" s="1"/>
  <c r="F906" s="1"/>
  <c r="E7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E624" s="1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E639" s="1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E660" s="1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 s="1"/>
  <c r="E685" s="1"/>
  <c r="E686" s="1"/>
  <c r="E687" s="1"/>
  <c r="E688" s="1"/>
  <c r="E689" s="1"/>
  <c r="E690" s="1"/>
  <c r="E691" s="1"/>
  <c r="E692" s="1"/>
  <c r="E693" s="1"/>
  <c r="E694" s="1"/>
  <c r="E695" s="1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715" s="1"/>
  <c r="E716" s="1"/>
  <c r="E717" s="1"/>
  <c r="E718" s="1"/>
  <c r="E719" s="1"/>
  <c r="E720" s="1"/>
  <c r="E721" s="1"/>
  <c r="E722" s="1"/>
  <c r="E723" s="1"/>
  <c r="E724" s="1"/>
  <c r="E725" s="1"/>
  <c r="E726" s="1"/>
  <c r="E727" s="1"/>
  <c r="E728" s="1"/>
  <c r="E729" s="1"/>
  <c r="E730" s="1"/>
  <c r="E731" s="1"/>
  <c r="E732" s="1"/>
  <c r="E733" s="1"/>
  <c r="E734" s="1"/>
  <c r="E735" s="1"/>
  <c r="E736" s="1"/>
  <c r="E737" s="1"/>
  <c r="E738" s="1"/>
  <c r="E739" s="1"/>
  <c r="E740" s="1"/>
  <c r="E741" s="1"/>
  <c r="E742" s="1"/>
  <c r="E743" s="1"/>
  <c r="E744" s="1"/>
  <c r="E745" s="1"/>
  <c r="E746" s="1"/>
  <c r="E747" s="1"/>
  <c r="E748" s="1"/>
  <c r="E749" s="1"/>
  <c r="E750" s="1"/>
  <c r="E751" s="1"/>
  <c r="E752" s="1"/>
  <c r="E753" s="1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768" s="1"/>
  <c r="E769" s="1"/>
  <c r="E770" s="1"/>
  <c r="E771" s="1"/>
  <c r="E772" s="1"/>
  <c r="E773" s="1"/>
  <c r="E774" s="1"/>
  <c r="E775" s="1"/>
  <c r="E776" s="1"/>
  <c r="E777" s="1"/>
  <c r="E778" s="1"/>
  <c r="E779" s="1"/>
  <c r="E780" s="1"/>
  <c r="E781" s="1"/>
  <c r="E782" s="1"/>
  <c r="E783" s="1"/>
  <c r="E784" s="1"/>
  <c r="E785" s="1"/>
  <c r="E786" s="1"/>
  <c r="E787" s="1"/>
  <c r="E788" s="1"/>
  <c r="E789" s="1"/>
  <c r="E790" s="1"/>
  <c r="E791" s="1"/>
  <c r="E792" s="1"/>
  <c r="E793" s="1"/>
  <c r="E794" s="1"/>
  <c r="E795" s="1"/>
  <c r="E796" s="1"/>
  <c r="E797" s="1"/>
  <c r="E798" s="1"/>
  <c r="E799" s="1"/>
  <c r="E800" s="1"/>
  <c r="E801" s="1"/>
  <c r="E802" s="1"/>
  <c r="E803" s="1"/>
  <c r="E804" s="1"/>
  <c r="E805" s="1"/>
  <c r="E806" s="1"/>
  <c r="E807" s="1"/>
  <c r="E808" s="1"/>
  <c r="E809" s="1"/>
  <c r="E810" s="1"/>
  <c r="E811" s="1"/>
  <c r="E812" s="1"/>
  <c r="E813" s="1"/>
  <c r="E814" s="1"/>
  <c r="E815" s="1"/>
  <c r="E816" s="1"/>
  <c r="E817" s="1"/>
  <c r="E818" s="1"/>
  <c r="E819" s="1"/>
  <c r="E820" s="1"/>
  <c r="E821" s="1"/>
  <c r="E822" s="1"/>
  <c r="E823" s="1"/>
  <c r="E824" s="1"/>
  <c r="E825" s="1"/>
  <c r="E826" s="1"/>
  <c r="E827" s="1"/>
  <c r="E828" s="1"/>
  <c r="E829" s="1"/>
  <c r="E830" s="1"/>
  <c r="E831" s="1"/>
  <c r="E832" s="1"/>
  <c r="E833" s="1"/>
  <c r="E834" s="1"/>
  <c r="E835" s="1"/>
  <c r="E836" s="1"/>
  <c r="E837" s="1"/>
  <c r="E838" s="1"/>
  <c r="E839" s="1"/>
  <c r="E840" s="1"/>
  <c r="E841" s="1"/>
  <c r="E842" s="1"/>
  <c r="E843" s="1"/>
  <c r="E844" s="1"/>
  <c r="E845" s="1"/>
  <c r="E846" s="1"/>
  <c r="E847" s="1"/>
  <c r="E848" s="1"/>
  <c r="E849" s="1"/>
  <c r="E850" s="1"/>
  <c r="E851" s="1"/>
  <c r="E852" s="1"/>
  <c r="E853" s="1"/>
  <c r="E854" s="1"/>
  <c r="E855" s="1"/>
  <c r="E856" s="1"/>
  <c r="E857" s="1"/>
  <c r="E858" s="1"/>
  <c r="E859" s="1"/>
  <c r="E860" s="1"/>
  <c r="E861" s="1"/>
  <c r="E862" s="1"/>
  <c r="E863" s="1"/>
  <c r="E864" s="1"/>
  <c r="E865" s="1"/>
  <c r="E866" s="1"/>
  <c r="E867" s="1"/>
  <c r="E868" s="1"/>
  <c r="E869" s="1"/>
  <c r="E870" s="1"/>
  <c r="E871" s="1"/>
  <c r="E872" s="1"/>
  <c r="E873" s="1"/>
  <c r="E874" s="1"/>
  <c r="E875" s="1"/>
  <c r="E876" s="1"/>
  <c r="E877" s="1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 s="1"/>
  <c r="E891" s="1"/>
  <c r="E892" s="1"/>
  <c r="E893" s="1"/>
  <c r="E894" s="1"/>
  <c r="E895" s="1"/>
  <c r="E896" s="1"/>
  <c r="E897" s="1"/>
  <c r="E898" s="1"/>
  <c r="E899" s="1"/>
  <c r="E900" s="1"/>
  <c r="E901" s="1"/>
  <c r="E902" s="1"/>
  <c r="E903" s="1"/>
  <c r="E904" s="1"/>
  <c r="E905" s="1"/>
  <c r="E906" s="1"/>
  <c r="D7"/>
  <c r="H7" s="1"/>
  <c r="I7" s="1"/>
  <c r="I6"/>
  <c r="H6"/>
  <c r="B6"/>
  <c r="A6" s="1"/>
  <c r="DK3" i="5"/>
  <c r="DJ3"/>
  <c r="CZ3"/>
  <c r="CY3"/>
  <c r="CO3"/>
  <c r="CN3"/>
  <c r="CD3"/>
  <c r="CC3"/>
  <c r="BS3"/>
  <c r="BR3"/>
  <c r="BH3"/>
  <c r="BG3"/>
  <c r="AW3"/>
  <c r="AV3"/>
  <c r="AL3"/>
  <c r="AK3"/>
  <c r="AA3"/>
  <c r="Z3"/>
  <c r="J6" i="6" l="1"/>
  <c r="A7"/>
  <c r="D8"/>
  <c r="K1" i="5"/>
  <c r="Q29" i="11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O6"/>
  <c r="A906" i="5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7" i="10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64"/>
  <c r="B164"/>
  <c r="A165"/>
  <c r="B165"/>
  <c r="A166"/>
  <c r="B166"/>
  <c r="A167"/>
  <c r="B167"/>
  <c r="A168"/>
  <c r="B168"/>
  <c r="A169"/>
  <c r="B169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213"/>
  <c r="B213"/>
  <c r="A214"/>
  <c r="B214"/>
  <c r="A215"/>
  <c r="B215"/>
  <c r="A216"/>
  <c r="B216"/>
  <c r="A217"/>
  <c r="B217"/>
  <c r="A218"/>
  <c r="B218"/>
  <c r="A219"/>
  <c r="B219"/>
  <c r="A220"/>
  <c r="B220"/>
  <c r="A221"/>
  <c r="B221"/>
  <c r="A222"/>
  <c r="B222"/>
  <c r="A223"/>
  <c r="B223"/>
  <c r="A224"/>
  <c r="B224"/>
  <c r="A225"/>
  <c r="B225"/>
  <c r="A226"/>
  <c r="B226"/>
  <c r="A227"/>
  <c r="B227"/>
  <c r="A228"/>
  <c r="B228"/>
  <c r="A229"/>
  <c r="B229"/>
  <c r="A230"/>
  <c r="B230"/>
  <c r="A231"/>
  <c r="B231"/>
  <c r="A232"/>
  <c r="B232"/>
  <c r="A233"/>
  <c r="B233"/>
  <c r="A234"/>
  <c r="B234"/>
  <c r="A235"/>
  <c r="B235"/>
  <c r="A236"/>
  <c r="B236"/>
  <c r="A237"/>
  <c r="B237"/>
  <c r="A238"/>
  <c r="B238"/>
  <c r="A239"/>
  <c r="B239"/>
  <c r="A240"/>
  <c r="B240"/>
  <c r="A241"/>
  <c r="B241"/>
  <c r="A242"/>
  <c r="B242"/>
  <c r="A243"/>
  <c r="B243"/>
  <c r="A244"/>
  <c r="B244"/>
  <c r="A245"/>
  <c r="B245"/>
  <c r="A246"/>
  <c r="B246"/>
  <c r="A247"/>
  <c r="B247"/>
  <c r="A248"/>
  <c r="B248"/>
  <c r="A249"/>
  <c r="B249"/>
  <c r="A250"/>
  <c r="B250"/>
  <c r="A251"/>
  <c r="B251"/>
  <c r="A252"/>
  <c r="B252"/>
  <c r="A253"/>
  <c r="B253"/>
  <c r="A254"/>
  <c r="B254"/>
  <c r="A255"/>
  <c r="B255"/>
  <c r="A256"/>
  <c r="B256"/>
  <c r="A257"/>
  <c r="B257"/>
  <c r="A258"/>
  <c r="B258"/>
  <c r="A259"/>
  <c r="B259"/>
  <c r="A260"/>
  <c r="B260"/>
  <c r="A261"/>
  <c r="B261"/>
  <c r="A262"/>
  <c r="B262"/>
  <c r="A263"/>
  <c r="B263"/>
  <c r="A264"/>
  <c r="B264"/>
  <c r="A265"/>
  <c r="B265"/>
  <c r="A266"/>
  <c r="B266"/>
  <c r="A267"/>
  <c r="B267"/>
  <c r="A268"/>
  <c r="B268"/>
  <c r="A269"/>
  <c r="B269"/>
  <c r="A270"/>
  <c r="B270"/>
  <c r="A271"/>
  <c r="B271"/>
  <c r="A272"/>
  <c r="B272"/>
  <c r="A273"/>
  <c r="B273"/>
  <c r="A274"/>
  <c r="B274"/>
  <c r="A275"/>
  <c r="B275"/>
  <c r="A276"/>
  <c r="B276"/>
  <c r="A277"/>
  <c r="B277"/>
  <c r="A278"/>
  <c r="B278"/>
  <c r="A279"/>
  <c r="B279"/>
  <c r="A280"/>
  <c r="B280"/>
  <c r="A281"/>
  <c r="B281"/>
  <c r="A282"/>
  <c r="B282"/>
  <c r="A283"/>
  <c r="B283"/>
  <c r="A284"/>
  <c r="B284"/>
  <c r="A285"/>
  <c r="B285"/>
  <c r="A286"/>
  <c r="B286"/>
  <c r="A287"/>
  <c r="B287"/>
  <c r="A288"/>
  <c r="B288"/>
  <c r="A289"/>
  <c r="B289"/>
  <c r="A290"/>
  <c r="B290"/>
  <c r="A291"/>
  <c r="B291"/>
  <c r="A292"/>
  <c r="B292"/>
  <c r="A293"/>
  <c r="B293"/>
  <c r="A294"/>
  <c r="B294"/>
  <c r="A295"/>
  <c r="B295"/>
  <c r="A296"/>
  <c r="B296"/>
  <c r="A297"/>
  <c r="B297"/>
  <c r="A298"/>
  <c r="B298"/>
  <c r="A299"/>
  <c r="B299"/>
  <c r="A300"/>
  <c r="B300"/>
  <c r="A301"/>
  <c r="B301"/>
  <c r="A302"/>
  <c r="B302"/>
  <c r="A303"/>
  <c r="B303"/>
  <c r="A304"/>
  <c r="B304"/>
  <c r="A305"/>
  <c r="B305"/>
  <c r="A306"/>
  <c r="B306"/>
  <c r="A307"/>
  <c r="B307"/>
  <c r="A308"/>
  <c r="B308"/>
  <c r="A309"/>
  <c r="B309"/>
  <c r="A310"/>
  <c r="B310"/>
  <c r="A311"/>
  <c r="B311"/>
  <c r="A312"/>
  <c r="B312"/>
  <c r="A313"/>
  <c r="B313"/>
  <c r="A314"/>
  <c r="B314"/>
  <c r="A315"/>
  <c r="B315"/>
  <c r="A316"/>
  <c r="B316"/>
  <c r="A317"/>
  <c r="B317"/>
  <c r="A318"/>
  <c r="B318"/>
  <c r="A319"/>
  <c r="B319"/>
  <c r="A320"/>
  <c r="B320"/>
  <c r="A321"/>
  <c r="B321"/>
  <c r="A322"/>
  <c r="B322"/>
  <c r="A323"/>
  <c r="B323"/>
  <c r="A324"/>
  <c r="B324"/>
  <c r="A325"/>
  <c r="B325"/>
  <c r="A326"/>
  <c r="B326"/>
  <c r="A327"/>
  <c r="B327"/>
  <c r="A328"/>
  <c r="B328"/>
  <c r="A329"/>
  <c r="B329"/>
  <c r="A330"/>
  <c r="B330"/>
  <c r="A331"/>
  <c r="B331"/>
  <c r="A332"/>
  <c r="B332"/>
  <c r="A333"/>
  <c r="B333"/>
  <c r="A334"/>
  <c r="B334"/>
  <c r="A335"/>
  <c r="B335"/>
  <c r="A336"/>
  <c r="B336"/>
  <c r="A337"/>
  <c r="B337"/>
  <c r="A338"/>
  <c r="B338"/>
  <c r="A339"/>
  <c r="B339"/>
  <c r="A340"/>
  <c r="B340"/>
  <c r="A341"/>
  <c r="B341"/>
  <c r="A342"/>
  <c r="B342"/>
  <c r="A343"/>
  <c r="B343"/>
  <c r="A344"/>
  <c r="B344"/>
  <c r="A345"/>
  <c r="B345"/>
  <c r="A346"/>
  <c r="B346"/>
  <c r="A347"/>
  <c r="B347"/>
  <c r="A348"/>
  <c r="B348"/>
  <c r="A349"/>
  <c r="B349"/>
  <c r="A350"/>
  <c r="B350"/>
  <c r="A351"/>
  <c r="B351"/>
  <c r="A352"/>
  <c r="B352"/>
  <c r="A353"/>
  <c r="B353"/>
  <c r="A354"/>
  <c r="B354"/>
  <c r="A355"/>
  <c r="B355"/>
  <c r="A356"/>
  <c r="B356"/>
  <c r="A357"/>
  <c r="B357"/>
  <c r="A358"/>
  <c r="B358"/>
  <c r="A359"/>
  <c r="B359"/>
  <c r="A360"/>
  <c r="B360"/>
  <c r="A361"/>
  <c r="B361"/>
  <c r="A362"/>
  <c r="B362"/>
  <c r="A363"/>
  <c r="B363"/>
  <c r="A364"/>
  <c r="B364"/>
  <c r="A365"/>
  <c r="B365"/>
  <c r="A366"/>
  <c r="B366"/>
  <c r="A367"/>
  <c r="B367"/>
  <c r="A368"/>
  <c r="B368"/>
  <c r="A369"/>
  <c r="B369"/>
  <c r="A370"/>
  <c r="B370"/>
  <c r="A371"/>
  <c r="B371"/>
  <c r="A372"/>
  <c r="B372"/>
  <c r="A373"/>
  <c r="B373"/>
  <c r="A374"/>
  <c r="B374"/>
  <c r="A375"/>
  <c r="B375"/>
  <c r="A376"/>
  <c r="B376"/>
  <c r="A377"/>
  <c r="B377"/>
  <c r="A378"/>
  <c r="B378"/>
  <c r="A379"/>
  <c r="B379"/>
  <c r="A380"/>
  <c r="B380"/>
  <c r="A381"/>
  <c r="B381"/>
  <c r="A382"/>
  <c r="B382"/>
  <c r="A383"/>
  <c r="B383"/>
  <c r="A384"/>
  <c r="B384"/>
  <c r="A385"/>
  <c r="B385"/>
  <c r="A386"/>
  <c r="B386"/>
  <c r="A387"/>
  <c r="B387"/>
  <c r="A388"/>
  <c r="B388"/>
  <c r="A389"/>
  <c r="B389"/>
  <c r="A390"/>
  <c r="B390"/>
  <c r="A391"/>
  <c r="B391"/>
  <c r="A392"/>
  <c r="B392"/>
  <c r="A393"/>
  <c r="B393"/>
  <c r="A394"/>
  <c r="B394"/>
  <c r="A395"/>
  <c r="B395"/>
  <c r="A396"/>
  <c r="B396"/>
  <c r="A397"/>
  <c r="B397"/>
  <c r="A398"/>
  <c r="B398"/>
  <c r="A399"/>
  <c r="B399"/>
  <c r="A400"/>
  <c r="B400"/>
  <c r="A401"/>
  <c r="B401"/>
  <c r="A402"/>
  <c r="B402"/>
  <c r="A403"/>
  <c r="B403"/>
  <c r="A404"/>
  <c r="B404"/>
  <c r="A405"/>
  <c r="B405"/>
  <c r="A406"/>
  <c r="B406"/>
  <c r="A407"/>
  <c r="B407"/>
  <c r="A408"/>
  <c r="B408"/>
  <c r="A409"/>
  <c r="B409"/>
  <c r="A410"/>
  <c r="B410"/>
  <c r="A411"/>
  <c r="B411"/>
  <c r="A412"/>
  <c r="B412"/>
  <c r="A413"/>
  <c r="B413"/>
  <c r="A414"/>
  <c r="B414"/>
  <c r="A415"/>
  <c r="B415"/>
  <c r="A416"/>
  <c r="B416"/>
  <c r="A417"/>
  <c r="B417"/>
  <c r="A418"/>
  <c r="B418"/>
  <c r="A419"/>
  <c r="B419"/>
  <c r="A420"/>
  <c r="B420"/>
  <c r="A421"/>
  <c r="B421"/>
  <c r="A422"/>
  <c r="B422"/>
  <c r="A423"/>
  <c r="B423"/>
  <c r="A424"/>
  <c r="B424"/>
  <c r="A425"/>
  <c r="B425"/>
  <c r="A426"/>
  <c r="B426"/>
  <c r="A427"/>
  <c r="B427"/>
  <c r="A428"/>
  <c r="B428"/>
  <c r="A429"/>
  <c r="B429"/>
  <c r="A430"/>
  <c r="B430"/>
  <c r="A431"/>
  <c r="B431"/>
  <c r="A432"/>
  <c r="B432"/>
  <c r="A433"/>
  <c r="B433"/>
  <c r="A434"/>
  <c r="B434"/>
  <c r="A435"/>
  <c r="B435"/>
  <c r="A436"/>
  <c r="B436"/>
  <c r="A437"/>
  <c r="B437"/>
  <c r="A438"/>
  <c r="B438"/>
  <c r="A439"/>
  <c r="B439"/>
  <c r="A440"/>
  <c r="B440"/>
  <c r="A441"/>
  <c r="B441"/>
  <c r="A442"/>
  <c r="B442"/>
  <c r="A443"/>
  <c r="B443"/>
  <c r="A444"/>
  <c r="B444"/>
  <c r="A445"/>
  <c r="B445"/>
  <c r="A446"/>
  <c r="B446"/>
  <c r="A447"/>
  <c r="B447"/>
  <c r="A448"/>
  <c r="B448"/>
  <c r="A449"/>
  <c r="B449"/>
  <c r="A450"/>
  <c r="B450"/>
  <c r="A451"/>
  <c r="B451"/>
  <c r="A452"/>
  <c r="B452"/>
  <c r="A453"/>
  <c r="B453"/>
  <c r="A454"/>
  <c r="B454"/>
  <c r="A455"/>
  <c r="B455"/>
  <c r="A456"/>
  <c r="B456"/>
  <c r="A457"/>
  <c r="B457"/>
  <c r="A458"/>
  <c r="B458"/>
  <c r="A459"/>
  <c r="B459"/>
  <c r="A460"/>
  <c r="B460"/>
  <c r="A461"/>
  <c r="B461"/>
  <c r="A462"/>
  <c r="B462"/>
  <c r="A463"/>
  <c r="B463"/>
  <c r="A464"/>
  <c r="B464"/>
  <c r="A465"/>
  <c r="B465"/>
  <c r="A466"/>
  <c r="B466"/>
  <c r="A467"/>
  <c r="B467"/>
  <c r="A468"/>
  <c r="B468"/>
  <c r="A469"/>
  <c r="B469"/>
  <c r="A470"/>
  <c r="B470"/>
  <c r="A471"/>
  <c r="B471"/>
  <c r="A472"/>
  <c r="B472"/>
  <c r="A473"/>
  <c r="B473"/>
  <c r="A474"/>
  <c r="B474"/>
  <c r="A475"/>
  <c r="B475"/>
  <c r="A476"/>
  <c r="B476"/>
  <c r="A477"/>
  <c r="B477"/>
  <c r="A478"/>
  <c r="B478"/>
  <c r="A479"/>
  <c r="B479"/>
  <c r="A480"/>
  <c r="B480"/>
  <c r="A481"/>
  <c r="B481"/>
  <c r="A482"/>
  <c r="B482"/>
  <c r="A483"/>
  <c r="B483"/>
  <c r="A484"/>
  <c r="B484"/>
  <c r="A485"/>
  <c r="B485"/>
  <c r="A486"/>
  <c r="B486"/>
  <c r="A487"/>
  <c r="B487"/>
  <c r="A488"/>
  <c r="B488"/>
  <c r="A489"/>
  <c r="B489"/>
  <c r="A490"/>
  <c r="B490"/>
  <c r="A491"/>
  <c r="B491"/>
  <c r="A492"/>
  <c r="B492"/>
  <c r="A493"/>
  <c r="B493"/>
  <c r="A494"/>
  <c r="B494"/>
  <c r="A495"/>
  <c r="B495"/>
  <c r="A496"/>
  <c r="B496"/>
  <c r="A497"/>
  <c r="B497"/>
  <c r="A498"/>
  <c r="B498"/>
  <c r="A499"/>
  <c r="B499"/>
  <c r="A500"/>
  <c r="B500"/>
  <c r="A501"/>
  <c r="B501"/>
  <c r="A502"/>
  <c r="B502"/>
  <c r="A503"/>
  <c r="B503"/>
  <c r="A504"/>
  <c r="B504"/>
  <c r="A505"/>
  <c r="B505"/>
  <c r="A506"/>
  <c r="B506"/>
  <c r="A507"/>
  <c r="B507"/>
  <c r="A508"/>
  <c r="B508"/>
  <c r="A509"/>
  <c r="B509"/>
  <c r="A510"/>
  <c r="B510"/>
  <c r="A511"/>
  <c r="B511"/>
  <c r="A512"/>
  <c r="B512"/>
  <c r="A513"/>
  <c r="B513"/>
  <c r="A514"/>
  <c r="B514"/>
  <c r="A515"/>
  <c r="B515"/>
  <c r="A516"/>
  <c r="B516"/>
  <c r="A517"/>
  <c r="B517"/>
  <c r="A518"/>
  <c r="B518"/>
  <c r="A519"/>
  <c r="B519"/>
  <c r="A520"/>
  <c r="B520"/>
  <c r="A521"/>
  <c r="B521"/>
  <c r="A522"/>
  <c r="B522"/>
  <c r="A523"/>
  <c r="B523"/>
  <c r="A524"/>
  <c r="B524"/>
  <c r="A525"/>
  <c r="B525"/>
  <c r="A526"/>
  <c r="B526"/>
  <c r="A527"/>
  <c r="B527"/>
  <c r="A528"/>
  <c r="B528"/>
  <c r="A529"/>
  <c r="B529"/>
  <c r="A530"/>
  <c r="B530"/>
  <c r="A531"/>
  <c r="B531"/>
  <c r="A532"/>
  <c r="B532"/>
  <c r="A533"/>
  <c r="B533"/>
  <c r="A534"/>
  <c r="B534"/>
  <c r="A535"/>
  <c r="B535"/>
  <c r="A536"/>
  <c r="B536"/>
  <c r="A537"/>
  <c r="B537"/>
  <c r="A538"/>
  <c r="B538"/>
  <c r="A539"/>
  <c r="B539"/>
  <c r="A540"/>
  <c r="B540"/>
  <c r="A541"/>
  <c r="B541"/>
  <c r="A542"/>
  <c r="B542"/>
  <c r="A543"/>
  <c r="B543"/>
  <c r="A544"/>
  <c r="B544"/>
  <c r="A545"/>
  <c r="B545"/>
  <c r="A546"/>
  <c r="B546"/>
  <c r="A547"/>
  <c r="B547"/>
  <c r="A548"/>
  <c r="B548"/>
  <c r="A549"/>
  <c r="B549"/>
  <c r="A550"/>
  <c r="B550"/>
  <c r="A551"/>
  <c r="B551"/>
  <c r="A552"/>
  <c r="B552"/>
  <c r="A553"/>
  <c r="B553"/>
  <c r="A554"/>
  <c r="B554"/>
  <c r="A555"/>
  <c r="B555"/>
  <c r="A556"/>
  <c r="B556"/>
  <c r="A557"/>
  <c r="B557"/>
  <c r="A558"/>
  <c r="B558"/>
  <c r="A559"/>
  <c r="B559"/>
  <c r="A560"/>
  <c r="B560"/>
  <c r="A561"/>
  <c r="B561"/>
  <c r="A562"/>
  <c r="B562"/>
  <c r="A563"/>
  <c r="B563"/>
  <c r="A564"/>
  <c r="B564"/>
  <c r="A565"/>
  <c r="B565"/>
  <c r="A566"/>
  <c r="B566"/>
  <c r="A567"/>
  <c r="B567"/>
  <c r="A568"/>
  <c r="B568"/>
  <c r="A569"/>
  <c r="B569"/>
  <c r="A570"/>
  <c r="B570"/>
  <c r="A571"/>
  <c r="B571"/>
  <c r="A572"/>
  <c r="B572"/>
  <c r="A573"/>
  <c r="B573"/>
  <c r="A574"/>
  <c r="B574"/>
  <c r="A575"/>
  <c r="B575"/>
  <c r="A576"/>
  <c r="B576"/>
  <c r="A577"/>
  <c r="B577"/>
  <c r="A578"/>
  <c r="B578"/>
  <c r="A579"/>
  <c r="B579"/>
  <c r="A580"/>
  <c r="B580"/>
  <c r="A581"/>
  <c r="B581"/>
  <c r="A582"/>
  <c r="B582"/>
  <c r="A583"/>
  <c r="B583"/>
  <c r="A584"/>
  <c r="B584"/>
  <c r="A585"/>
  <c r="B585"/>
  <c r="A586"/>
  <c r="B586"/>
  <c r="A587"/>
  <c r="B587"/>
  <c r="A588"/>
  <c r="B588"/>
  <c r="A589"/>
  <c r="B589"/>
  <c r="A590"/>
  <c r="B590"/>
  <c r="A591"/>
  <c r="B591"/>
  <c r="A592"/>
  <c r="B592"/>
  <c r="A593"/>
  <c r="B593"/>
  <c r="A594"/>
  <c r="B594"/>
  <c r="A595"/>
  <c r="B595"/>
  <c r="A596"/>
  <c r="B596"/>
  <c r="A597"/>
  <c r="B597"/>
  <c r="A598"/>
  <c r="B598"/>
  <c r="A599"/>
  <c r="B599"/>
  <c r="A600"/>
  <c r="B600"/>
  <c r="A601"/>
  <c r="B601"/>
  <c r="A602"/>
  <c r="B602"/>
  <c r="A603"/>
  <c r="B603"/>
  <c r="A604"/>
  <c r="B604"/>
  <c r="A605"/>
  <c r="B605"/>
  <c r="A606"/>
  <c r="B606"/>
  <c r="A607"/>
  <c r="B607"/>
  <c r="A608"/>
  <c r="B608"/>
  <c r="A609"/>
  <c r="B609"/>
  <c r="A610"/>
  <c r="B610"/>
  <c r="A611"/>
  <c r="B611"/>
  <c r="A612"/>
  <c r="B612"/>
  <c r="A613"/>
  <c r="B613"/>
  <c r="A614"/>
  <c r="B614"/>
  <c r="A615"/>
  <c r="B615"/>
  <c r="A616"/>
  <c r="B616"/>
  <c r="A617"/>
  <c r="B617"/>
  <c r="A618"/>
  <c r="B618"/>
  <c r="A619"/>
  <c r="B619"/>
  <c r="A620"/>
  <c r="B620"/>
  <c r="A621"/>
  <c r="B621"/>
  <c r="A622"/>
  <c r="B622"/>
  <c r="A623"/>
  <c r="B623"/>
  <c r="A624"/>
  <c r="B624"/>
  <c r="A625"/>
  <c r="B625"/>
  <c r="A626"/>
  <c r="B626"/>
  <c r="A627"/>
  <c r="B627"/>
  <c r="A628"/>
  <c r="B628"/>
  <c r="A629"/>
  <c r="B629"/>
  <c r="A630"/>
  <c r="B630"/>
  <c r="A631"/>
  <c r="B631"/>
  <c r="A632"/>
  <c r="B632"/>
  <c r="A633"/>
  <c r="B633"/>
  <c r="A634"/>
  <c r="B634"/>
  <c r="A635"/>
  <c r="B635"/>
  <c r="A636"/>
  <c r="B636"/>
  <c r="A637"/>
  <c r="B637"/>
  <c r="A638"/>
  <c r="B638"/>
  <c r="A639"/>
  <c r="B639"/>
  <c r="A640"/>
  <c r="B640"/>
  <c r="A641"/>
  <c r="B641"/>
  <c r="A642"/>
  <c r="B642"/>
  <c r="A643"/>
  <c r="B643"/>
  <c r="A644"/>
  <c r="B644"/>
  <c r="A645"/>
  <c r="B645"/>
  <c r="A646"/>
  <c r="B646"/>
  <c r="A647"/>
  <c r="B647"/>
  <c r="A648"/>
  <c r="B648"/>
  <c r="A649"/>
  <c r="B649"/>
  <c r="A650"/>
  <c r="B650"/>
  <c r="A651"/>
  <c r="B651"/>
  <c r="A652"/>
  <c r="B652"/>
  <c r="A653"/>
  <c r="B653"/>
  <c r="A654"/>
  <c r="B654"/>
  <c r="A655"/>
  <c r="B655"/>
  <c r="A656"/>
  <c r="B656"/>
  <c r="A657"/>
  <c r="B657"/>
  <c r="A658"/>
  <c r="B658"/>
  <c r="A659"/>
  <c r="B659"/>
  <c r="A660"/>
  <c r="B660"/>
  <c r="A661"/>
  <c r="B661"/>
  <c r="A662"/>
  <c r="B662"/>
  <c r="A663"/>
  <c r="B663"/>
  <c r="A664"/>
  <c r="B664"/>
  <c r="A665"/>
  <c r="B665"/>
  <c r="A666"/>
  <c r="B666"/>
  <c r="A667"/>
  <c r="B667"/>
  <c r="A668"/>
  <c r="B668"/>
  <c r="A669"/>
  <c r="B669"/>
  <c r="A670"/>
  <c r="B670"/>
  <c r="A671"/>
  <c r="B671"/>
  <c r="A672"/>
  <c r="B672"/>
  <c r="A673"/>
  <c r="B673"/>
  <c r="A674"/>
  <c r="B674"/>
  <c r="A675"/>
  <c r="B675"/>
  <c r="A676"/>
  <c r="B676"/>
  <c r="A677"/>
  <c r="B677"/>
  <c r="A678"/>
  <c r="B678"/>
  <c r="A679"/>
  <c r="B679"/>
  <c r="A680"/>
  <c r="B680"/>
  <c r="A681"/>
  <c r="B681"/>
  <c r="A682"/>
  <c r="B682"/>
  <c r="A683"/>
  <c r="B683"/>
  <c r="A684"/>
  <c r="B684"/>
  <c r="A685"/>
  <c r="B685"/>
  <c r="A686"/>
  <c r="B686"/>
  <c r="A687"/>
  <c r="B687"/>
  <c r="A688"/>
  <c r="B688"/>
  <c r="A689"/>
  <c r="B689"/>
  <c r="A690"/>
  <c r="B690"/>
  <c r="A691"/>
  <c r="B691"/>
  <c r="A692"/>
  <c r="B692"/>
  <c r="A693"/>
  <c r="B693"/>
  <c r="A694"/>
  <c r="B694"/>
  <c r="A695"/>
  <c r="B695"/>
  <c r="A696"/>
  <c r="B696"/>
  <c r="A697"/>
  <c r="B697"/>
  <c r="A698"/>
  <c r="B698"/>
  <c r="A699"/>
  <c r="B699"/>
  <c r="A700"/>
  <c r="B700"/>
  <c r="A701"/>
  <c r="B701"/>
  <c r="A702"/>
  <c r="B702"/>
  <c r="A703"/>
  <c r="B703"/>
  <c r="A704"/>
  <c r="B704"/>
  <c r="A705"/>
  <c r="B705"/>
  <c r="A706"/>
  <c r="B706"/>
  <c r="A707"/>
  <c r="B707"/>
  <c r="A708"/>
  <c r="B708"/>
  <c r="A709"/>
  <c r="B709"/>
  <c r="A710"/>
  <c r="B710"/>
  <c r="A711"/>
  <c r="B711"/>
  <c r="A712"/>
  <c r="B712"/>
  <c r="A713"/>
  <c r="B713"/>
  <c r="A714"/>
  <c r="B714"/>
  <c r="A715"/>
  <c r="B715"/>
  <c r="A716"/>
  <c r="B716"/>
  <c r="A717"/>
  <c r="B717"/>
  <c r="A718"/>
  <c r="B718"/>
  <c r="A719"/>
  <c r="B719"/>
  <c r="A720"/>
  <c r="B720"/>
  <c r="A721"/>
  <c r="B721"/>
  <c r="A722"/>
  <c r="B722"/>
  <c r="A723"/>
  <c r="B723"/>
  <c r="A724"/>
  <c r="B724"/>
  <c r="A725"/>
  <c r="B725"/>
  <c r="A726"/>
  <c r="B726"/>
  <c r="A727"/>
  <c r="B727"/>
  <c r="A728"/>
  <c r="B728"/>
  <c r="A729"/>
  <c r="B729"/>
  <c r="A730"/>
  <c r="B730"/>
  <c r="A731"/>
  <c r="B731"/>
  <c r="A732"/>
  <c r="B732"/>
  <c r="A733"/>
  <c r="B733"/>
  <c r="A734"/>
  <c r="B734"/>
  <c r="A735"/>
  <c r="B735"/>
  <c r="A736"/>
  <c r="B736"/>
  <c r="A737"/>
  <c r="B737"/>
  <c r="A738"/>
  <c r="B738"/>
  <c r="A739"/>
  <c r="B739"/>
  <c r="A740"/>
  <c r="B740"/>
  <c r="A741"/>
  <c r="B741"/>
  <c r="A742"/>
  <c r="B742"/>
  <c r="A743"/>
  <c r="B743"/>
  <c r="A744"/>
  <c r="B744"/>
  <c r="A745"/>
  <c r="B745"/>
  <c r="A746"/>
  <c r="B746"/>
  <c r="A747"/>
  <c r="B747"/>
  <c r="A748"/>
  <c r="B748"/>
  <c r="A749"/>
  <c r="B749"/>
  <c r="A750"/>
  <c r="B750"/>
  <c r="A751"/>
  <c r="B751"/>
  <c r="A752"/>
  <c r="B752"/>
  <c r="A753"/>
  <c r="B753"/>
  <c r="A754"/>
  <c r="B754"/>
  <c r="A755"/>
  <c r="B755"/>
  <c r="A756"/>
  <c r="B756"/>
  <c r="A757"/>
  <c r="B757"/>
  <c r="A758"/>
  <c r="B758"/>
  <c r="A759"/>
  <c r="B759"/>
  <c r="A760"/>
  <c r="B760"/>
  <c r="A761"/>
  <c r="B761"/>
  <c r="A762"/>
  <c r="B762"/>
  <c r="A763"/>
  <c r="B763"/>
  <c r="A764"/>
  <c r="B764"/>
  <c r="A765"/>
  <c r="B765"/>
  <c r="A766"/>
  <c r="B766"/>
  <c r="A767"/>
  <c r="B767"/>
  <c r="A768"/>
  <c r="B768"/>
  <c r="A769"/>
  <c r="B769"/>
  <c r="A770"/>
  <c r="B770"/>
  <c r="A771"/>
  <c r="B771"/>
  <c r="A772"/>
  <c r="B772"/>
  <c r="A773"/>
  <c r="B773"/>
  <c r="A774"/>
  <c r="B774"/>
  <c r="A775"/>
  <c r="B775"/>
  <c r="A776"/>
  <c r="B776"/>
  <c r="A777"/>
  <c r="B777"/>
  <c r="A778"/>
  <c r="B778"/>
  <c r="A779"/>
  <c r="B779"/>
  <c r="A780"/>
  <c r="B780"/>
  <c r="A781"/>
  <c r="B781"/>
  <c r="A782"/>
  <c r="B782"/>
  <c r="A783"/>
  <c r="B783"/>
  <c r="A784"/>
  <c r="B784"/>
  <c r="A785"/>
  <c r="B785"/>
  <c r="A786"/>
  <c r="B786"/>
  <c r="A787"/>
  <c r="B787"/>
  <c r="A788"/>
  <c r="B788"/>
  <c r="A789"/>
  <c r="B789"/>
  <c r="A790"/>
  <c r="B790"/>
  <c r="A791"/>
  <c r="B791"/>
  <c r="A792"/>
  <c r="B792"/>
  <c r="A793"/>
  <c r="B793"/>
  <c r="A794"/>
  <c r="B794"/>
  <c r="A795"/>
  <c r="B795"/>
  <c r="A796"/>
  <c r="B796"/>
  <c r="A797"/>
  <c r="B797"/>
  <c r="A798"/>
  <c r="B798"/>
  <c r="A799"/>
  <c r="B799"/>
  <c r="A800"/>
  <c r="B800"/>
  <c r="A801"/>
  <c r="B801"/>
  <c r="A802"/>
  <c r="B802"/>
  <c r="A803"/>
  <c r="B803"/>
  <c r="A804"/>
  <c r="B804"/>
  <c r="A805"/>
  <c r="B805"/>
  <c r="A806"/>
  <c r="B806"/>
  <c r="A807"/>
  <c r="B807"/>
  <c r="A808"/>
  <c r="B808"/>
  <c r="A809"/>
  <c r="B809"/>
  <c r="A810"/>
  <c r="B810"/>
  <c r="A811"/>
  <c r="B811"/>
  <c r="A812"/>
  <c r="B812"/>
  <c r="A813"/>
  <c r="B813"/>
  <c r="A814"/>
  <c r="B814"/>
  <c r="A815"/>
  <c r="B815"/>
  <c r="A816"/>
  <c r="B816"/>
  <c r="A817"/>
  <c r="B817"/>
  <c r="A818"/>
  <c r="B818"/>
  <c r="A819"/>
  <c r="B819"/>
  <c r="A820"/>
  <c r="B820"/>
  <c r="A821"/>
  <c r="B821"/>
  <c r="A822"/>
  <c r="B822"/>
  <c r="A823"/>
  <c r="B823"/>
  <c r="A824"/>
  <c r="B824"/>
  <c r="A825"/>
  <c r="B825"/>
  <c r="A826"/>
  <c r="B826"/>
  <c r="A827"/>
  <c r="B827"/>
  <c r="A828"/>
  <c r="B828"/>
  <c r="A829"/>
  <c r="B829"/>
  <c r="A830"/>
  <c r="B830"/>
  <c r="A831"/>
  <c r="B831"/>
  <c r="A832"/>
  <c r="B832"/>
  <c r="A833"/>
  <c r="B833"/>
  <c r="A834"/>
  <c r="B834"/>
  <c r="A835"/>
  <c r="B835"/>
  <c r="A836"/>
  <c r="B836"/>
  <c r="A837"/>
  <c r="B837"/>
  <c r="A838"/>
  <c r="B838"/>
  <c r="A839"/>
  <c r="B839"/>
  <c r="A840"/>
  <c r="B840"/>
  <c r="A841"/>
  <c r="B841"/>
  <c r="A842"/>
  <c r="B842"/>
  <c r="A843"/>
  <c r="B843"/>
  <c r="A844"/>
  <c r="B844"/>
  <c r="A845"/>
  <c r="B845"/>
  <c r="A846"/>
  <c r="B846"/>
  <c r="A847"/>
  <c r="B847"/>
  <c r="A848"/>
  <c r="B848"/>
  <c r="A849"/>
  <c r="B849"/>
  <c r="A850"/>
  <c r="B850"/>
  <c r="A851"/>
  <c r="B851"/>
  <c r="A852"/>
  <c r="B852"/>
  <c r="A853"/>
  <c r="B853"/>
  <c r="A854"/>
  <c r="B854"/>
  <c r="A855"/>
  <c r="B855"/>
  <c r="A856"/>
  <c r="B856"/>
  <c r="A857"/>
  <c r="B857"/>
  <c r="A858"/>
  <c r="B858"/>
  <c r="A859"/>
  <c r="B859"/>
  <c r="A860"/>
  <c r="B860"/>
  <c r="A861"/>
  <c r="B861"/>
  <c r="A862"/>
  <c r="B862"/>
  <c r="A863"/>
  <c r="B863"/>
  <c r="A864"/>
  <c r="B864"/>
  <c r="A865"/>
  <c r="B865"/>
  <c r="A866"/>
  <c r="B866"/>
  <c r="A867"/>
  <c r="B867"/>
  <c r="A868"/>
  <c r="B868"/>
  <c r="A869"/>
  <c r="B869"/>
  <c r="A870"/>
  <c r="B870"/>
  <c r="A871"/>
  <c r="B871"/>
  <c r="A872"/>
  <c r="B872"/>
  <c r="A873"/>
  <c r="B873"/>
  <c r="A874"/>
  <c r="B874"/>
  <c r="A875"/>
  <c r="B875"/>
  <c r="A876"/>
  <c r="B876"/>
  <c r="A877"/>
  <c r="B877"/>
  <c r="A878"/>
  <c r="B878"/>
  <c r="A879"/>
  <c r="B879"/>
  <c r="A880"/>
  <c r="B880"/>
  <c r="A881"/>
  <c r="B881"/>
  <c r="A882"/>
  <c r="B882"/>
  <c r="A883"/>
  <c r="B883"/>
  <c r="A884"/>
  <c r="B884"/>
  <c r="A885"/>
  <c r="B885"/>
  <c r="A886"/>
  <c r="B886"/>
  <c r="A887"/>
  <c r="B887"/>
  <c r="A888"/>
  <c r="B888"/>
  <c r="A889"/>
  <c r="B889"/>
  <c r="A890"/>
  <c r="B890"/>
  <c r="A891"/>
  <c r="B891"/>
  <c r="A892"/>
  <c r="B892"/>
  <c r="A893"/>
  <c r="B893"/>
  <c r="A894"/>
  <c r="B894"/>
  <c r="A895"/>
  <c r="B895"/>
  <c r="A896"/>
  <c r="B896"/>
  <c r="A897"/>
  <c r="B897"/>
  <c r="A898"/>
  <c r="B898"/>
  <c r="A899"/>
  <c r="B899"/>
  <c r="A900"/>
  <c r="B900"/>
  <c r="A901"/>
  <c r="B901"/>
  <c r="A902"/>
  <c r="B902"/>
  <c r="A903"/>
  <c r="B903"/>
  <c r="A904"/>
  <c r="B904"/>
  <c r="A905"/>
  <c r="B905"/>
  <c r="A906"/>
  <c r="B906"/>
  <c r="B6"/>
  <c r="A6"/>
  <c r="J7" i="6" l="1"/>
  <c r="A8"/>
  <c r="D9"/>
  <c r="H8"/>
  <c r="I8" s="1"/>
  <c r="A9" l="1"/>
  <c r="J8"/>
  <c r="D10"/>
  <c r="H9"/>
  <c r="I9" s="1"/>
  <c r="J13" i="11"/>
  <c r="J12"/>
  <c r="J11"/>
  <c r="H13"/>
  <c r="H11"/>
  <c r="H12"/>
  <c r="E1"/>
  <c r="BC66" i="5"/>
  <c r="BK66"/>
  <c r="D381"/>
  <c r="D321"/>
  <c r="D266"/>
  <c r="D216"/>
  <c r="D171"/>
  <c r="D131"/>
  <c r="D96"/>
  <c r="BQ3" s="1"/>
  <c r="D66"/>
  <c r="BF3" s="1"/>
  <c r="D41"/>
  <c r="D21"/>
  <c r="AJ3" s="1"/>
  <c r="DF406"/>
  <c r="DF405"/>
  <c r="DF404"/>
  <c r="DF403"/>
  <c r="DF402"/>
  <c r="DF401"/>
  <c r="DF400"/>
  <c r="DF399"/>
  <c r="DF398"/>
  <c r="DF397"/>
  <c r="DF396"/>
  <c r="DF395"/>
  <c r="DF394"/>
  <c r="DF393"/>
  <c r="DF392"/>
  <c r="DF391"/>
  <c r="DF390"/>
  <c r="DF389"/>
  <c r="DF388"/>
  <c r="DF387"/>
  <c r="DF386"/>
  <c r="DF385"/>
  <c r="DF384"/>
  <c r="DF383"/>
  <c r="DF382"/>
  <c r="DF381"/>
  <c r="DF380"/>
  <c r="DF379"/>
  <c r="DF378"/>
  <c r="DF377"/>
  <c r="DF376"/>
  <c r="DF375"/>
  <c r="DF374"/>
  <c r="DF373"/>
  <c r="DF372"/>
  <c r="DF371"/>
  <c r="DF370"/>
  <c r="DF369"/>
  <c r="DF368"/>
  <c r="DF367"/>
  <c r="DF366"/>
  <c r="DF365"/>
  <c r="DF364"/>
  <c r="DF363"/>
  <c r="DF362"/>
  <c r="DF361"/>
  <c r="DF360"/>
  <c r="DF359"/>
  <c r="DF358"/>
  <c r="DF357"/>
  <c r="DF356"/>
  <c r="DF355"/>
  <c r="DF354"/>
  <c r="DF353"/>
  <c r="DF352"/>
  <c r="DF351"/>
  <c r="DF350"/>
  <c r="DF349"/>
  <c r="DF348"/>
  <c r="DF347"/>
  <c r="DF346"/>
  <c r="DF345"/>
  <c r="DF344"/>
  <c r="DF343"/>
  <c r="DF342"/>
  <c r="DF341"/>
  <c r="DF340"/>
  <c r="DF339"/>
  <c r="DF338"/>
  <c r="DF337"/>
  <c r="DF336"/>
  <c r="DF335"/>
  <c r="DF334"/>
  <c r="DF333"/>
  <c r="DF332"/>
  <c r="DF331"/>
  <c r="DF330"/>
  <c r="DF329"/>
  <c r="DF328"/>
  <c r="DF327"/>
  <c r="DF326"/>
  <c r="DF325"/>
  <c r="DF324"/>
  <c r="DF323"/>
  <c r="DF322"/>
  <c r="DF321"/>
  <c r="DF320"/>
  <c r="DF319"/>
  <c r="DF318"/>
  <c r="DF317"/>
  <c r="DF316"/>
  <c r="DF315"/>
  <c r="DF314"/>
  <c r="DF313"/>
  <c r="DF312"/>
  <c r="DF311"/>
  <c r="DF310"/>
  <c r="DF309"/>
  <c r="DF308"/>
  <c r="DF307"/>
  <c r="DF306"/>
  <c r="DF305"/>
  <c r="DF304"/>
  <c r="DF303"/>
  <c r="DF302"/>
  <c r="DF301"/>
  <c r="DF300"/>
  <c r="DF299"/>
  <c r="DF298"/>
  <c r="DF297"/>
  <c r="DF296"/>
  <c r="DF295"/>
  <c r="DF294"/>
  <c r="DF293"/>
  <c r="DF292"/>
  <c r="DF291"/>
  <c r="DF290"/>
  <c r="DF289"/>
  <c r="DF288"/>
  <c r="DF287"/>
  <c r="DF286"/>
  <c r="DF285"/>
  <c r="DF284"/>
  <c r="DF283"/>
  <c r="DF282"/>
  <c r="DF281"/>
  <c r="DF280"/>
  <c r="DF279"/>
  <c r="DF278"/>
  <c r="DF277"/>
  <c r="DF276"/>
  <c r="DF275"/>
  <c r="DF274"/>
  <c r="DF273"/>
  <c r="DF272"/>
  <c r="DF271"/>
  <c r="DF270"/>
  <c r="DF269"/>
  <c r="DF268"/>
  <c r="DF267"/>
  <c r="DF266"/>
  <c r="DF265"/>
  <c r="DF264"/>
  <c r="DF263"/>
  <c r="DF262"/>
  <c r="DF261"/>
  <c r="DF260"/>
  <c r="DF259"/>
  <c r="DF258"/>
  <c r="DF257"/>
  <c r="DF256"/>
  <c r="DF255"/>
  <c r="DF254"/>
  <c r="DF253"/>
  <c r="DF252"/>
  <c r="DF251"/>
  <c r="DF250"/>
  <c r="DF249"/>
  <c r="DF248"/>
  <c r="DF247"/>
  <c r="DF246"/>
  <c r="DF245"/>
  <c r="DF244"/>
  <c r="DF243"/>
  <c r="DF242"/>
  <c r="DF241"/>
  <c r="DF240"/>
  <c r="DF239"/>
  <c r="DF238"/>
  <c r="DF237"/>
  <c r="DF236"/>
  <c r="DF235"/>
  <c r="DF234"/>
  <c r="DF233"/>
  <c r="DF232"/>
  <c r="DF231"/>
  <c r="DF230"/>
  <c r="DF229"/>
  <c r="DF228"/>
  <c r="DF227"/>
  <c r="DF226"/>
  <c r="DF225"/>
  <c r="DF224"/>
  <c r="DF223"/>
  <c r="DF222"/>
  <c r="DF221"/>
  <c r="DF220"/>
  <c r="DF219"/>
  <c r="DF218"/>
  <c r="DF217"/>
  <c r="DF216"/>
  <c r="DF215"/>
  <c r="DF214"/>
  <c r="DF213"/>
  <c r="DF212"/>
  <c r="DF211"/>
  <c r="DF210"/>
  <c r="DF209"/>
  <c r="DF208"/>
  <c r="DF207"/>
  <c r="DF206"/>
  <c r="DF205"/>
  <c r="DF204"/>
  <c r="DF203"/>
  <c r="DF202"/>
  <c r="DF201"/>
  <c r="DF200"/>
  <c r="DF199"/>
  <c r="DF198"/>
  <c r="DF197"/>
  <c r="DF196"/>
  <c r="DF195"/>
  <c r="DF194"/>
  <c r="DF193"/>
  <c r="DF192"/>
  <c r="DF191"/>
  <c r="DF190"/>
  <c r="DF189"/>
  <c r="DF188"/>
  <c r="DF187"/>
  <c r="DF186"/>
  <c r="DF185"/>
  <c r="DF184"/>
  <c r="DF183"/>
  <c r="DF182"/>
  <c r="DF181"/>
  <c r="DF180"/>
  <c r="DF179"/>
  <c r="DF178"/>
  <c r="DF177"/>
  <c r="DF176"/>
  <c r="DF175"/>
  <c r="DF174"/>
  <c r="DF173"/>
  <c r="DF172"/>
  <c r="DF171"/>
  <c r="DF170"/>
  <c r="DF169"/>
  <c r="DF168"/>
  <c r="DF167"/>
  <c r="DF166"/>
  <c r="DF165"/>
  <c r="DF164"/>
  <c r="DF163"/>
  <c r="DF162"/>
  <c r="DF161"/>
  <c r="DF160"/>
  <c r="DF159"/>
  <c r="DF158"/>
  <c r="DF157"/>
  <c r="DF156"/>
  <c r="DF155"/>
  <c r="DF154"/>
  <c r="DF153"/>
  <c r="DF152"/>
  <c r="DF151"/>
  <c r="DF150"/>
  <c r="DF149"/>
  <c r="DF148"/>
  <c r="DF147"/>
  <c r="DF146"/>
  <c r="DF145"/>
  <c r="DF144"/>
  <c r="DF143"/>
  <c r="DF142"/>
  <c r="DF141"/>
  <c r="DF140"/>
  <c r="DF139"/>
  <c r="DF138"/>
  <c r="DF137"/>
  <c r="DF136"/>
  <c r="DF135"/>
  <c r="DF134"/>
  <c r="DF133"/>
  <c r="DF132"/>
  <c r="DF131"/>
  <c r="DF130"/>
  <c r="DF129"/>
  <c r="DF128"/>
  <c r="DF127"/>
  <c r="DF126"/>
  <c r="DF125"/>
  <c r="DF124"/>
  <c r="DF123"/>
  <c r="DF122"/>
  <c r="DF121"/>
  <c r="DF120"/>
  <c r="DF119"/>
  <c r="DF118"/>
  <c r="DF117"/>
  <c r="DF116"/>
  <c r="DF115"/>
  <c r="DF114"/>
  <c r="DF113"/>
  <c r="DF112"/>
  <c r="DF111"/>
  <c r="DF110"/>
  <c r="DF109"/>
  <c r="DF108"/>
  <c r="DF107"/>
  <c r="DF106"/>
  <c r="DF105"/>
  <c r="DF104"/>
  <c r="DF103"/>
  <c r="DF102"/>
  <c r="DF101"/>
  <c r="DF100"/>
  <c r="DF99"/>
  <c r="DF98"/>
  <c r="DF97"/>
  <c r="DF96"/>
  <c r="DF95"/>
  <c r="DF94"/>
  <c r="DF93"/>
  <c r="DF92"/>
  <c r="DF91"/>
  <c r="DF90"/>
  <c r="DF89"/>
  <c r="DF88"/>
  <c r="DF87"/>
  <c r="DF86"/>
  <c r="DF85"/>
  <c r="DF84"/>
  <c r="DF83"/>
  <c r="DF82"/>
  <c r="DF81"/>
  <c r="DF80"/>
  <c r="DF79"/>
  <c r="DF78"/>
  <c r="DF77"/>
  <c r="DF76"/>
  <c r="DF75"/>
  <c r="DF74"/>
  <c r="DF73"/>
  <c r="DF72"/>
  <c r="DF71"/>
  <c r="DF70"/>
  <c r="DF69"/>
  <c r="DF68"/>
  <c r="DF67"/>
  <c r="DF66"/>
  <c r="DF65"/>
  <c r="DF64"/>
  <c r="DF63"/>
  <c r="DF62"/>
  <c r="DF61"/>
  <c r="DF60"/>
  <c r="DF59"/>
  <c r="DF58"/>
  <c r="DF57"/>
  <c r="DF56"/>
  <c r="DF55"/>
  <c r="DF54"/>
  <c r="DF53"/>
  <c r="DF52"/>
  <c r="DF51"/>
  <c r="DF50"/>
  <c r="DF49"/>
  <c r="DF48"/>
  <c r="DF47"/>
  <c r="DF46"/>
  <c r="DF45"/>
  <c r="DF44"/>
  <c r="DF43"/>
  <c r="DF42"/>
  <c r="DF41"/>
  <c r="DF40"/>
  <c r="DF39"/>
  <c r="DF38"/>
  <c r="DF37"/>
  <c r="DF36"/>
  <c r="DF35"/>
  <c r="DF34"/>
  <c r="DF33"/>
  <c r="DF32"/>
  <c r="DF31"/>
  <c r="DF30"/>
  <c r="DF29"/>
  <c r="DF28"/>
  <c r="DF27"/>
  <c r="DF26"/>
  <c r="DF25"/>
  <c r="DF24"/>
  <c r="DF23"/>
  <c r="DF22"/>
  <c r="DF21"/>
  <c r="DF20"/>
  <c r="DF19"/>
  <c r="DF18"/>
  <c r="DF17"/>
  <c r="DF16"/>
  <c r="DF15"/>
  <c r="DF14"/>
  <c r="DF13"/>
  <c r="DF12"/>
  <c r="DF11"/>
  <c r="DF10"/>
  <c r="DF9"/>
  <c r="DF8"/>
  <c r="DF7"/>
  <c r="DF6"/>
  <c r="CU406"/>
  <c r="CU405"/>
  <c r="CU404"/>
  <c r="CU403"/>
  <c r="CU402"/>
  <c r="CU401"/>
  <c r="CU400"/>
  <c r="CU399"/>
  <c r="CU398"/>
  <c r="CU397"/>
  <c r="CU396"/>
  <c r="CU395"/>
  <c r="CU394"/>
  <c r="CU393"/>
  <c r="CU392"/>
  <c r="CU391"/>
  <c r="CU390"/>
  <c r="CU389"/>
  <c r="CU388"/>
  <c r="CU387"/>
  <c r="CU386"/>
  <c r="CU385"/>
  <c r="CU384"/>
  <c r="CU383"/>
  <c r="CU382"/>
  <c r="CU381"/>
  <c r="CU380"/>
  <c r="CU379"/>
  <c r="CU378"/>
  <c r="CU377"/>
  <c r="CU376"/>
  <c r="CU375"/>
  <c r="CU374"/>
  <c r="CU373"/>
  <c r="CU372"/>
  <c r="CU371"/>
  <c r="CU370"/>
  <c r="CU369"/>
  <c r="CU368"/>
  <c r="CU367"/>
  <c r="CU366"/>
  <c r="CU365"/>
  <c r="CU364"/>
  <c r="CU363"/>
  <c r="CU362"/>
  <c r="CU361"/>
  <c r="CU360"/>
  <c r="CU359"/>
  <c r="CU358"/>
  <c r="CU357"/>
  <c r="CU356"/>
  <c r="CU355"/>
  <c r="CU354"/>
  <c r="CU353"/>
  <c r="CU352"/>
  <c r="CU351"/>
  <c r="CU350"/>
  <c r="CU349"/>
  <c r="CU348"/>
  <c r="CU347"/>
  <c r="CU346"/>
  <c r="CU345"/>
  <c r="CU344"/>
  <c r="CU343"/>
  <c r="CU342"/>
  <c r="CU341"/>
  <c r="CU340"/>
  <c r="CU339"/>
  <c r="CU338"/>
  <c r="CU337"/>
  <c r="CU336"/>
  <c r="CU335"/>
  <c r="CU334"/>
  <c r="CU333"/>
  <c r="CU332"/>
  <c r="CU331"/>
  <c r="CU330"/>
  <c r="CU329"/>
  <c r="CU328"/>
  <c r="CU327"/>
  <c r="CU326"/>
  <c r="CU325"/>
  <c r="CU324"/>
  <c r="CU323"/>
  <c r="CU322"/>
  <c r="CU321"/>
  <c r="CU320"/>
  <c r="CU319"/>
  <c r="CU318"/>
  <c r="CU317"/>
  <c r="CU316"/>
  <c r="CU315"/>
  <c r="CU314"/>
  <c r="CU313"/>
  <c r="CU312"/>
  <c r="CU311"/>
  <c r="CU310"/>
  <c r="CU309"/>
  <c r="CU308"/>
  <c r="CU307"/>
  <c r="CU306"/>
  <c r="CU305"/>
  <c r="CU304"/>
  <c r="CU303"/>
  <c r="CU302"/>
  <c r="CU301"/>
  <c r="CU300"/>
  <c r="CU299"/>
  <c r="CU298"/>
  <c r="CU297"/>
  <c r="CU296"/>
  <c r="CU295"/>
  <c r="CU294"/>
  <c r="CU293"/>
  <c r="CU292"/>
  <c r="CU291"/>
  <c r="CU290"/>
  <c r="CU289"/>
  <c r="CU288"/>
  <c r="CU287"/>
  <c r="CU286"/>
  <c r="CU285"/>
  <c r="CU284"/>
  <c r="CU283"/>
  <c r="CU282"/>
  <c r="CU281"/>
  <c r="CU280"/>
  <c r="CU279"/>
  <c r="CU278"/>
  <c r="CU277"/>
  <c r="CU276"/>
  <c r="CU275"/>
  <c r="CU274"/>
  <c r="CU273"/>
  <c r="CU272"/>
  <c r="CU271"/>
  <c r="CU270"/>
  <c r="CU269"/>
  <c r="CU268"/>
  <c r="CU267"/>
  <c r="CU266"/>
  <c r="CU265"/>
  <c r="CU264"/>
  <c r="CU263"/>
  <c r="CU262"/>
  <c r="CU261"/>
  <c r="CU260"/>
  <c r="CU259"/>
  <c r="CU258"/>
  <c r="CU257"/>
  <c r="CU256"/>
  <c r="CU255"/>
  <c r="CU254"/>
  <c r="CU253"/>
  <c r="CU252"/>
  <c r="CU251"/>
  <c r="CU250"/>
  <c r="CU249"/>
  <c r="CU248"/>
  <c r="CU247"/>
  <c r="CU246"/>
  <c r="CU245"/>
  <c r="CU244"/>
  <c r="CU243"/>
  <c r="CU242"/>
  <c r="CU241"/>
  <c r="CU240"/>
  <c r="CU239"/>
  <c r="CU238"/>
  <c r="CU237"/>
  <c r="CU236"/>
  <c r="CU235"/>
  <c r="CU234"/>
  <c r="CU233"/>
  <c r="CU232"/>
  <c r="CU231"/>
  <c r="CU230"/>
  <c r="CU229"/>
  <c r="CU228"/>
  <c r="CU227"/>
  <c r="CU226"/>
  <c r="CU225"/>
  <c r="CU224"/>
  <c r="CU223"/>
  <c r="CU222"/>
  <c r="CU221"/>
  <c r="CU220"/>
  <c r="CU219"/>
  <c r="CU218"/>
  <c r="CU217"/>
  <c r="CU216"/>
  <c r="CU215"/>
  <c r="CU214"/>
  <c r="CU213"/>
  <c r="CU212"/>
  <c r="CU211"/>
  <c r="CU210"/>
  <c r="CU209"/>
  <c r="CU208"/>
  <c r="CU207"/>
  <c r="CU206"/>
  <c r="CU205"/>
  <c r="CU204"/>
  <c r="CU203"/>
  <c r="CU202"/>
  <c r="CU201"/>
  <c r="CU200"/>
  <c r="CU199"/>
  <c r="CU198"/>
  <c r="CU197"/>
  <c r="CU196"/>
  <c r="CU195"/>
  <c r="CU194"/>
  <c r="CU193"/>
  <c r="CU192"/>
  <c r="CU191"/>
  <c r="CU190"/>
  <c r="CU189"/>
  <c r="CU188"/>
  <c r="CU187"/>
  <c r="CU186"/>
  <c r="CU185"/>
  <c r="CU184"/>
  <c r="CU183"/>
  <c r="CU182"/>
  <c r="CU181"/>
  <c r="CU180"/>
  <c r="CU179"/>
  <c r="CU178"/>
  <c r="CU177"/>
  <c r="CU176"/>
  <c r="CU175"/>
  <c r="CU174"/>
  <c r="CU173"/>
  <c r="CU172"/>
  <c r="CU171"/>
  <c r="CU170"/>
  <c r="CU169"/>
  <c r="CU168"/>
  <c r="CU167"/>
  <c r="CU166"/>
  <c r="CU165"/>
  <c r="CU164"/>
  <c r="CU163"/>
  <c r="CU162"/>
  <c r="CU161"/>
  <c r="CU160"/>
  <c r="CU159"/>
  <c r="CU158"/>
  <c r="CU157"/>
  <c r="CU156"/>
  <c r="CU155"/>
  <c r="CU154"/>
  <c r="CU153"/>
  <c r="CU152"/>
  <c r="CU151"/>
  <c r="CU150"/>
  <c r="CU149"/>
  <c r="CU148"/>
  <c r="CU147"/>
  <c r="CU146"/>
  <c r="CU145"/>
  <c r="CU144"/>
  <c r="CU143"/>
  <c r="CU142"/>
  <c r="CU141"/>
  <c r="CU140"/>
  <c r="CU139"/>
  <c r="CU138"/>
  <c r="CU137"/>
  <c r="CU136"/>
  <c r="CU135"/>
  <c r="CU134"/>
  <c r="CU133"/>
  <c r="CU132"/>
  <c r="CU131"/>
  <c r="CU130"/>
  <c r="CU129"/>
  <c r="CU128"/>
  <c r="CU127"/>
  <c r="CU126"/>
  <c r="CU125"/>
  <c r="CU124"/>
  <c r="CU123"/>
  <c r="CU122"/>
  <c r="CU121"/>
  <c r="CU120"/>
  <c r="CU119"/>
  <c r="CU118"/>
  <c r="CU117"/>
  <c r="CU116"/>
  <c r="CU115"/>
  <c r="CU114"/>
  <c r="CU113"/>
  <c r="CU112"/>
  <c r="CU111"/>
  <c r="CU110"/>
  <c r="CU109"/>
  <c r="CU108"/>
  <c r="CU107"/>
  <c r="CU106"/>
  <c r="CU105"/>
  <c r="CU104"/>
  <c r="CU103"/>
  <c r="CU102"/>
  <c r="CU101"/>
  <c r="CU100"/>
  <c r="CU99"/>
  <c r="CU98"/>
  <c r="CU97"/>
  <c r="CU96"/>
  <c r="CU95"/>
  <c r="CU94"/>
  <c r="CU93"/>
  <c r="CU92"/>
  <c r="CU91"/>
  <c r="CU90"/>
  <c r="CU89"/>
  <c r="CU88"/>
  <c r="CU87"/>
  <c r="CU86"/>
  <c r="CU85"/>
  <c r="CU84"/>
  <c r="CU83"/>
  <c r="CU82"/>
  <c r="CU81"/>
  <c r="CU80"/>
  <c r="CU79"/>
  <c r="CU78"/>
  <c r="CU77"/>
  <c r="CU76"/>
  <c r="CU75"/>
  <c r="CU74"/>
  <c r="CU73"/>
  <c r="CU72"/>
  <c r="CU71"/>
  <c r="CU70"/>
  <c r="CU69"/>
  <c r="CU68"/>
  <c r="CU67"/>
  <c r="CU66"/>
  <c r="CU65"/>
  <c r="CU64"/>
  <c r="CU63"/>
  <c r="CU62"/>
  <c r="CU61"/>
  <c r="CU60"/>
  <c r="CU59"/>
  <c r="CU58"/>
  <c r="CU57"/>
  <c r="CU56"/>
  <c r="CU55"/>
  <c r="CU54"/>
  <c r="CU53"/>
  <c r="CU52"/>
  <c r="CU51"/>
  <c r="CU50"/>
  <c r="CU49"/>
  <c r="CU48"/>
  <c r="CU47"/>
  <c r="CU46"/>
  <c r="CU45"/>
  <c r="CU44"/>
  <c r="CU43"/>
  <c r="CU42"/>
  <c r="CU41"/>
  <c r="CU40"/>
  <c r="CU39"/>
  <c r="CU38"/>
  <c r="CU37"/>
  <c r="CU36"/>
  <c r="CU35"/>
  <c r="CU34"/>
  <c r="CU33"/>
  <c r="CU32"/>
  <c r="CU31"/>
  <c r="CU30"/>
  <c r="CU29"/>
  <c r="CU28"/>
  <c r="CU27"/>
  <c r="CU26"/>
  <c r="CU25"/>
  <c r="CU24"/>
  <c r="CU23"/>
  <c r="CU22"/>
  <c r="CU21"/>
  <c r="CU20"/>
  <c r="CU19"/>
  <c r="CU18"/>
  <c r="CU17"/>
  <c r="CU16"/>
  <c r="CU15"/>
  <c r="CU14"/>
  <c r="CU13"/>
  <c r="CU12"/>
  <c r="CU11"/>
  <c r="CU10"/>
  <c r="CU9"/>
  <c r="CU8"/>
  <c r="CU7"/>
  <c r="CU6"/>
  <c r="CJ406"/>
  <c r="CJ405"/>
  <c r="CJ404"/>
  <c r="CJ403"/>
  <c r="CJ402"/>
  <c r="CJ401"/>
  <c r="CJ400"/>
  <c r="CJ399"/>
  <c r="CJ398"/>
  <c r="CJ397"/>
  <c r="CJ396"/>
  <c r="CJ395"/>
  <c r="CJ394"/>
  <c r="CJ393"/>
  <c r="CJ392"/>
  <c r="CJ391"/>
  <c r="CJ390"/>
  <c r="CJ389"/>
  <c r="CJ388"/>
  <c r="CJ387"/>
  <c r="CJ386"/>
  <c r="CJ385"/>
  <c r="CJ384"/>
  <c r="CJ383"/>
  <c r="CJ382"/>
  <c r="CJ381"/>
  <c r="CJ380"/>
  <c r="CJ379"/>
  <c r="CJ378"/>
  <c r="CJ377"/>
  <c r="CJ376"/>
  <c r="CJ375"/>
  <c r="CJ374"/>
  <c r="CJ373"/>
  <c r="CJ372"/>
  <c r="CJ371"/>
  <c r="CJ370"/>
  <c r="CJ369"/>
  <c r="CJ368"/>
  <c r="CJ367"/>
  <c r="CJ366"/>
  <c r="CJ365"/>
  <c r="CJ364"/>
  <c r="CJ363"/>
  <c r="CJ362"/>
  <c r="CJ361"/>
  <c r="CJ360"/>
  <c r="CJ359"/>
  <c r="CJ358"/>
  <c r="CJ357"/>
  <c r="CJ356"/>
  <c r="CJ355"/>
  <c r="CJ354"/>
  <c r="CJ353"/>
  <c r="CJ352"/>
  <c r="CJ351"/>
  <c r="CJ350"/>
  <c r="CJ349"/>
  <c r="CJ348"/>
  <c r="CJ347"/>
  <c r="CJ346"/>
  <c r="CJ345"/>
  <c r="CJ344"/>
  <c r="CJ343"/>
  <c r="CJ342"/>
  <c r="CJ341"/>
  <c r="CJ340"/>
  <c r="CJ339"/>
  <c r="CJ338"/>
  <c r="CJ337"/>
  <c r="CJ336"/>
  <c r="CJ335"/>
  <c r="CJ334"/>
  <c r="CJ333"/>
  <c r="CJ332"/>
  <c r="CJ331"/>
  <c r="CJ330"/>
  <c r="CJ329"/>
  <c r="CJ328"/>
  <c r="CJ327"/>
  <c r="CJ326"/>
  <c r="CJ325"/>
  <c r="CJ324"/>
  <c r="CJ323"/>
  <c r="CJ322"/>
  <c r="CJ321"/>
  <c r="CJ320"/>
  <c r="CJ319"/>
  <c r="CJ318"/>
  <c r="CJ317"/>
  <c r="CJ316"/>
  <c r="CJ315"/>
  <c r="CJ314"/>
  <c r="CJ313"/>
  <c r="CJ312"/>
  <c r="CJ311"/>
  <c r="CJ310"/>
  <c r="CJ309"/>
  <c r="CJ308"/>
  <c r="CJ307"/>
  <c r="CJ306"/>
  <c r="CJ305"/>
  <c r="CJ304"/>
  <c r="CJ303"/>
  <c r="CJ302"/>
  <c r="CJ301"/>
  <c r="CJ300"/>
  <c r="CJ299"/>
  <c r="CJ298"/>
  <c r="CJ297"/>
  <c r="CJ296"/>
  <c r="CJ295"/>
  <c r="CJ294"/>
  <c r="CJ293"/>
  <c r="CJ292"/>
  <c r="CJ291"/>
  <c r="CJ290"/>
  <c r="CJ289"/>
  <c r="CJ288"/>
  <c r="CJ287"/>
  <c r="CJ286"/>
  <c r="CJ285"/>
  <c r="CJ284"/>
  <c r="CJ283"/>
  <c r="CJ282"/>
  <c r="CJ281"/>
  <c r="CJ280"/>
  <c r="CJ279"/>
  <c r="CJ278"/>
  <c r="CJ277"/>
  <c r="CJ276"/>
  <c r="CJ275"/>
  <c r="CJ274"/>
  <c r="CJ273"/>
  <c r="CJ272"/>
  <c r="CJ271"/>
  <c r="CJ270"/>
  <c r="CJ269"/>
  <c r="CJ268"/>
  <c r="CJ267"/>
  <c r="CJ266"/>
  <c r="CJ265"/>
  <c r="CJ264"/>
  <c r="CJ263"/>
  <c r="CJ262"/>
  <c r="CJ261"/>
  <c r="CJ260"/>
  <c r="CJ259"/>
  <c r="CJ258"/>
  <c r="CJ257"/>
  <c r="CJ256"/>
  <c r="CJ255"/>
  <c r="CJ254"/>
  <c r="CJ253"/>
  <c r="CJ252"/>
  <c r="CJ251"/>
  <c r="CJ250"/>
  <c r="CJ249"/>
  <c r="CJ248"/>
  <c r="CJ247"/>
  <c r="CJ246"/>
  <c r="CJ245"/>
  <c r="CJ244"/>
  <c r="CJ243"/>
  <c r="CJ242"/>
  <c r="CJ241"/>
  <c r="CJ240"/>
  <c r="CJ239"/>
  <c r="CJ238"/>
  <c r="CJ237"/>
  <c r="CJ236"/>
  <c r="CJ235"/>
  <c r="CJ234"/>
  <c r="CJ233"/>
  <c r="CJ232"/>
  <c r="CJ231"/>
  <c r="CJ230"/>
  <c r="CJ229"/>
  <c r="CJ228"/>
  <c r="CJ227"/>
  <c r="CJ226"/>
  <c r="CJ225"/>
  <c r="CJ224"/>
  <c r="CJ223"/>
  <c r="CJ222"/>
  <c r="CJ221"/>
  <c r="CJ220"/>
  <c r="CJ219"/>
  <c r="CJ218"/>
  <c r="CJ217"/>
  <c r="CJ216"/>
  <c r="CJ215"/>
  <c r="CJ214"/>
  <c r="CJ213"/>
  <c r="CJ212"/>
  <c r="CJ211"/>
  <c r="CJ210"/>
  <c r="CJ209"/>
  <c r="CJ208"/>
  <c r="CJ207"/>
  <c r="CJ206"/>
  <c r="CJ205"/>
  <c r="CJ204"/>
  <c r="CJ203"/>
  <c r="CJ202"/>
  <c r="CJ201"/>
  <c r="CJ200"/>
  <c r="CJ199"/>
  <c r="CJ198"/>
  <c r="CJ197"/>
  <c r="CJ196"/>
  <c r="CJ195"/>
  <c r="CJ194"/>
  <c r="CJ193"/>
  <c r="CJ192"/>
  <c r="CJ191"/>
  <c r="CJ190"/>
  <c r="CJ189"/>
  <c r="CJ188"/>
  <c r="CJ187"/>
  <c r="CJ186"/>
  <c r="CJ185"/>
  <c r="CJ184"/>
  <c r="CJ183"/>
  <c r="CJ182"/>
  <c r="CJ181"/>
  <c r="CJ180"/>
  <c r="CJ179"/>
  <c r="CJ178"/>
  <c r="CJ177"/>
  <c r="CJ176"/>
  <c r="CJ175"/>
  <c r="CJ174"/>
  <c r="CJ173"/>
  <c r="CJ172"/>
  <c r="CJ171"/>
  <c r="CJ170"/>
  <c r="CJ169"/>
  <c r="CJ168"/>
  <c r="CJ167"/>
  <c r="CJ166"/>
  <c r="CJ165"/>
  <c r="CJ164"/>
  <c r="CJ163"/>
  <c r="CJ162"/>
  <c r="CJ161"/>
  <c r="CJ160"/>
  <c r="CJ159"/>
  <c r="CJ158"/>
  <c r="CJ157"/>
  <c r="CJ156"/>
  <c r="CJ155"/>
  <c r="CJ154"/>
  <c r="CJ153"/>
  <c r="CJ152"/>
  <c r="CJ151"/>
  <c r="CJ150"/>
  <c r="CJ149"/>
  <c r="CJ148"/>
  <c r="CJ147"/>
  <c r="CJ146"/>
  <c r="CJ145"/>
  <c r="CJ144"/>
  <c r="CJ143"/>
  <c r="CJ142"/>
  <c r="CJ141"/>
  <c r="CJ140"/>
  <c r="CJ139"/>
  <c r="CJ138"/>
  <c r="CJ137"/>
  <c r="CJ136"/>
  <c r="CJ135"/>
  <c r="CJ134"/>
  <c r="CJ133"/>
  <c r="CJ132"/>
  <c r="CJ131"/>
  <c r="CJ130"/>
  <c r="CJ129"/>
  <c r="CJ128"/>
  <c r="CJ127"/>
  <c r="CJ126"/>
  <c r="CJ125"/>
  <c r="CJ124"/>
  <c r="CJ123"/>
  <c r="CJ122"/>
  <c r="CJ121"/>
  <c r="CJ120"/>
  <c r="CJ119"/>
  <c r="CJ118"/>
  <c r="CJ117"/>
  <c r="CJ116"/>
  <c r="CJ115"/>
  <c r="CJ114"/>
  <c r="CJ113"/>
  <c r="CJ112"/>
  <c r="CJ111"/>
  <c r="CJ110"/>
  <c r="CJ109"/>
  <c r="CJ108"/>
  <c r="CJ107"/>
  <c r="CJ106"/>
  <c r="CJ105"/>
  <c r="CJ104"/>
  <c r="CJ103"/>
  <c r="CJ102"/>
  <c r="CJ101"/>
  <c r="CJ100"/>
  <c r="CJ99"/>
  <c r="CJ98"/>
  <c r="CJ97"/>
  <c r="CJ96"/>
  <c r="CJ95"/>
  <c r="CJ94"/>
  <c r="CJ93"/>
  <c r="CJ92"/>
  <c r="CJ91"/>
  <c r="CJ90"/>
  <c r="CJ89"/>
  <c r="CJ88"/>
  <c r="CJ87"/>
  <c r="CJ86"/>
  <c r="CJ85"/>
  <c r="CJ84"/>
  <c r="CJ83"/>
  <c r="CJ82"/>
  <c r="CJ81"/>
  <c r="CJ80"/>
  <c r="CJ79"/>
  <c r="CJ78"/>
  <c r="CJ77"/>
  <c r="CJ76"/>
  <c r="CJ75"/>
  <c r="CJ74"/>
  <c r="CJ73"/>
  <c r="CJ72"/>
  <c r="CJ71"/>
  <c r="CJ70"/>
  <c r="CJ69"/>
  <c r="CJ68"/>
  <c r="CJ67"/>
  <c r="CJ66"/>
  <c r="CJ65"/>
  <c r="CJ64"/>
  <c r="CJ63"/>
  <c r="CJ62"/>
  <c r="CJ61"/>
  <c r="CJ60"/>
  <c r="CJ59"/>
  <c r="CJ58"/>
  <c r="CJ57"/>
  <c r="CJ56"/>
  <c r="CJ55"/>
  <c r="CJ54"/>
  <c r="CJ53"/>
  <c r="CJ52"/>
  <c r="CJ51"/>
  <c r="CJ50"/>
  <c r="CJ49"/>
  <c r="CJ48"/>
  <c r="CJ47"/>
  <c r="CJ46"/>
  <c r="CJ45"/>
  <c r="CJ44"/>
  <c r="CJ43"/>
  <c r="CJ42"/>
  <c r="CJ41"/>
  <c r="CJ40"/>
  <c r="CJ39"/>
  <c r="CJ38"/>
  <c r="CJ37"/>
  <c r="CJ36"/>
  <c r="CJ35"/>
  <c r="CJ34"/>
  <c r="CJ33"/>
  <c r="CJ32"/>
  <c r="CJ31"/>
  <c r="CJ30"/>
  <c r="CJ29"/>
  <c r="CJ28"/>
  <c r="CJ27"/>
  <c r="CJ26"/>
  <c r="CJ25"/>
  <c r="CJ24"/>
  <c r="CJ23"/>
  <c r="CJ22"/>
  <c r="CJ21"/>
  <c r="CJ20"/>
  <c r="CJ19"/>
  <c r="CJ18"/>
  <c r="CJ17"/>
  <c r="CJ16"/>
  <c r="CJ15"/>
  <c r="CJ14"/>
  <c r="CJ13"/>
  <c r="CJ12"/>
  <c r="CJ11"/>
  <c r="CJ10"/>
  <c r="CJ9"/>
  <c r="CJ8"/>
  <c r="CJ7"/>
  <c r="CJ6"/>
  <c r="BY406"/>
  <c r="BY405"/>
  <c r="BY404"/>
  <c r="BY403"/>
  <c r="BY402"/>
  <c r="BY401"/>
  <c r="BY400"/>
  <c r="BY399"/>
  <c r="BY398"/>
  <c r="BY397"/>
  <c r="BY396"/>
  <c r="BY395"/>
  <c r="BY394"/>
  <c r="BY393"/>
  <c r="BY392"/>
  <c r="BY391"/>
  <c r="BY390"/>
  <c r="BY389"/>
  <c r="BY388"/>
  <c r="BY387"/>
  <c r="BY386"/>
  <c r="BY385"/>
  <c r="BY384"/>
  <c r="BY383"/>
  <c r="BY382"/>
  <c r="BY381"/>
  <c r="BY380"/>
  <c r="BY379"/>
  <c r="BY378"/>
  <c r="BY377"/>
  <c r="BY376"/>
  <c r="BY375"/>
  <c r="BY374"/>
  <c r="BY373"/>
  <c r="BY372"/>
  <c r="BY371"/>
  <c r="BY370"/>
  <c r="BY369"/>
  <c r="BY368"/>
  <c r="BY367"/>
  <c r="BY366"/>
  <c r="BY365"/>
  <c r="BY364"/>
  <c r="BY363"/>
  <c r="BY362"/>
  <c r="BY361"/>
  <c r="BY360"/>
  <c r="BY359"/>
  <c r="BY358"/>
  <c r="BY357"/>
  <c r="BY356"/>
  <c r="BY355"/>
  <c r="BY354"/>
  <c r="BY353"/>
  <c r="BY352"/>
  <c r="BY351"/>
  <c r="BY350"/>
  <c r="BY349"/>
  <c r="BY348"/>
  <c r="BY347"/>
  <c r="BY346"/>
  <c r="BY345"/>
  <c r="BY344"/>
  <c r="BY343"/>
  <c r="BY342"/>
  <c r="BY341"/>
  <c r="BY340"/>
  <c r="BY339"/>
  <c r="BY338"/>
  <c r="BY337"/>
  <c r="BY336"/>
  <c r="BY335"/>
  <c r="BY334"/>
  <c r="BY333"/>
  <c r="BY332"/>
  <c r="BY331"/>
  <c r="BY330"/>
  <c r="BY329"/>
  <c r="BY328"/>
  <c r="BY327"/>
  <c r="BY326"/>
  <c r="BY325"/>
  <c r="BY324"/>
  <c r="BY323"/>
  <c r="BY322"/>
  <c r="BY321"/>
  <c r="BY320"/>
  <c r="BY319"/>
  <c r="BY318"/>
  <c r="BY317"/>
  <c r="BY316"/>
  <c r="BY315"/>
  <c r="BY314"/>
  <c r="BY313"/>
  <c r="BY312"/>
  <c r="BY311"/>
  <c r="BY310"/>
  <c r="BY309"/>
  <c r="BY308"/>
  <c r="BY307"/>
  <c r="BY306"/>
  <c r="BY305"/>
  <c r="BY304"/>
  <c r="BY303"/>
  <c r="BY302"/>
  <c r="BY301"/>
  <c r="BY300"/>
  <c r="BY299"/>
  <c r="BY298"/>
  <c r="BY297"/>
  <c r="BY296"/>
  <c r="BY295"/>
  <c r="BY294"/>
  <c r="BY293"/>
  <c r="BY292"/>
  <c r="BY291"/>
  <c r="BY290"/>
  <c r="BY289"/>
  <c r="BY288"/>
  <c r="BY287"/>
  <c r="BY286"/>
  <c r="BY285"/>
  <c r="BY284"/>
  <c r="BY283"/>
  <c r="BY282"/>
  <c r="BY281"/>
  <c r="BY280"/>
  <c r="BY279"/>
  <c r="BY278"/>
  <c r="BY277"/>
  <c r="BY276"/>
  <c r="BY275"/>
  <c r="BY274"/>
  <c r="BY273"/>
  <c r="BY272"/>
  <c r="BY271"/>
  <c r="BY270"/>
  <c r="BY269"/>
  <c r="BY268"/>
  <c r="BY267"/>
  <c r="BY266"/>
  <c r="BY265"/>
  <c r="BY264"/>
  <c r="BY263"/>
  <c r="BY262"/>
  <c r="BY261"/>
  <c r="BY260"/>
  <c r="BY259"/>
  <c r="BY258"/>
  <c r="BY257"/>
  <c r="BY256"/>
  <c r="BY255"/>
  <c r="BY254"/>
  <c r="BY253"/>
  <c r="BY252"/>
  <c r="BY251"/>
  <c r="BY250"/>
  <c r="BY249"/>
  <c r="BY248"/>
  <c r="BY247"/>
  <c r="BY246"/>
  <c r="BY245"/>
  <c r="BY244"/>
  <c r="BY243"/>
  <c r="BY242"/>
  <c r="BY241"/>
  <c r="BY240"/>
  <c r="BY239"/>
  <c r="BY238"/>
  <c r="BY237"/>
  <c r="BY236"/>
  <c r="BY235"/>
  <c r="BY234"/>
  <c r="BY233"/>
  <c r="BY232"/>
  <c r="BY231"/>
  <c r="BY230"/>
  <c r="BY229"/>
  <c r="BY228"/>
  <c r="BY227"/>
  <c r="BY226"/>
  <c r="BY225"/>
  <c r="BY224"/>
  <c r="BY223"/>
  <c r="BY222"/>
  <c r="BY221"/>
  <c r="BY220"/>
  <c r="BY219"/>
  <c r="BY218"/>
  <c r="BY217"/>
  <c r="BY216"/>
  <c r="BY215"/>
  <c r="BY214"/>
  <c r="BY213"/>
  <c r="BY212"/>
  <c r="BY211"/>
  <c r="BY210"/>
  <c r="BY209"/>
  <c r="BY208"/>
  <c r="BY207"/>
  <c r="BY206"/>
  <c r="BY205"/>
  <c r="BY204"/>
  <c r="BY203"/>
  <c r="BY202"/>
  <c r="BY201"/>
  <c r="BY200"/>
  <c r="BY199"/>
  <c r="BY198"/>
  <c r="BY197"/>
  <c r="BY196"/>
  <c r="BY195"/>
  <c r="BY194"/>
  <c r="BY193"/>
  <c r="BY192"/>
  <c r="BY191"/>
  <c r="BY190"/>
  <c r="BY189"/>
  <c r="BY188"/>
  <c r="BY187"/>
  <c r="BY186"/>
  <c r="BY185"/>
  <c r="BY184"/>
  <c r="BY183"/>
  <c r="BY182"/>
  <c r="BY181"/>
  <c r="BY180"/>
  <c r="BY179"/>
  <c r="BY178"/>
  <c r="BY177"/>
  <c r="BY176"/>
  <c r="BY175"/>
  <c r="BY174"/>
  <c r="BY173"/>
  <c r="BY172"/>
  <c r="BY171"/>
  <c r="BY170"/>
  <c r="BY169"/>
  <c r="BY168"/>
  <c r="BY167"/>
  <c r="BY166"/>
  <c r="BY165"/>
  <c r="BY164"/>
  <c r="BY163"/>
  <c r="BY162"/>
  <c r="BY161"/>
  <c r="BY160"/>
  <c r="BY159"/>
  <c r="BY158"/>
  <c r="BY157"/>
  <c r="BY156"/>
  <c r="BY155"/>
  <c r="BY154"/>
  <c r="BY153"/>
  <c r="BY152"/>
  <c r="BY151"/>
  <c r="BY150"/>
  <c r="BY149"/>
  <c r="BY148"/>
  <c r="BY147"/>
  <c r="BY146"/>
  <c r="BY145"/>
  <c r="BY144"/>
  <c r="BY143"/>
  <c r="BY142"/>
  <c r="BY141"/>
  <c r="BY140"/>
  <c r="BY139"/>
  <c r="BY138"/>
  <c r="BY137"/>
  <c r="BY136"/>
  <c r="BY135"/>
  <c r="BY134"/>
  <c r="BY133"/>
  <c r="BY132"/>
  <c r="BY131"/>
  <c r="BY130"/>
  <c r="BY129"/>
  <c r="BY128"/>
  <c r="BY127"/>
  <c r="BY126"/>
  <c r="BY125"/>
  <c r="BY124"/>
  <c r="BY123"/>
  <c r="BY122"/>
  <c r="BY121"/>
  <c r="BY120"/>
  <c r="BY119"/>
  <c r="BY118"/>
  <c r="BY117"/>
  <c r="BY116"/>
  <c r="BY115"/>
  <c r="BY114"/>
  <c r="BY113"/>
  <c r="BY112"/>
  <c r="BY111"/>
  <c r="BY110"/>
  <c r="BY109"/>
  <c r="BY108"/>
  <c r="BY107"/>
  <c r="BY106"/>
  <c r="BY105"/>
  <c r="BY104"/>
  <c r="BY103"/>
  <c r="BY102"/>
  <c r="BY101"/>
  <c r="BY100"/>
  <c r="BY99"/>
  <c r="BY98"/>
  <c r="BY97"/>
  <c r="BY96"/>
  <c r="BY95"/>
  <c r="BY94"/>
  <c r="BY93"/>
  <c r="BY92"/>
  <c r="BY91"/>
  <c r="BY90"/>
  <c r="BY89"/>
  <c r="BY88"/>
  <c r="BY87"/>
  <c r="BY86"/>
  <c r="BY85"/>
  <c r="BY84"/>
  <c r="BY83"/>
  <c r="BY82"/>
  <c r="BY81"/>
  <c r="BY80"/>
  <c r="BY79"/>
  <c r="BY78"/>
  <c r="BY77"/>
  <c r="BY76"/>
  <c r="BY75"/>
  <c r="BY74"/>
  <c r="BY73"/>
  <c r="BY72"/>
  <c r="BY71"/>
  <c r="BY70"/>
  <c r="BY69"/>
  <c r="BY68"/>
  <c r="BY67"/>
  <c r="BY66"/>
  <c r="BY65"/>
  <c r="BY64"/>
  <c r="BY63"/>
  <c r="BY62"/>
  <c r="BY61"/>
  <c r="BY60"/>
  <c r="BY59"/>
  <c r="BY58"/>
  <c r="BY57"/>
  <c r="BY56"/>
  <c r="BY55"/>
  <c r="BY54"/>
  <c r="BY53"/>
  <c r="BY52"/>
  <c r="BY51"/>
  <c r="BY50"/>
  <c r="BY49"/>
  <c r="BY48"/>
  <c r="BY47"/>
  <c r="BY46"/>
  <c r="BY45"/>
  <c r="BY44"/>
  <c r="BY43"/>
  <c r="BY42"/>
  <c r="BY41"/>
  <c r="BY40"/>
  <c r="BY39"/>
  <c r="BY38"/>
  <c r="BY37"/>
  <c r="BY36"/>
  <c r="BY35"/>
  <c r="BY34"/>
  <c r="BY33"/>
  <c r="BY32"/>
  <c r="BY31"/>
  <c r="BY30"/>
  <c r="BY29"/>
  <c r="BY28"/>
  <c r="BY27"/>
  <c r="BY26"/>
  <c r="BY25"/>
  <c r="BY24"/>
  <c r="BY23"/>
  <c r="BY22"/>
  <c r="BY21"/>
  <c r="BY20"/>
  <c r="BY19"/>
  <c r="BY18"/>
  <c r="BY17"/>
  <c r="BY16"/>
  <c r="BY15"/>
  <c r="BY14"/>
  <c r="BY13"/>
  <c r="BY12"/>
  <c r="BY11"/>
  <c r="BY10"/>
  <c r="BY9"/>
  <c r="BY8"/>
  <c r="BY7"/>
  <c r="BY6"/>
  <c r="BN406"/>
  <c r="BN405"/>
  <c r="BN404"/>
  <c r="BN403"/>
  <c r="BN402"/>
  <c r="BN401"/>
  <c r="BN400"/>
  <c r="BN399"/>
  <c r="BN398"/>
  <c r="BN397"/>
  <c r="BN396"/>
  <c r="BN395"/>
  <c r="BN394"/>
  <c r="BN393"/>
  <c r="BN392"/>
  <c r="BN391"/>
  <c r="BN390"/>
  <c r="BN389"/>
  <c r="BN388"/>
  <c r="BN387"/>
  <c r="BN386"/>
  <c r="BN385"/>
  <c r="BN384"/>
  <c r="BN383"/>
  <c r="BN382"/>
  <c r="BN381"/>
  <c r="BN380"/>
  <c r="BN379"/>
  <c r="BN378"/>
  <c r="BN377"/>
  <c r="BN376"/>
  <c r="BN375"/>
  <c r="BN374"/>
  <c r="BN373"/>
  <c r="BN372"/>
  <c r="BN371"/>
  <c r="BN370"/>
  <c r="BN369"/>
  <c r="BN368"/>
  <c r="BN367"/>
  <c r="BN366"/>
  <c r="BN365"/>
  <c r="BN364"/>
  <c r="BN363"/>
  <c r="BN362"/>
  <c r="BN361"/>
  <c r="BN360"/>
  <c r="BN359"/>
  <c r="BN358"/>
  <c r="BN357"/>
  <c r="BN356"/>
  <c r="BN355"/>
  <c r="BN354"/>
  <c r="BN353"/>
  <c r="BN352"/>
  <c r="BN351"/>
  <c r="BN350"/>
  <c r="BN349"/>
  <c r="BN348"/>
  <c r="BN347"/>
  <c r="BN346"/>
  <c r="BN345"/>
  <c r="BN344"/>
  <c r="BN343"/>
  <c r="BN342"/>
  <c r="BN341"/>
  <c r="BN340"/>
  <c r="BN339"/>
  <c r="BN338"/>
  <c r="BN337"/>
  <c r="BN336"/>
  <c r="BN335"/>
  <c r="BN334"/>
  <c r="BN333"/>
  <c r="BN332"/>
  <c r="BN331"/>
  <c r="BN330"/>
  <c r="BN329"/>
  <c r="BN328"/>
  <c r="BN327"/>
  <c r="BN326"/>
  <c r="BN325"/>
  <c r="BN324"/>
  <c r="BN323"/>
  <c r="BN322"/>
  <c r="BN321"/>
  <c r="BN320"/>
  <c r="BN319"/>
  <c r="BN318"/>
  <c r="BN317"/>
  <c r="BN316"/>
  <c r="BN315"/>
  <c r="BN314"/>
  <c r="BN313"/>
  <c r="BN312"/>
  <c r="BN311"/>
  <c r="BN310"/>
  <c r="BN309"/>
  <c r="BN308"/>
  <c r="BN307"/>
  <c r="BN306"/>
  <c r="BN305"/>
  <c r="BN304"/>
  <c r="BN303"/>
  <c r="BN302"/>
  <c r="BN301"/>
  <c r="BN300"/>
  <c r="BN299"/>
  <c r="BN298"/>
  <c r="BN297"/>
  <c r="BN296"/>
  <c r="BN295"/>
  <c r="BN294"/>
  <c r="BN293"/>
  <c r="BN292"/>
  <c r="BN291"/>
  <c r="BN290"/>
  <c r="BN289"/>
  <c r="BN288"/>
  <c r="BN287"/>
  <c r="BN286"/>
  <c r="BN285"/>
  <c r="BN284"/>
  <c r="BN283"/>
  <c r="BN282"/>
  <c r="BN281"/>
  <c r="BN280"/>
  <c r="BN279"/>
  <c r="BN278"/>
  <c r="BN277"/>
  <c r="BN276"/>
  <c r="BN275"/>
  <c r="BN274"/>
  <c r="BN273"/>
  <c r="BN272"/>
  <c r="BN271"/>
  <c r="BN270"/>
  <c r="BN269"/>
  <c r="BN268"/>
  <c r="BN267"/>
  <c r="BN266"/>
  <c r="BN265"/>
  <c r="BN264"/>
  <c r="BN263"/>
  <c r="BN262"/>
  <c r="BN261"/>
  <c r="BN260"/>
  <c r="BN259"/>
  <c r="BN258"/>
  <c r="BN257"/>
  <c r="BN256"/>
  <c r="BN255"/>
  <c r="BN254"/>
  <c r="BN253"/>
  <c r="BN252"/>
  <c r="BN251"/>
  <c r="BN250"/>
  <c r="BN249"/>
  <c r="BN248"/>
  <c r="BN247"/>
  <c r="BN246"/>
  <c r="BN245"/>
  <c r="BN244"/>
  <c r="BN243"/>
  <c r="BN242"/>
  <c r="BN241"/>
  <c r="BN240"/>
  <c r="BN239"/>
  <c r="BN238"/>
  <c r="BN237"/>
  <c r="BN236"/>
  <c r="BN235"/>
  <c r="BN234"/>
  <c r="BN233"/>
  <c r="BN232"/>
  <c r="BN231"/>
  <c r="BN230"/>
  <c r="BN229"/>
  <c r="BN228"/>
  <c r="BN227"/>
  <c r="BN226"/>
  <c r="BN225"/>
  <c r="BN224"/>
  <c r="BN223"/>
  <c r="BN222"/>
  <c r="BN221"/>
  <c r="BN220"/>
  <c r="BN219"/>
  <c r="BN218"/>
  <c r="BN217"/>
  <c r="BN216"/>
  <c r="BN215"/>
  <c r="BN214"/>
  <c r="BN213"/>
  <c r="BN212"/>
  <c r="BN211"/>
  <c r="BN210"/>
  <c r="BN209"/>
  <c r="BN208"/>
  <c r="BN207"/>
  <c r="BN206"/>
  <c r="BN205"/>
  <c r="BN204"/>
  <c r="BN203"/>
  <c r="BN202"/>
  <c r="BN201"/>
  <c r="BN200"/>
  <c r="BN199"/>
  <c r="BN198"/>
  <c r="BN197"/>
  <c r="BN196"/>
  <c r="BN195"/>
  <c r="BN194"/>
  <c r="BN193"/>
  <c r="BN192"/>
  <c r="BN191"/>
  <c r="BN190"/>
  <c r="BN189"/>
  <c r="BN188"/>
  <c r="BN187"/>
  <c r="BN186"/>
  <c r="BN185"/>
  <c r="BN184"/>
  <c r="BN183"/>
  <c r="BN182"/>
  <c r="BN181"/>
  <c r="BN180"/>
  <c r="BN179"/>
  <c r="BN178"/>
  <c r="BN177"/>
  <c r="BN176"/>
  <c r="BN175"/>
  <c r="BN174"/>
  <c r="BN173"/>
  <c r="BN172"/>
  <c r="BN171"/>
  <c r="BN170"/>
  <c r="BN169"/>
  <c r="BN168"/>
  <c r="BN167"/>
  <c r="BN166"/>
  <c r="BN165"/>
  <c r="BN164"/>
  <c r="BN163"/>
  <c r="BN162"/>
  <c r="BN161"/>
  <c r="BN160"/>
  <c r="BN159"/>
  <c r="BN158"/>
  <c r="BN157"/>
  <c r="BN156"/>
  <c r="BN155"/>
  <c r="BN154"/>
  <c r="BN153"/>
  <c r="BN152"/>
  <c r="BN151"/>
  <c r="BN150"/>
  <c r="BN149"/>
  <c r="BN148"/>
  <c r="BN147"/>
  <c r="BN146"/>
  <c r="BN145"/>
  <c r="BN144"/>
  <c r="BN143"/>
  <c r="BN142"/>
  <c r="BN141"/>
  <c r="BN140"/>
  <c r="BN139"/>
  <c r="BN138"/>
  <c r="BN137"/>
  <c r="BN136"/>
  <c r="BN135"/>
  <c r="BN134"/>
  <c r="BN133"/>
  <c r="BN132"/>
  <c r="BN131"/>
  <c r="BN130"/>
  <c r="BN129"/>
  <c r="BN128"/>
  <c r="BN127"/>
  <c r="BN126"/>
  <c r="BN125"/>
  <c r="BN124"/>
  <c r="BN123"/>
  <c r="BN122"/>
  <c r="BN121"/>
  <c r="BN120"/>
  <c r="BN119"/>
  <c r="BN118"/>
  <c r="BN117"/>
  <c r="BN116"/>
  <c r="BN115"/>
  <c r="BN114"/>
  <c r="BN113"/>
  <c r="BN112"/>
  <c r="BN111"/>
  <c r="BN110"/>
  <c r="BN109"/>
  <c r="BN108"/>
  <c r="BN107"/>
  <c r="BN106"/>
  <c r="BN105"/>
  <c r="BN104"/>
  <c r="BN103"/>
  <c r="BN102"/>
  <c r="BN101"/>
  <c r="BN100"/>
  <c r="BN99"/>
  <c r="BN98"/>
  <c r="BN97"/>
  <c r="BN96"/>
  <c r="BN95"/>
  <c r="BN94"/>
  <c r="BN93"/>
  <c r="BN92"/>
  <c r="BN91"/>
  <c r="BN90"/>
  <c r="BN89"/>
  <c r="BN88"/>
  <c r="BN87"/>
  <c r="BN86"/>
  <c r="BN85"/>
  <c r="BN84"/>
  <c r="BN83"/>
  <c r="BN82"/>
  <c r="BN81"/>
  <c r="BN80"/>
  <c r="BN79"/>
  <c r="BN78"/>
  <c r="BN77"/>
  <c r="BN76"/>
  <c r="BN75"/>
  <c r="BN74"/>
  <c r="BN73"/>
  <c r="BN72"/>
  <c r="BN71"/>
  <c r="BN70"/>
  <c r="BN69"/>
  <c r="BN68"/>
  <c r="BN67"/>
  <c r="BN66"/>
  <c r="BN65"/>
  <c r="BN64"/>
  <c r="BN63"/>
  <c r="BN62"/>
  <c r="BN61"/>
  <c r="BN60"/>
  <c r="BN59"/>
  <c r="BN58"/>
  <c r="BN57"/>
  <c r="BN56"/>
  <c r="BN55"/>
  <c r="BN54"/>
  <c r="BN53"/>
  <c r="BN52"/>
  <c r="BN51"/>
  <c r="BN50"/>
  <c r="BN49"/>
  <c r="BN48"/>
  <c r="BN47"/>
  <c r="BN46"/>
  <c r="BN45"/>
  <c r="BN44"/>
  <c r="BN43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N6"/>
  <c r="BC406"/>
  <c r="BC405"/>
  <c r="BC404"/>
  <c r="BC403"/>
  <c r="BC402"/>
  <c r="BC401"/>
  <c r="BC400"/>
  <c r="BC399"/>
  <c r="BC398"/>
  <c r="BC397"/>
  <c r="BC396"/>
  <c r="BC395"/>
  <c r="BC394"/>
  <c r="BC393"/>
  <c r="BC392"/>
  <c r="BC391"/>
  <c r="BC390"/>
  <c r="BC389"/>
  <c r="BC388"/>
  <c r="BC387"/>
  <c r="BC386"/>
  <c r="BC385"/>
  <c r="BC384"/>
  <c r="BC383"/>
  <c r="BC382"/>
  <c r="BC381"/>
  <c r="BC380"/>
  <c r="BC379"/>
  <c r="BC378"/>
  <c r="BC377"/>
  <c r="BC376"/>
  <c r="BC375"/>
  <c r="BC374"/>
  <c r="BC373"/>
  <c r="BC372"/>
  <c r="BC371"/>
  <c r="BC370"/>
  <c r="BC369"/>
  <c r="BC368"/>
  <c r="BC367"/>
  <c r="BC366"/>
  <c r="BC365"/>
  <c r="BC364"/>
  <c r="BC363"/>
  <c r="BC362"/>
  <c r="BC361"/>
  <c r="BC360"/>
  <c r="BC359"/>
  <c r="BC358"/>
  <c r="BC357"/>
  <c r="BC356"/>
  <c r="BC355"/>
  <c r="BC354"/>
  <c r="BC353"/>
  <c r="BC352"/>
  <c r="BC351"/>
  <c r="BC350"/>
  <c r="BC349"/>
  <c r="BC348"/>
  <c r="BC347"/>
  <c r="BC346"/>
  <c r="BC345"/>
  <c r="BC344"/>
  <c r="BC343"/>
  <c r="BC342"/>
  <c r="BC341"/>
  <c r="BC340"/>
  <c r="BC339"/>
  <c r="BC338"/>
  <c r="BC337"/>
  <c r="BC336"/>
  <c r="BC335"/>
  <c r="BC334"/>
  <c r="BC333"/>
  <c r="BC332"/>
  <c r="BC331"/>
  <c r="BC330"/>
  <c r="BC329"/>
  <c r="BC328"/>
  <c r="BC327"/>
  <c r="BC326"/>
  <c r="BC325"/>
  <c r="BC324"/>
  <c r="BC323"/>
  <c r="BC322"/>
  <c r="BC321"/>
  <c r="BC320"/>
  <c r="BC319"/>
  <c r="BC318"/>
  <c r="BC317"/>
  <c r="BC316"/>
  <c r="BC315"/>
  <c r="BC314"/>
  <c r="BC313"/>
  <c r="BC312"/>
  <c r="BC311"/>
  <c r="BC310"/>
  <c r="BC309"/>
  <c r="BC308"/>
  <c r="BC307"/>
  <c r="BC306"/>
  <c r="BC305"/>
  <c r="BC304"/>
  <c r="BC303"/>
  <c r="BC302"/>
  <c r="BC301"/>
  <c r="BC300"/>
  <c r="BC299"/>
  <c r="BC298"/>
  <c r="BC297"/>
  <c r="BC296"/>
  <c r="BC295"/>
  <c r="BC294"/>
  <c r="BC293"/>
  <c r="BC292"/>
  <c r="BC291"/>
  <c r="BC290"/>
  <c r="BC289"/>
  <c r="BC288"/>
  <c r="BC287"/>
  <c r="BC286"/>
  <c r="BC285"/>
  <c r="BC284"/>
  <c r="BC283"/>
  <c r="BC282"/>
  <c r="BC281"/>
  <c r="BC280"/>
  <c r="BC279"/>
  <c r="BC278"/>
  <c r="BC277"/>
  <c r="BC276"/>
  <c r="BC275"/>
  <c r="BC274"/>
  <c r="BC273"/>
  <c r="BC272"/>
  <c r="BC271"/>
  <c r="BC270"/>
  <c r="BC269"/>
  <c r="BC268"/>
  <c r="BC267"/>
  <c r="BC266"/>
  <c r="BC265"/>
  <c r="BC264"/>
  <c r="BC263"/>
  <c r="BC262"/>
  <c r="BC261"/>
  <c r="BC260"/>
  <c r="BC259"/>
  <c r="BC258"/>
  <c r="BC257"/>
  <c r="BC256"/>
  <c r="BC255"/>
  <c r="BC254"/>
  <c r="BC253"/>
  <c r="BC252"/>
  <c r="BC251"/>
  <c r="BC250"/>
  <c r="BC249"/>
  <c r="BC248"/>
  <c r="BC247"/>
  <c r="BC246"/>
  <c r="BC245"/>
  <c r="BC244"/>
  <c r="BC243"/>
  <c r="BC242"/>
  <c r="BC241"/>
  <c r="BC240"/>
  <c r="BC239"/>
  <c r="BC238"/>
  <c r="BC237"/>
  <c r="BC236"/>
  <c r="BC235"/>
  <c r="BC234"/>
  <c r="BC233"/>
  <c r="BC232"/>
  <c r="BC231"/>
  <c r="BC230"/>
  <c r="BC229"/>
  <c r="BC228"/>
  <c r="BC227"/>
  <c r="BC226"/>
  <c r="BC225"/>
  <c r="BC224"/>
  <c r="BC223"/>
  <c r="BC222"/>
  <c r="BC221"/>
  <c r="BC220"/>
  <c r="BC219"/>
  <c r="BC218"/>
  <c r="BC217"/>
  <c r="BC216"/>
  <c r="BC215"/>
  <c r="BC214"/>
  <c r="BC213"/>
  <c r="BC212"/>
  <c r="BC211"/>
  <c r="BC210"/>
  <c r="BC209"/>
  <c r="BC208"/>
  <c r="BC207"/>
  <c r="BC206"/>
  <c r="BC205"/>
  <c r="BC204"/>
  <c r="BC203"/>
  <c r="BC202"/>
  <c r="BC201"/>
  <c r="BC200"/>
  <c r="BC199"/>
  <c r="BC198"/>
  <c r="BC197"/>
  <c r="BC196"/>
  <c r="BC195"/>
  <c r="BC194"/>
  <c r="BC193"/>
  <c r="BC192"/>
  <c r="BC191"/>
  <c r="BC190"/>
  <c r="BC189"/>
  <c r="BC188"/>
  <c r="BC187"/>
  <c r="BC186"/>
  <c r="BC185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AR406"/>
  <c r="AR405"/>
  <c r="AR404"/>
  <c r="AR403"/>
  <c r="AR402"/>
  <c r="AR401"/>
  <c r="AR400"/>
  <c r="AR399"/>
  <c r="AR398"/>
  <c r="AR397"/>
  <c r="AR396"/>
  <c r="AR395"/>
  <c r="AR394"/>
  <c r="AR393"/>
  <c r="AR392"/>
  <c r="AR391"/>
  <c r="AR390"/>
  <c r="AR389"/>
  <c r="AR388"/>
  <c r="AR387"/>
  <c r="AR386"/>
  <c r="AR385"/>
  <c r="AR384"/>
  <c r="AR383"/>
  <c r="AR382"/>
  <c r="AR381"/>
  <c r="AR380"/>
  <c r="AR379"/>
  <c r="AR378"/>
  <c r="AR377"/>
  <c r="AR376"/>
  <c r="AR375"/>
  <c r="AR374"/>
  <c r="AR373"/>
  <c r="AR372"/>
  <c r="AR371"/>
  <c r="AR370"/>
  <c r="AR369"/>
  <c r="AR368"/>
  <c r="AR367"/>
  <c r="AR366"/>
  <c r="AR365"/>
  <c r="AR364"/>
  <c r="AR363"/>
  <c r="AR362"/>
  <c r="AR361"/>
  <c r="AR360"/>
  <c r="AR359"/>
  <c r="AR358"/>
  <c r="AR357"/>
  <c r="AR356"/>
  <c r="AR355"/>
  <c r="AR354"/>
  <c r="AR353"/>
  <c r="AR352"/>
  <c r="AR351"/>
  <c r="AR350"/>
  <c r="AR349"/>
  <c r="AR348"/>
  <c r="AR347"/>
  <c r="AR346"/>
  <c r="AR345"/>
  <c r="AR344"/>
  <c r="AR343"/>
  <c r="AR342"/>
  <c r="AR341"/>
  <c r="AR340"/>
  <c r="AR339"/>
  <c r="AR338"/>
  <c r="AR337"/>
  <c r="AR336"/>
  <c r="AR335"/>
  <c r="AR334"/>
  <c r="AR333"/>
  <c r="AR332"/>
  <c r="AR331"/>
  <c r="AR330"/>
  <c r="AR329"/>
  <c r="AR328"/>
  <c r="AR327"/>
  <c r="AR326"/>
  <c r="AR325"/>
  <c r="AR324"/>
  <c r="AR323"/>
  <c r="AR322"/>
  <c r="AR321"/>
  <c r="AR320"/>
  <c r="AR319"/>
  <c r="AR318"/>
  <c r="AR317"/>
  <c r="AR316"/>
  <c r="AR315"/>
  <c r="AR314"/>
  <c r="AR313"/>
  <c r="AR312"/>
  <c r="AR311"/>
  <c r="AR310"/>
  <c r="AR309"/>
  <c r="AR308"/>
  <c r="AR307"/>
  <c r="AR306"/>
  <c r="AR305"/>
  <c r="AR304"/>
  <c r="AR303"/>
  <c r="AR302"/>
  <c r="AR301"/>
  <c r="AR300"/>
  <c r="AR299"/>
  <c r="AR298"/>
  <c r="AR297"/>
  <c r="AR296"/>
  <c r="AR295"/>
  <c r="AR294"/>
  <c r="AR293"/>
  <c r="AR292"/>
  <c r="AR291"/>
  <c r="AR290"/>
  <c r="AR289"/>
  <c r="AR288"/>
  <c r="AR287"/>
  <c r="AR286"/>
  <c r="AR285"/>
  <c r="AR284"/>
  <c r="AR283"/>
  <c r="AR282"/>
  <c r="AR281"/>
  <c r="AR280"/>
  <c r="AR279"/>
  <c r="AR278"/>
  <c r="AR277"/>
  <c r="AR276"/>
  <c r="AR275"/>
  <c r="AR274"/>
  <c r="AR273"/>
  <c r="AR272"/>
  <c r="AR271"/>
  <c r="AR270"/>
  <c r="AR269"/>
  <c r="AR268"/>
  <c r="AR267"/>
  <c r="AR266"/>
  <c r="AR265"/>
  <c r="AR264"/>
  <c r="AR263"/>
  <c r="AR262"/>
  <c r="AR261"/>
  <c r="AR260"/>
  <c r="AR259"/>
  <c r="AR258"/>
  <c r="AR257"/>
  <c r="AR256"/>
  <c r="AR255"/>
  <c r="AR254"/>
  <c r="AR253"/>
  <c r="AR252"/>
  <c r="AR251"/>
  <c r="AR250"/>
  <c r="AR249"/>
  <c r="AR248"/>
  <c r="AR247"/>
  <c r="AR246"/>
  <c r="AR245"/>
  <c r="AR244"/>
  <c r="AR243"/>
  <c r="AR242"/>
  <c r="AR241"/>
  <c r="AR240"/>
  <c r="AR239"/>
  <c r="AR238"/>
  <c r="AR237"/>
  <c r="AR236"/>
  <c r="AR235"/>
  <c r="AR234"/>
  <c r="AR233"/>
  <c r="AR232"/>
  <c r="AR231"/>
  <c r="AR230"/>
  <c r="AR229"/>
  <c r="AR228"/>
  <c r="AR227"/>
  <c r="AR226"/>
  <c r="AR225"/>
  <c r="AR224"/>
  <c r="AR223"/>
  <c r="AR222"/>
  <c r="AR221"/>
  <c r="AR220"/>
  <c r="AR219"/>
  <c r="AR218"/>
  <c r="AR217"/>
  <c r="AR216"/>
  <c r="AR215"/>
  <c r="AR214"/>
  <c r="AR213"/>
  <c r="AR212"/>
  <c r="AR211"/>
  <c r="AR210"/>
  <c r="AR209"/>
  <c r="AR208"/>
  <c r="AR207"/>
  <c r="AR206"/>
  <c r="AR205"/>
  <c r="AR204"/>
  <c r="AR203"/>
  <c r="AR202"/>
  <c r="AR201"/>
  <c r="AR200"/>
  <c r="AR199"/>
  <c r="AR198"/>
  <c r="AR197"/>
  <c r="AR196"/>
  <c r="AR195"/>
  <c r="AR194"/>
  <c r="AR193"/>
  <c r="AR192"/>
  <c r="AR191"/>
  <c r="AR190"/>
  <c r="AR189"/>
  <c r="AR188"/>
  <c r="AR187"/>
  <c r="AR186"/>
  <c r="AR185"/>
  <c r="AR184"/>
  <c r="AR183"/>
  <c r="AR182"/>
  <c r="AR181"/>
  <c r="AR180"/>
  <c r="AR179"/>
  <c r="AR178"/>
  <c r="AR177"/>
  <c r="AR176"/>
  <c r="AR175"/>
  <c r="AR174"/>
  <c r="AR173"/>
  <c r="AR172"/>
  <c r="AR171"/>
  <c r="AR170"/>
  <c r="AR169"/>
  <c r="AR168"/>
  <c r="AR167"/>
  <c r="AR166"/>
  <c r="AR165"/>
  <c r="AR164"/>
  <c r="AR163"/>
  <c r="AR162"/>
  <c r="AR161"/>
  <c r="AR160"/>
  <c r="AR159"/>
  <c r="AR158"/>
  <c r="AR157"/>
  <c r="AR156"/>
  <c r="AR155"/>
  <c r="AR154"/>
  <c r="AR153"/>
  <c r="AR152"/>
  <c r="AR151"/>
  <c r="AR150"/>
  <c r="AR149"/>
  <c r="AR148"/>
  <c r="AR147"/>
  <c r="AR146"/>
  <c r="AR145"/>
  <c r="AR144"/>
  <c r="AR143"/>
  <c r="AR142"/>
  <c r="AR141"/>
  <c r="AR140"/>
  <c r="AR139"/>
  <c r="AR138"/>
  <c r="AR137"/>
  <c r="AR136"/>
  <c r="AR135"/>
  <c r="AR134"/>
  <c r="AR133"/>
  <c r="AR132"/>
  <c r="AR131"/>
  <c r="AR130"/>
  <c r="AR129"/>
  <c r="AR128"/>
  <c r="AR127"/>
  <c r="AR126"/>
  <c r="AR125"/>
  <c r="AR124"/>
  <c r="AR123"/>
  <c r="AR122"/>
  <c r="AR121"/>
  <c r="AR120"/>
  <c r="AR119"/>
  <c r="AR118"/>
  <c r="AR117"/>
  <c r="AR116"/>
  <c r="AR115"/>
  <c r="AR114"/>
  <c r="AR113"/>
  <c r="AR112"/>
  <c r="AR111"/>
  <c r="AR110"/>
  <c r="AR109"/>
  <c r="AR108"/>
  <c r="AR107"/>
  <c r="AR106"/>
  <c r="AR105"/>
  <c r="AR104"/>
  <c r="AR103"/>
  <c r="AR102"/>
  <c r="AR101"/>
  <c r="AR100"/>
  <c r="AR99"/>
  <c r="AR98"/>
  <c r="AR97"/>
  <c r="AR96"/>
  <c r="AR95"/>
  <c r="AR94"/>
  <c r="AR93"/>
  <c r="AR92"/>
  <c r="AR91"/>
  <c r="AR90"/>
  <c r="AR89"/>
  <c r="AR88"/>
  <c r="AR87"/>
  <c r="AR86"/>
  <c r="AR85"/>
  <c r="AR84"/>
  <c r="AR83"/>
  <c r="AR82"/>
  <c r="AR81"/>
  <c r="AR80"/>
  <c r="AR79"/>
  <c r="AR78"/>
  <c r="AR77"/>
  <c r="AR76"/>
  <c r="AR75"/>
  <c r="AR74"/>
  <c r="AR73"/>
  <c r="AR72"/>
  <c r="AR71"/>
  <c r="AR70"/>
  <c r="AR69"/>
  <c r="AR68"/>
  <c r="AR67"/>
  <c r="AR66"/>
  <c r="AR65"/>
  <c r="AR64"/>
  <c r="AR63"/>
  <c r="AR62"/>
  <c r="AR61"/>
  <c r="AR60"/>
  <c r="AR59"/>
  <c r="AR58"/>
  <c r="AR57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V406"/>
  <c r="V405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R406"/>
  <c r="J406"/>
  <c r="R405"/>
  <c r="J405"/>
  <c r="R404"/>
  <c r="J404"/>
  <c r="R403"/>
  <c r="J403"/>
  <c r="R402"/>
  <c r="J402"/>
  <c r="R401"/>
  <c r="J401"/>
  <c r="R400"/>
  <c r="J400"/>
  <c r="R399"/>
  <c r="J399"/>
  <c r="R398"/>
  <c r="J398"/>
  <c r="R397"/>
  <c r="J397"/>
  <c r="R396"/>
  <c r="J396"/>
  <c r="R395"/>
  <c r="J395"/>
  <c r="R394"/>
  <c r="J394"/>
  <c r="R393"/>
  <c r="J393"/>
  <c r="R392"/>
  <c r="J392"/>
  <c r="R391"/>
  <c r="J391"/>
  <c r="R390"/>
  <c r="J390"/>
  <c r="R389"/>
  <c r="J389"/>
  <c r="R388"/>
  <c r="J388"/>
  <c r="R387"/>
  <c r="J387"/>
  <c r="R386"/>
  <c r="J386"/>
  <c r="R385"/>
  <c r="J385"/>
  <c r="R384"/>
  <c r="J384"/>
  <c r="R383"/>
  <c r="J383"/>
  <c r="R382"/>
  <c r="J382"/>
  <c r="R381"/>
  <c r="J381"/>
  <c r="R380"/>
  <c r="J380"/>
  <c r="R379"/>
  <c r="J379"/>
  <c r="R378"/>
  <c r="J378"/>
  <c r="R377"/>
  <c r="J377"/>
  <c r="R376"/>
  <c r="J376"/>
  <c r="R375"/>
  <c r="J375"/>
  <c r="R374"/>
  <c r="J374"/>
  <c r="R373"/>
  <c r="J373"/>
  <c r="R372"/>
  <c r="J372"/>
  <c r="R371"/>
  <c r="J371"/>
  <c r="R370"/>
  <c r="J370"/>
  <c r="R369"/>
  <c r="J369"/>
  <c r="R368"/>
  <c r="J368"/>
  <c r="R367"/>
  <c r="J367"/>
  <c r="R366"/>
  <c r="J366"/>
  <c r="R365"/>
  <c r="J365"/>
  <c r="R364"/>
  <c r="J364"/>
  <c r="R363"/>
  <c r="J363"/>
  <c r="R362"/>
  <c r="J362"/>
  <c r="R361"/>
  <c r="J361"/>
  <c r="R360"/>
  <c r="J360"/>
  <c r="R359"/>
  <c r="J359"/>
  <c r="R358"/>
  <c r="J358"/>
  <c r="R357"/>
  <c r="J357"/>
  <c r="R356"/>
  <c r="J356"/>
  <c r="R355"/>
  <c r="J355"/>
  <c r="R354"/>
  <c r="J354"/>
  <c r="R353"/>
  <c r="J353"/>
  <c r="R352"/>
  <c r="J352"/>
  <c r="R351"/>
  <c r="J351"/>
  <c r="R350"/>
  <c r="J350"/>
  <c r="R349"/>
  <c r="J349"/>
  <c r="R348"/>
  <c r="J348"/>
  <c r="R347"/>
  <c r="J347"/>
  <c r="R346"/>
  <c r="J346"/>
  <c r="R345"/>
  <c r="J345"/>
  <c r="R344"/>
  <c r="J344"/>
  <c r="R343"/>
  <c r="J343"/>
  <c r="R342"/>
  <c r="J342"/>
  <c r="R341"/>
  <c r="J341"/>
  <c r="R340"/>
  <c r="J340"/>
  <c r="R339"/>
  <c r="J339"/>
  <c r="R338"/>
  <c r="J338"/>
  <c r="R337"/>
  <c r="J337"/>
  <c r="R336"/>
  <c r="J336"/>
  <c r="R335"/>
  <c r="J335"/>
  <c r="R334"/>
  <c r="J334"/>
  <c r="R333"/>
  <c r="J333"/>
  <c r="R332"/>
  <c r="J332"/>
  <c r="R331"/>
  <c r="J331"/>
  <c r="R330"/>
  <c r="J330"/>
  <c r="R329"/>
  <c r="J329"/>
  <c r="R328"/>
  <c r="J328"/>
  <c r="R327"/>
  <c r="J327"/>
  <c r="R326"/>
  <c r="J326"/>
  <c r="R325"/>
  <c r="J325"/>
  <c r="R324"/>
  <c r="J324"/>
  <c r="R323"/>
  <c r="J323"/>
  <c r="R322"/>
  <c r="J322"/>
  <c r="R321"/>
  <c r="J321"/>
  <c r="R320"/>
  <c r="J320"/>
  <c r="R319"/>
  <c r="J319"/>
  <c r="R318"/>
  <c r="J318"/>
  <c r="R317"/>
  <c r="J317"/>
  <c r="R316"/>
  <c r="J316"/>
  <c r="R315"/>
  <c r="J315"/>
  <c r="R314"/>
  <c r="J314"/>
  <c r="R313"/>
  <c r="J313"/>
  <c r="R312"/>
  <c r="J312"/>
  <c r="R311"/>
  <c r="J311"/>
  <c r="R310"/>
  <c r="J310"/>
  <c r="R309"/>
  <c r="J309"/>
  <c r="R308"/>
  <c r="J308"/>
  <c r="R307"/>
  <c r="J307"/>
  <c r="R306"/>
  <c r="J306"/>
  <c r="R305"/>
  <c r="J305"/>
  <c r="R304"/>
  <c r="J304"/>
  <c r="R303"/>
  <c r="J303"/>
  <c r="R302"/>
  <c r="J302"/>
  <c r="R301"/>
  <c r="J301"/>
  <c r="R300"/>
  <c r="J300"/>
  <c r="R299"/>
  <c r="J299"/>
  <c r="R298"/>
  <c r="J298"/>
  <c r="R297"/>
  <c r="J297"/>
  <c r="R296"/>
  <c r="J296"/>
  <c r="R295"/>
  <c r="J295"/>
  <c r="R294"/>
  <c r="J294"/>
  <c r="R293"/>
  <c r="J293"/>
  <c r="R292"/>
  <c r="J292"/>
  <c r="R291"/>
  <c r="J291"/>
  <c r="R290"/>
  <c r="J290"/>
  <c r="R289"/>
  <c r="J289"/>
  <c r="R288"/>
  <c r="J288"/>
  <c r="R287"/>
  <c r="J287"/>
  <c r="R286"/>
  <c r="J286"/>
  <c r="R285"/>
  <c r="J285"/>
  <c r="R284"/>
  <c r="J284"/>
  <c r="R283"/>
  <c r="J283"/>
  <c r="R282"/>
  <c r="J282"/>
  <c r="R281"/>
  <c r="J281"/>
  <c r="R280"/>
  <c r="J280"/>
  <c r="R279"/>
  <c r="J279"/>
  <c r="R278"/>
  <c r="J278"/>
  <c r="R277"/>
  <c r="J277"/>
  <c r="R276"/>
  <c r="J276"/>
  <c r="R275"/>
  <c r="J275"/>
  <c r="R274"/>
  <c r="J274"/>
  <c r="R273"/>
  <c r="J273"/>
  <c r="R272"/>
  <c r="J272"/>
  <c r="R271"/>
  <c r="J271"/>
  <c r="R270"/>
  <c r="J270"/>
  <c r="R269"/>
  <c r="J269"/>
  <c r="R268"/>
  <c r="J268"/>
  <c r="R267"/>
  <c r="J267"/>
  <c r="R266"/>
  <c r="J266"/>
  <c r="R265"/>
  <c r="J265"/>
  <c r="R264"/>
  <c r="J264"/>
  <c r="R263"/>
  <c r="J263"/>
  <c r="R262"/>
  <c r="J262"/>
  <c r="R261"/>
  <c r="J261"/>
  <c r="R260"/>
  <c r="J260"/>
  <c r="R259"/>
  <c r="J259"/>
  <c r="R258"/>
  <c r="J258"/>
  <c r="R257"/>
  <c r="J257"/>
  <c r="R256"/>
  <c r="J256"/>
  <c r="R255"/>
  <c r="J255"/>
  <c r="R254"/>
  <c r="J254"/>
  <c r="R253"/>
  <c r="J253"/>
  <c r="R252"/>
  <c r="J252"/>
  <c r="R251"/>
  <c r="J251"/>
  <c r="R250"/>
  <c r="J250"/>
  <c r="R249"/>
  <c r="J249"/>
  <c r="R248"/>
  <c r="J248"/>
  <c r="R247"/>
  <c r="J247"/>
  <c r="R246"/>
  <c r="J246"/>
  <c r="R245"/>
  <c r="J245"/>
  <c r="R244"/>
  <c r="J244"/>
  <c r="R243"/>
  <c r="J243"/>
  <c r="R242"/>
  <c r="J242"/>
  <c r="R241"/>
  <c r="J241"/>
  <c r="R240"/>
  <c r="J240"/>
  <c r="R239"/>
  <c r="J239"/>
  <c r="R238"/>
  <c r="J238"/>
  <c r="R237"/>
  <c r="J237"/>
  <c r="R236"/>
  <c r="J236"/>
  <c r="R235"/>
  <c r="J235"/>
  <c r="R234"/>
  <c r="J234"/>
  <c r="R233"/>
  <c r="J233"/>
  <c r="R232"/>
  <c r="J232"/>
  <c r="R231"/>
  <c r="J231"/>
  <c r="R230"/>
  <c r="J230"/>
  <c r="R229"/>
  <c r="J229"/>
  <c r="R228"/>
  <c r="J228"/>
  <c r="R227"/>
  <c r="J227"/>
  <c r="R226"/>
  <c r="J226"/>
  <c r="R225"/>
  <c r="J225"/>
  <c r="R224"/>
  <c r="J224"/>
  <c r="R223"/>
  <c r="J223"/>
  <c r="R222"/>
  <c r="J222"/>
  <c r="R221"/>
  <c r="J221"/>
  <c r="R220"/>
  <c r="J220"/>
  <c r="R219"/>
  <c r="J219"/>
  <c r="R218"/>
  <c r="J218"/>
  <c r="R217"/>
  <c r="J217"/>
  <c r="R216"/>
  <c r="J216"/>
  <c r="R215"/>
  <c r="J215"/>
  <c r="R214"/>
  <c r="J214"/>
  <c r="R213"/>
  <c r="J213"/>
  <c r="R212"/>
  <c r="J212"/>
  <c r="R211"/>
  <c r="J211"/>
  <c r="R210"/>
  <c r="J210"/>
  <c r="R209"/>
  <c r="J209"/>
  <c r="R208"/>
  <c r="J208"/>
  <c r="R207"/>
  <c r="J207"/>
  <c r="R206"/>
  <c r="J206"/>
  <c r="R205"/>
  <c r="J205"/>
  <c r="R204"/>
  <c r="J204"/>
  <c r="R203"/>
  <c r="J203"/>
  <c r="R202"/>
  <c r="J202"/>
  <c r="R201"/>
  <c r="J201"/>
  <c r="R200"/>
  <c r="J200"/>
  <c r="R199"/>
  <c r="J199"/>
  <c r="R198"/>
  <c r="J198"/>
  <c r="R197"/>
  <c r="J197"/>
  <c r="R196"/>
  <c r="J196"/>
  <c r="R195"/>
  <c r="J195"/>
  <c r="R194"/>
  <c r="J194"/>
  <c r="R193"/>
  <c r="J193"/>
  <c r="R192"/>
  <c r="J192"/>
  <c r="R191"/>
  <c r="J191"/>
  <c r="R190"/>
  <c r="J190"/>
  <c r="R189"/>
  <c r="J189"/>
  <c r="R188"/>
  <c r="J188"/>
  <c r="R187"/>
  <c r="J187"/>
  <c r="R186"/>
  <c r="J186"/>
  <c r="R185"/>
  <c r="J185"/>
  <c r="R184"/>
  <c r="J184"/>
  <c r="R183"/>
  <c r="J183"/>
  <c r="R182"/>
  <c r="J182"/>
  <c r="R181"/>
  <c r="J181"/>
  <c r="R180"/>
  <c r="J180"/>
  <c r="R179"/>
  <c r="J179"/>
  <c r="R178"/>
  <c r="J178"/>
  <c r="R177"/>
  <c r="J177"/>
  <c r="R176"/>
  <c r="J176"/>
  <c r="R175"/>
  <c r="J175"/>
  <c r="R174"/>
  <c r="J174"/>
  <c r="R173"/>
  <c r="J173"/>
  <c r="R172"/>
  <c r="J172"/>
  <c r="R171"/>
  <c r="J171"/>
  <c r="R170"/>
  <c r="J170"/>
  <c r="R169"/>
  <c r="J169"/>
  <c r="R168"/>
  <c r="J168"/>
  <c r="R167"/>
  <c r="J167"/>
  <c r="R166"/>
  <c r="J166"/>
  <c r="R165"/>
  <c r="J165"/>
  <c r="R164"/>
  <c r="J164"/>
  <c r="R163"/>
  <c r="J163"/>
  <c r="R162"/>
  <c r="J162"/>
  <c r="R161"/>
  <c r="J161"/>
  <c r="R160"/>
  <c r="J160"/>
  <c r="R159"/>
  <c r="J159"/>
  <c r="R158"/>
  <c r="J158"/>
  <c r="R157"/>
  <c r="J157"/>
  <c r="R156"/>
  <c r="J156"/>
  <c r="R155"/>
  <c r="J155"/>
  <c r="R154"/>
  <c r="J154"/>
  <c r="R153"/>
  <c r="J153"/>
  <c r="R152"/>
  <c r="J152"/>
  <c r="R151"/>
  <c r="J151"/>
  <c r="R150"/>
  <c r="J150"/>
  <c r="R149"/>
  <c r="J149"/>
  <c r="R148"/>
  <c r="J148"/>
  <c r="R147"/>
  <c r="J147"/>
  <c r="R146"/>
  <c r="J146"/>
  <c r="R145"/>
  <c r="J145"/>
  <c r="R144"/>
  <c r="J144"/>
  <c r="R143"/>
  <c r="J143"/>
  <c r="R142"/>
  <c r="J142"/>
  <c r="R141"/>
  <c r="J141"/>
  <c r="R140"/>
  <c r="J140"/>
  <c r="R139"/>
  <c r="J139"/>
  <c r="R138"/>
  <c r="J138"/>
  <c r="R137"/>
  <c r="J137"/>
  <c r="R136"/>
  <c r="J136"/>
  <c r="R135"/>
  <c r="J135"/>
  <c r="R134"/>
  <c r="J134"/>
  <c r="R133"/>
  <c r="J133"/>
  <c r="R132"/>
  <c r="J132"/>
  <c r="R131"/>
  <c r="J131"/>
  <c r="R130"/>
  <c r="J130"/>
  <c r="R129"/>
  <c r="J129"/>
  <c r="R128"/>
  <c r="J128"/>
  <c r="R127"/>
  <c r="J127"/>
  <c r="R126"/>
  <c r="J126"/>
  <c r="R125"/>
  <c r="J125"/>
  <c r="R124"/>
  <c r="J124"/>
  <c r="R123"/>
  <c r="J123"/>
  <c r="R122"/>
  <c r="J122"/>
  <c r="R121"/>
  <c r="J121"/>
  <c r="R120"/>
  <c r="J120"/>
  <c r="R119"/>
  <c r="J119"/>
  <c r="R118"/>
  <c r="J118"/>
  <c r="R117"/>
  <c r="J117"/>
  <c r="R116"/>
  <c r="J116"/>
  <c r="R115"/>
  <c r="J115"/>
  <c r="R114"/>
  <c r="J114"/>
  <c r="R113"/>
  <c r="J113"/>
  <c r="R112"/>
  <c r="J112"/>
  <c r="R111"/>
  <c r="J111"/>
  <c r="R110"/>
  <c r="J110"/>
  <c r="R109"/>
  <c r="J109"/>
  <c r="R108"/>
  <c r="J108"/>
  <c r="R107"/>
  <c r="J107"/>
  <c r="R106"/>
  <c r="J106"/>
  <c r="R105"/>
  <c r="J105"/>
  <c r="R104"/>
  <c r="J104"/>
  <c r="R103"/>
  <c r="J103"/>
  <c r="R102"/>
  <c r="J102"/>
  <c r="R101"/>
  <c r="J101"/>
  <c r="R100"/>
  <c r="J100"/>
  <c r="R99"/>
  <c r="J99"/>
  <c r="R98"/>
  <c r="J98"/>
  <c r="R97"/>
  <c r="J97"/>
  <c r="R96"/>
  <c r="J96"/>
  <c r="R95"/>
  <c r="J95"/>
  <c r="R94"/>
  <c r="J94"/>
  <c r="R93"/>
  <c r="J93"/>
  <c r="R92"/>
  <c r="J92"/>
  <c r="R91"/>
  <c r="J91"/>
  <c r="R90"/>
  <c r="J90"/>
  <c r="R89"/>
  <c r="J89"/>
  <c r="R88"/>
  <c r="J88"/>
  <c r="R87"/>
  <c r="J87"/>
  <c r="R86"/>
  <c r="J86"/>
  <c r="R85"/>
  <c r="J85"/>
  <c r="R84"/>
  <c r="J84"/>
  <c r="R83"/>
  <c r="J83"/>
  <c r="R82"/>
  <c r="J82"/>
  <c r="R81"/>
  <c r="J81"/>
  <c r="R80"/>
  <c r="J80"/>
  <c r="R79"/>
  <c r="J79"/>
  <c r="R78"/>
  <c r="J78"/>
  <c r="R77"/>
  <c r="J77"/>
  <c r="R76"/>
  <c r="J76"/>
  <c r="R75"/>
  <c r="J75"/>
  <c r="R74"/>
  <c r="J74"/>
  <c r="R73"/>
  <c r="J73"/>
  <c r="R72"/>
  <c r="J72"/>
  <c r="R71"/>
  <c r="J71"/>
  <c r="R70"/>
  <c r="J70"/>
  <c r="R69"/>
  <c r="J69"/>
  <c r="R68"/>
  <c r="J68"/>
  <c r="R67"/>
  <c r="J67"/>
  <c r="R66"/>
  <c r="J66"/>
  <c r="R65"/>
  <c r="J65"/>
  <c r="R64"/>
  <c r="J64"/>
  <c r="R63"/>
  <c r="J63"/>
  <c r="R62"/>
  <c r="J62"/>
  <c r="R61"/>
  <c r="J61"/>
  <c r="R60"/>
  <c r="J60"/>
  <c r="R59"/>
  <c r="J59"/>
  <c r="R58"/>
  <c r="J58"/>
  <c r="R57"/>
  <c r="J57"/>
  <c r="R56"/>
  <c r="J56"/>
  <c r="R55"/>
  <c r="J55"/>
  <c r="R54"/>
  <c r="J54"/>
  <c r="R53"/>
  <c r="J53"/>
  <c r="R52"/>
  <c r="J52"/>
  <c r="R51"/>
  <c r="J51"/>
  <c r="R50"/>
  <c r="J50"/>
  <c r="R49"/>
  <c r="J49"/>
  <c r="R48"/>
  <c r="J48"/>
  <c r="R47"/>
  <c r="J47"/>
  <c r="R46"/>
  <c r="J46"/>
  <c r="R45"/>
  <c r="J45"/>
  <c r="R44"/>
  <c r="J44"/>
  <c r="R43"/>
  <c r="J43"/>
  <c r="R42"/>
  <c r="J42"/>
  <c r="R41"/>
  <c r="J41"/>
  <c r="R40"/>
  <c r="J40"/>
  <c r="R39"/>
  <c r="J39"/>
  <c r="R38"/>
  <c r="J38"/>
  <c r="R37"/>
  <c r="J37"/>
  <c r="R36"/>
  <c r="J36"/>
  <c r="R35"/>
  <c r="J35"/>
  <c r="R34"/>
  <c r="J34"/>
  <c r="R33"/>
  <c r="J33"/>
  <c r="R32"/>
  <c r="J32"/>
  <c r="R31"/>
  <c r="J31"/>
  <c r="R30"/>
  <c r="J30"/>
  <c r="R29"/>
  <c r="J29"/>
  <c r="R28"/>
  <c r="J28"/>
  <c r="R27"/>
  <c r="J27"/>
  <c r="R26"/>
  <c r="J26"/>
  <c r="R25"/>
  <c r="J25"/>
  <c r="R24"/>
  <c r="J24"/>
  <c r="R23"/>
  <c r="J23"/>
  <c r="R22"/>
  <c r="J22"/>
  <c r="R21"/>
  <c r="J21"/>
  <c r="R20"/>
  <c r="J20"/>
  <c r="R19"/>
  <c r="J19"/>
  <c r="R18"/>
  <c r="J18"/>
  <c r="R17"/>
  <c r="J17"/>
  <c r="R16"/>
  <c r="J16"/>
  <c r="R15"/>
  <c r="J15"/>
  <c r="R14"/>
  <c r="J14"/>
  <c r="R13"/>
  <c r="J13"/>
  <c r="R12"/>
  <c r="J12"/>
  <c r="R11"/>
  <c r="J11"/>
  <c r="R10"/>
  <c r="J10"/>
  <c r="R9"/>
  <c r="J9"/>
  <c r="R8"/>
  <c r="J8"/>
  <c r="R7"/>
  <c r="J7"/>
  <c r="R6"/>
  <c r="N6"/>
  <c r="N7" s="1"/>
  <c r="N8" s="1"/>
  <c r="J6"/>
  <c r="BF66" l="1"/>
  <c r="J9" i="6"/>
  <c r="A10"/>
  <c r="D11"/>
  <c r="H10"/>
  <c r="I10" s="1"/>
  <c r="N9" i="5"/>
  <c r="D12" i="6" l="1"/>
  <c r="H11"/>
  <c r="I11" s="1"/>
  <c r="A11"/>
  <c r="J10"/>
  <c r="N10" i="5"/>
  <c r="H12" i="6" l="1"/>
  <c r="I12" s="1"/>
  <c r="D13"/>
  <c r="J11"/>
  <c r="A12"/>
  <c r="N11" i="5"/>
  <c r="D14" i="6" l="1"/>
  <c r="H13"/>
  <c r="I13" s="1"/>
  <c r="J12"/>
  <c r="A13"/>
  <c r="N12" i="5"/>
  <c r="H14" i="6" l="1"/>
  <c r="I14" s="1"/>
  <c r="D15"/>
  <c r="J13"/>
  <c r="A14"/>
  <c r="N13" i="5"/>
  <c r="H15" i="6" l="1"/>
  <c r="I15" s="1"/>
  <c r="D16"/>
  <c r="J14"/>
  <c r="A15"/>
  <c r="N14" i="5"/>
  <c r="D17" i="6" l="1"/>
  <c r="H16"/>
  <c r="I16" s="1"/>
  <c r="J15"/>
  <c r="A16"/>
  <c r="N15" i="5"/>
  <c r="D18" i="6" l="1"/>
  <c r="H17"/>
  <c r="I17" s="1"/>
  <c r="J16"/>
  <c r="A17"/>
  <c r="N16" i="5"/>
  <c r="D19" i="6" l="1"/>
  <c r="H18"/>
  <c r="I18" s="1"/>
  <c r="J17"/>
  <c r="A18"/>
  <c r="N17" i="5"/>
  <c r="D20" i="6" l="1"/>
  <c r="H19"/>
  <c r="I19" s="1"/>
  <c r="A19"/>
  <c r="J18"/>
  <c r="N18" i="5"/>
  <c r="D21" i="6" l="1"/>
  <c r="H20"/>
  <c r="I20" s="1"/>
  <c r="J19"/>
  <c r="A20"/>
  <c r="N19" i="5"/>
  <c r="H21" i="6" l="1"/>
  <c r="I21" s="1"/>
  <c r="D22"/>
  <c r="J20"/>
  <c r="A21"/>
  <c r="N20" i="5"/>
  <c r="H22" i="6" l="1"/>
  <c r="I22" s="1"/>
  <c r="D23"/>
  <c r="J21"/>
  <c r="A22"/>
  <c r="N21" i="5"/>
  <c r="H23" i="6" l="1"/>
  <c r="I23" s="1"/>
  <c r="D24"/>
  <c r="J22"/>
  <c r="A23"/>
  <c r="N22" i="5"/>
  <c r="H24" i="6" l="1"/>
  <c r="I24" s="1"/>
  <c r="D25"/>
  <c r="J23"/>
  <c r="A24"/>
  <c r="N23" i="5"/>
  <c r="D26" i="6" l="1"/>
  <c r="H25"/>
  <c r="I25" s="1"/>
  <c r="J24"/>
  <c r="A25"/>
  <c r="N24" i="5"/>
  <c r="D27" i="6" l="1"/>
  <c r="H26"/>
  <c r="I26" s="1"/>
  <c r="J25"/>
  <c r="A26"/>
  <c r="N25" i="5"/>
  <c r="D28" i="6" l="1"/>
  <c r="H27"/>
  <c r="I27" s="1"/>
  <c r="J26"/>
  <c r="A27"/>
  <c r="N26" i="5"/>
  <c r="D29" i="6" l="1"/>
  <c r="H28"/>
  <c r="I28" s="1"/>
  <c r="A28"/>
  <c r="J27"/>
  <c r="N27" i="5"/>
  <c r="H29" i="6" l="1"/>
  <c r="I29" s="1"/>
  <c r="D30"/>
  <c r="J28"/>
  <c r="A29"/>
  <c r="N28" i="5"/>
  <c r="H30" i="6" l="1"/>
  <c r="I30" s="1"/>
  <c r="D31"/>
  <c r="J29"/>
  <c r="A30"/>
  <c r="N29" i="5"/>
  <c r="H31" i="6" l="1"/>
  <c r="I31" s="1"/>
  <c r="D32"/>
  <c r="J30"/>
  <c r="A31"/>
  <c r="N30" i="5"/>
  <c r="H32" i="6" l="1"/>
  <c r="I32" s="1"/>
  <c r="D33"/>
  <c r="J31"/>
  <c r="A32"/>
  <c r="N31" i="5"/>
  <c r="D34" i="6" l="1"/>
  <c r="H33"/>
  <c r="I33" s="1"/>
  <c r="J32"/>
  <c r="A33"/>
  <c r="N32" i="5"/>
  <c r="D35" i="6" l="1"/>
  <c r="H34"/>
  <c r="I34" s="1"/>
  <c r="J33"/>
  <c r="A34"/>
  <c r="N33" i="5"/>
  <c r="D36" i="6" l="1"/>
  <c r="H35"/>
  <c r="I35" s="1"/>
  <c r="J34"/>
  <c r="A35"/>
  <c r="N34" i="5"/>
  <c r="D37" i="6" l="1"/>
  <c r="H36"/>
  <c r="I36" s="1"/>
  <c r="A36"/>
  <c r="J35"/>
  <c r="N35" i="5"/>
  <c r="H37" i="6" l="1"/>
  <c r="I37" s="1"/>
  <c r="D38"/>
  <c r="J36"/>
  <c r="A37"/>
  <c r="N36" i="5"/>
  <c r="D39" i="6" l="1"/>
  <c r="H38"/>
  <c r="I38" s="1"/>
  <c r="J37"/>
  <c r="A38"/>
  <c r="N37" i="5"/>
  <c r="H39" i="6" l="1"/>
  <c r="I39" s="1"/>
  <c r="D40"/>
  <c r="J38"/>
  <c r="A39"/>
  <c r="N38" i="5"/>
  <c r="H40" i="6" l="1"/>
  <c r="I40" s="1"/>
  <c r="D41"/>
  <c r="A40"/>
  <c r="J39"/>
  <c r="N39" i="5"/>
  <c r="D42" i="6" l="1"/>
  <c r="H41"/>
  <c r="I41" s="1"/>
  <c r="J40"/>
  <c r="A41"/>
  <c r="N40" i="5"/>
  <c r="D43" i="6" l="1"/>
  <c r="H42"/>
  <c r="I42" s="1"/>
  <c r="J41"/>
  <c r="A42"/>
  <c r="N41" i="5"/>
  <c r="H43" i="6" l="1"/>
  <c r="I43" s="1"/>
  <c r="D44"/>
  <c r="J42"/>
  <c r="A43"/>
  <c r="N42" i="5"/>
  <c r="D45" i="6" l="1"/>
  <c r="H44"/>
  <c r="I44" s="1"/>
  <c r="A44"/>
  <c r="J43"/>
  <c r="N43" i="5"/>
  <c r="H45" i="6" l="1"/>
  <c r="I45" s="1"/>
  <c r="D46"/>
  <c r="J44"/>
  <c r="A45"/>
  <c r="N44" i="5"/>
  <c r="H46" i="6" l="1"/>
  <c r="I46" s="1"/>
  <c r="D47"/>
  <c r="A46"/>
  <c r="J45"/>
  <c r="N45" i="5"/>
  <c r="H47" i="6" l="1"/>
  <c r="I47" s="1"/>
  <c r="D48"/>
  <c r="J46"/>
  <c r="A47"/>
  <c r="N46" i="5"/>
  <c r="H48" i="6" l="1"/>
  <c r="I48" s="1"/>
  <c r="D49"/>
  <c r="J47"/>
  <c r="A48"/>
  <c r="N47" i="5"/>
  <c r="D50" i="6" l="1"/>
  <c r="H49"/>
  <c r="I49" s="1"/>
  <c r="A49"/>
  <c r="J48"/>
  <c r="N48" i="5"/>
  <c r="H50" i="6" l="1"/>
  <c r="I50" s="1"/>
  <c r="D51"/>
  <c r="J49"/>
  <c r="A50"/>
  <c r="N49" i="5"/>
  <c r="D52" i="6" l="1"/>
  <c r="H51"/>
  <c r="I51" s="1"/>
  <c r="J50"/>
  <c r="A51"/>
  <c r="N50" i="5"/>
  <c r="D53" i="6" l="1"/>
  <c r="H52"/>
  <c r="I52" s="1"/>
  <c r="A52"/>
  <c r="J51"/>
  <c r="N51" i="5"/>
  <c r="H53" i="6" l="1"/>
  <c r="I53" s="1"/>
  <c r="D54"/>
  <c r="J52"/>
  <c r="A53"/>
  <c r="N52" i="5"/>
  <c r="D55" i="6" l="1"/>
  <c r="H54"/>
  <c r="I54" s="1"/>
  <c r="J53"/>
  <c r="A54"/>
  <c r="N53" i="5"/>
  <c r="H55" i="6" l="1"/>
  <c r="I55" s="1"/>
  <c r="D56"/>
  <c r="J54"/>
  <c r="A55"/>
  <c r="N54" i="5"/>
  <c r="H56" i="6" l="1"/>
  <c r="I56" s="1"/>
  <c r="D57"/>
  <c r="J55"/>
  <c r="A56"/>
  <c r="N55" i="5"/>
  <c r="D58" i="6" l="1"/>
  <c r="H57"/>
  <c r="I57" s="1"/>
  <c r="A57"/>
  <c r="J56"/>
  <c r="N56" i="5"/>
  <c r="H58" i="6" l="1"/>
  <c r="I58" s="1"/>
  <c r="D59"/>
  <c r="J57"/>
  <c r="A58"/>
  <c r="N57" i="5"/>
  <c r="D60" i="6" l="1"/>
  <c r="H59"/>
  <c r="I59" s="1"/>
  <c r="J58"/>
  <c r="A59"/>
  <c r="N58" i="5"/>
  <c r="A60" i="6" l="1"/>
  <c r="J59"/>
  <c r="D61"/>
  <c r="H60"/>
  <c r="I60" s="1"/>
  <c r="N59" i="5"/>
  <c r="J60" i="6" l="1"/>
  <c r="A61"/>
  <c r="H61"/>
  <c r="I61" s="1"/>
  <c r="D62"/>
  <c r="N60" i="5"/>
  <c r="J61" i="6" l="1"/>
  <c r="A62"/>
  <c r="D63"/>
  <c r="H62"/>
  <c r="I62" s="1"/>
  <c r="N61" i="5"/>
  <c r="J62" i="6" l="1"/>
  <c r="A63"/>
  <c r="H63"/>
  <c r="I63" s="1"/>
  <c r="D64"/>
  <c r="N62" i="5"/>
  <c r="J63" i="6" l="1"/>
  <c r="A64"/>
  <c r="H64"/>
  <c r="I64" s="1"/>
  <c r="D65"/>
  <c r="N63" i="5"/>
  <c r="A65" i="6" l="1"/>
  <c r="J64"/>
  <c r="D66"/>
  <c r="H65"/>
  <c r="I65" s="1"/>
  <c r="N64" i="5"/>
  <c r="J65" i="6" l="1"/>
  <c r="A66"/>
  <c r="D67"/>
  <c r="H66"/>
  <c r="I66" s="1"/>
  <c r="N65" i="5"/>
  <c r="A67" i="6" l="1"/>
  <c r="J66"/>
  <c r="H67"/>
  <c r="I67" s="1"/>
  <c r="D68"/>
  <c r="N66" i="5"/>
  <c r="J67" i="6" l="1"/>
  <c r="A68"/>
  <c r="H68"/>
  <c r="I68" s="1"/>
  <c r="D69"/>
  <c r="N67" i="5"/>
  <c r="A69" i="6" l="1"/>
  <c r="J68"/>
  <c r="D70"/>
  <c r="H69"/>
  <c r="I69" s="1"/>
  <c r="N68" i="5"/>
  <c r="H70" i="6" l="1"/>
  <c r="I70" s="1"/>
  <c r="D71"/>
  <c r="A70"/>
  <c r="J69"/>
  <c r="N69" i="5"/>
  <c r="H71" i="6" l="1"/>
  <c r="I71" s="1"/>
  <c r="D72"/>
  <c r="J70"/>
  <c r="A71"/>
  <c r="N70" i="5"/>
  <c r="D73" i="6" l="1"/>
  <c r="H72"/>
  <c r="I72" s="1"/>
  <c r="J71"/>
  <c r="A72"/>
  <c r="N71" i="5"/>
  <c r="H73" i="6" l="1"/>
  <c r="I73" s="1"/>
  <c r="D74"/>
  <c r="J72"/>
  <c r="A73"/>
  <c r="N72" i="5"/>
  <c r="D75" i="6" l="1"/>
  <c r="H74"/>
  <c r="I74" s="1"/>
  <c r="A74"/>
  <c r="J73"/>
  <c r="N73" i="5"/>
  <c r="D76" i="6" l="1"/>
  <c r="H75"/>
  <c r="I75" s="1"/>
  <c r="J74"/>
  <c r="A75"/>
  <c r="N74" i="5"/>
  <c r="H76" i="6" l="1"/>
  <c r="I76" s="1"/>
  <c r="D77"/>
  <c r="J75"/>
  <c r="A76"/>
  <c r="N75" i="5"/>
  <c r="D78" i="6" l="1"/>
  <c r="H77"/>
  <c r="I77" s="1"/>
  <c r="A77"/>
  <c r="J76"/>
  <c r="N76" i="5"/>
  <c r="H78" i="6" l="1"/>
  <c r="I78" s="1"/>
  <c r="D79"/>
  <c r="J77"/>
  <c r="A78"/>
  <c r="N77" i="5"/>
  <c r="H79" i="6" l="1"/>
  <c r="I79" s="1"/>
  <c r="D80"/>
  <c r="J78"/>
  <c r="A79"/>
  <c r="N78" i="5"/>
  <c r="D81" i="6" l="1"/>
  <c r="H80"/>
  <c r="I80" s="1"/>
  <c r="J79"/>
  <c r="A80"/>
  <c r="N79" i="5"/>
  <c r="H81" i="6" l="1"/>
  <c r="I81" s="1"/>
  <c r="D82"/>
  <c r="J80"/>
  <c r="A81"/>
  <c r="N80" i="5"/>
  <c r="D83" i="6" l="1"/>
  <c r="H82"/>
  <c r="I82" s="1"/>
  <c r="A82"/>
  <c r="J81"/>
  <c r="N81" i="5"/>
  <c r="D84" i="6" l="1"/>
  <c r="H83"/>
  <c r="I83" s="1"/>
  <c r="J82"/>
  <c r="A83"/>
  <c r="N82" i="5"/>
  <c r="H84" i="6" l="1"/>
  <c r="I84" s="1"/>
  <c r="D85"/>
  <c r="J83"/>
  <c r="A84"/>
  <c r="N83" i="5"/>
  <c r="D86" i="6" l="1"/>
  <c r="H85"/>
  <c r="I85" s="1"/>
  <c r="A85"/>
  <c r="J84"/>
  <c r="N84" i="5"/>
  <c r="H86" i="6" l="1"/>
  <c r="I86" s="1"/>
  <c r="D87"/>
  <c r="J85"/>
  <c r="A86"/>
  <c r="N85" i="5"/>
  <c r="H87" i="6" l="1"/>
  <c r="I87" s="1"/>
  <c r="D88"/>
  <c r="J86"/>
  <c r="A87"/>
  <c r="N86" i="5"/>
  <c r="H88" i="6" l="1"/>
  <c r="I88" s="1"/>
  <c r="D89"/>
  <c r="J87"/>
  <c r="A88"/>
  <c r="N87" i="5"/>
  <c r="H89" i="6" l="1"/>
  <c r="I89" s="1"/>
  <c r="D90"/>
  <c r="J88"/>
  <c r="A89"/>
  <c r="N88" i="5"/>
  <c r="D91" i="6" l="1"/>
  <c r="H90"/>
  <c r="I90" s="1"/>
  <c r="A90"/>
  <c r="J89"/>
  <c r="N89" i="5"/>
  <c r="H91" i="6" l="1"/>
  <c r="I91" s="1"/>
  <c r="D92"/>
  <c r="J90"/>
  <c r="A91"/>
  <c r="N90" i="5"/>
  <c r="D93" i="6" l="1"/>
  <c r="H92"/>
  <c r="I92" s="1"/>
  <c r="J91"/>
  <c r="A92"/>
  <c r="N91" i="5"/>
  <c r="D94" i="6" l="1"/>
  <c r="H93"/>
  <c r="I93" s="1"/>
  <c r="A93"/>
  <c r="J92"/>
  <c r="N92" i="5"/>
  <c r="H94" i="6" l="1"/>
  <c r="I94" s="1"/>
  <c r="D95"/>
  <c r="J93"/>
  <c r="A94"/>
  <c r="N93" i="5"/>
  <c r="D96" i="6" l="1"/>
  <c r="H95"/>
  <c r="I95" s="1"/>
  <c r="J94"/>
  <c r="A95"/>
  <c r="N94" i="5"/>
  <c r="H96" i="6" l="1"/>
  <c r="I96" s="1"/>
  <c r="D97"/>
  <c r="J95"/>
  <c r="A96"/>
  <c r="N95" i="5"/>
  <c r="H97" i="6" l="1"/>
  <c r="I97" s="1"/>
  <c r="D98"/>
  <c r="J96"/>
  <c r="A97"/>
  <c r="N96" i="5"/>
  <c r="H98" i="6" l="1"/>
  <c r="I98" s="1"/>
  <c r="D99"/>
  <c r="J97"/>
  <c r="A98"/>
  <c r="N97" i="5"/>
  <c r="D100" i="6" l="1"/>
  <c r="H99"/>
  <c r="I99" s="1"/>
  <c r="A99"/>
  <c r="J98"/>
  <c r="N98" i="5"/>
  <c r="H100" i="6" l="1"/>
  <c r="I100" s="1"/>
  <c r="D101"/>
  <c r="J99"/>
  <c r="A100"/>
  <c r="N99" i="5"/>
  <c r="D102" i="6" l="1"/>
  <c r="H101"/>
  <c r="I101" s="1"/>
  <c r="J100"/>
  <c r="A101"/>
  <c r="N100" i="5"/>
  <c r="D103" i="6" l="1"/>
  <c r="H102"/>
  <c r="I102" s="1"/>
  <c r="A102"/>
  <c r="J101"/>
  <c r="N101" i="5"/>
  <c r="H103" i="6" l="1"/>
  <c r="I103" s="1"/>
  <c r="D104"/>
  <c r="J102"/>
  <c r="A103"/>
  <c r="N102" i="5"/>
  <c r="D105" i="6" l="1"/>
  <c r="H104"/>
  <c r="I104" s="1"/>
  <c r="J103"/>
  <c r="A104"/>
  <c r="N103" i="5"/>
  <c r="H105" i="6" l="1"/>
  <c r="I105" s="1"/>
  <c r="D106"/>
  <c r="A105"/>
  <c r="J104"/>
  <c r="N104" i="5"/>
  <c r="H106" i="6" l="1"/>
  <c r="I106" s="1"/>
  <c r="D107"/>
  <c r="J105"/>
  <c r="A106"/>
  <c r="N105" i="5"/>
  <c r="D108" i="6" l="1"/>
  <c r="H107"/>
  <c r="I107" s="1"/>
  <c r="A107"/>
  <c r="J106"/>
  <c r="N106" i="5"/>
  <c r="H108" i="6" l="1"/>
  <c r="I108" s="1"/>
  <c r="D109"/>
  <c r="A108"/>
  <c r="J107"/>
  <c r="N107" i="5"/>
  <c r="H109" i="6" l="1"/>
  <c r="I109" s="1"/>
  <c r="D110"/>
  <c r="J108"/>
  <c r="A109"/>
  <c r="N108" i="5"/>
  <c r="D111" i="6" l="1"/>
  <c r="H110"/>
  <c r="I110" s="1"/>
  <c r="A110"/>
  <c r="J109"/>
  <c r="N109" i="5"/>
  <c r="H111" i="6" l="1"/>
  <c r="I111" s="1"/>
  <c r="D112"/>
  <c r="A111"/>
  <c r="J110"/>
  <c r="N110" i="5"/>
  <c r="H112" i="6" l="1"/>
  <c r="I112" s="1"/>
  <c r="D113"/>
  <c r="J111"/>
  <c r="A112"/>
  <c r="N111" i="5"/>
  <c r="D114" i="6" l="1"/>
  <c r="H113"/>
  <c r="I113" s="1"/>
  <c r="J112"/>
  <c r="A113"/>
  <c r="N112" i="5"/>
  <c r="H114" i="6" l="1"/>
  <c r="I114" s="1"/>
  <c r="D115"/>
  <c r="J113"/>
  <c r="A114"/>
  <c r="N113" i="5"/>
  <c r="D116" i="6" l="1"/>
  <c r="H115"/>
  <c r="I115" s="1"/>
  <c r="A115"/>
  <c r="J114"/>
  <c r="N114" i="5"/>
  <c r="D117" i="6" l="1"/>
  <c r="H116"/>
  <c r="I116" s="1"/>
  <c r="J115"/>
  <c r="A116"/>
  <c r="N115" i="5"/>
  <c r="H117" i="6" l="1"/>
  <c r="I117" s="1"/>
  <c r="D118"/>
  <c r="J116"/>
  <c r="A117"/>
  <c r="N116" i="5"/>
  <c r="D119" i="6" l="1"/>
  <c r="H118"/>
  <c r="I118" s="1"/>
  <c r="A118"/>
  <c r="J117"/>
  <c r="N117" i="5"/>
  <c r="H119" i="6" l="1"/>
  <c r="I119" s="1"/>
  <c r="D120"/>
  <c r="J118"/>
  <c r="A119"/>
  <c r="N118" i="5"/>
  <c r="H120" i="6" l="1"/>
  <c r="I120" s="1"/>
  <c r="D121"/>
  <c r="J119"/>
  <c r="A120"/>
  <c r="N119" i="5"/>
  <c r="D122" i="6" l="1"/>
  <c r="H121"/>
  <c r="I121" s="1"/>
  <c r="J120"/>
  <c r="A121"/>
  <c r="N120" i="5"/>
  <c r="H122" i="6" l="1"/>
  <c r="I122" s="1"/>
  <c r="D123"/>
  <c r="J121"/>
  <c r="A122"/>
  <c r="N121" i="5"/>
  <c r="D124" i="6" l="1"/>
  <c r="H123"/>
  <c r="I123" s="1"/>
  <c r="A123"/>
  <c r="J122"/>
  <c r="N122" i="5"/>
  <c r="D125" i="6" l="1"/>
  <c r="H124"/>
  <c r="I124" s="1"/>
  <c r="J123"/>
  <c r="A124"/>
  <c r="N123" i="5"/>
  <c r="H125" i="6" l="1"/>
  <c r="I125" s="1"/>
  <c r="D126"/>
  <c r="J124"/>
  <c r="A125"/>
  <c r="N124" i="5"/>
  <c r="D127" i="6" l="1"/>
  <c r="H126"/>
  <c r="I126" s="1"/>
  <c r="A126"/>
  <c r="J125"/>
  <c r="N125" i="5"/>
  <c r="H127" i="6" l="1"/>
  <c r="I127" s="1"/>
  <c r="D128"/>
  <c r="J126"/>
  <c r="A127"/>
  <c r="N126" i="5"/>
  <c r="H128" i="6" l="1"/>
  <c r="I128" s="1"/>
  <c r="D129"/>
  <c r="J127"/>
  <c r="A128"/>
  <c r="N127" i="5"/>
  <c r="H129" i="6" l="1"/>
  <c r="I129" s="1"/>
  <c r="D130"/>
  <c r="J128"/>
  <c r="A129"/>
  <c r="N128" i="5"/>
  <c r="H130" i="6" l="1"/>
  <c r="I130" s="1"/>
  <c r="D131"/>
  <c r="J129"/>
  <c r="A130"/>
  <c r="N129" i="5"/>
  <c r="H131" i="6" l="1"/>
  <c r="I131" s="1"/>
  <c r="D132"/>
  <c r="J130"/>
  <c r="A131"/>
  <c r="N130" i="5"/>
  <c r="D133" i="6" l="1"/>
  <c r="H132"/>
  <c r="I132" s="1"/>
  <c r="A132"/>
  <c r="J131"/>
  <c r="N131" i="5"/>
  <c r="D134" i="6" l="1"/>
  <c r="H133"/>
  <c r="I133" s="1"/>
  <c r="J132"/>
  <c r="A133"/>
  <c r="N132" i="5"/>
  <c r="H134" i="6" l="1"/>
  <c r="I134" s="1"/>
  <c r="D135"/>
  <c r="J133"/>
  <c r="A134"/>
  <c r="N133" i="5"/>
  <c r="D136" i="6" l="1"/>
  <c r="H135"/>
  <c r="I135" s="1"/>
  <c r="A135"/>
  <c r="J134"/>
  <c r="N134" i="5"/>
  <c r="H136" i="6" l="1"/>
  <c r="I136" s="1"/>
  <c r="D137"/>
  <c r="J135"/>
  <c r="A136"/>
  <c r="N135" i="5"/>
  <c r="H137" i="6" l="1"/>
  <c r="I137" s="1"/>
  <c r="D138"/>
  <c r="J136"/>
  <c r="A137"/>
  <c r="N136" i="5"/>
  <c r="H138" i="6" l="1"/>
  <c r="I138" s="1"/>
  <c r="D139"/>
  <c r="J137"/>
  <c r="A138"/>
  <c r="N137" i="5"/>
  <c r="H139" i="6" l="1"/>
  <c r="I139" s="1"/>
  <c r="D140"/>
  <c r="J138"/>
  <c r="A139"/>
  <c r="N138" i="5"/>
  <c r="D141" i="6" l="1"/>
  <c r="H140"/>
  <c r="I140" s="1"/>
  <c r="A140"/>
  <c r="J139"/>
  <c r="N139" i="5"/>
  <c r="H141" i="6" l="1"/>
  <c r="I141" s="1"/>
  <c r="D142"/>
  <c r="J140"/>
  <c r="A141"/>
  <c r="N140" i="5"/>
  <c r="D143" i="6" l="1"/>
  <c r="H142"/>
  <c r="I142" s="1"/>
  <c r="J141"/>
  <c r="A142"/>
  <c r="N141" i="5"/>
  <c r="D144" i="6" l="1"/>
  <c r="H143"/>
  <c r="I143" s="1"/>
  <c r="A143"/>
  <c r="J142"/>
  <c r="N142" i="5"/>
  <c r="H144" i="6" l="1"/>
  <c r="I144" s="1"/>
  <c r="D145"/>
  <c r="J143"/>
  <c r="A144"/>
  <c r="N143" i="5"/>
  <c r="D146" i="6" l="1"/>
  <c r="H145"/>
  <c r="I145" s="1"/>
  <c r="J144"/>
  <c r="A145"/>
  <c r="N144" i="5"/>
  <c r="H146" i="6" l="1"/>
  <c r="I146" s="1"/>
  <c r="D147"/>
  <c r="A146"/>
  <c r="J145"/>
  <c r="N145" i="5"/>
  <c r="H147" i="6" l="1"/>
  <c r="I147" s="1"/>
  <c r="D148"/>
  <c r="J146"/>
  <c r="A147"/>
  <c r="N146" i="5"/>
  <c r="D149" i="6" l="1"/>
  <c r="H148"/>
  <c r="I148" s="1"/>
  <c r="A148"/>
  <c r="J147"/>
  <c r="N147" i="5"/>
  <c r="H149" i="6" l="1"/>
  <c r="I149" s="1"/>
  <c r="D150"/>
  <c r="A149"/>
  <c r="J148"/>
  <c r="N148" i="5"/>
  <c r="H150" i="6" l="1"/>
  <c r="I150" s="1"/>
  <c r="D151"/>
  <c r="J149"/>
  <c r="A150"/>
  <c r="N149" i="5"/>
  <c r="D152" i="6" l="1"/>
  <c r="H151"/>
  <c r="I151" s="1"/>
  <c r="A151"/>
  <c r="J150"/>
  <c r="N150" i="5"/>
  <c r="H152" i="6" l="1"/>
  <c r="I152" s="1"/>
  <c r="D153"/>
  <c r="A152"/>
  <c r="J151"/>
  <c r="N151" i="5"/>
  <c r="H153" i="6" l="1"/>
  <c r="I153" s="1"/>
  <c r="D154"/>
  <c r="J152"/>
  <c r="A153"/>
  <c r="N152" i="5"/>
  <c r="D155" i="6" l="1"/>
  <c r="H154"/>
  <c r="I154" s="1"/>
  <c r="J153"/>
  <c r="A154"/>
  <c r="N153" i="5"/>
  <c r="H155" i="6" l="1"/>
  <c r="I155" s="1"/>
  <c r="D156"/>
  <c r="J154"/>
  <c r="A155"/>
  <c r="N154" i="5"/>
  <c r="D157" i="6" l="1"/>
  <c r="H156"/>
  <c r="I156" s="1"/>
  <c r="A156"/>
  <c r="J155"/>
  <c r="N155" i="5"/>
  <c r="D158" i="6" l="1"/>
  <c r="H157"/>
  <c r="I157" s="1"/>
  <c r="J156"/>
  <c r="A157"/>
  <c r="N156" i="5"/>
  <c r="H158" i="6" l="1"/>
  <c r="I158" s="1"/>
  <c r="D159"/>
  <c r="J157"/>
  <c r="A158"/>
  <c r="N157" i="5"/>
  <c r="D160" i="6" l="1"/>
  <c r="H159"/>
  <c r="I159" s="1"/>
  <c r="A159"/>
  <c r="J158"/>
  <c r="N158" i="5"/>
  <c r="H160" i="6" l="1"/>
  <c r="I160" s="1"/>
  <c r="D161"/>
  <c r="J159"/>
  <c r="A160"/>
  <c r="N159" i="5"/>
  <c r="H161" i="6" l="1"/>
  <c r="I161" s="1"/>
  <c r="D162"/>
  <c r="J160"/>
  <c r="A161"/>
  <c r="N160" i="5"/>
  <c r="D163" i="6" l="1"/>
  <c r="H162"/>
  <c r="I162" s="1"/>
  <c r="J161"/>
  <c r="A162"/>
  <c r="N161" i="5"/>
  <c r="H163" i="6" l="1"/>
  <c r="I163" s="1"/>
  <c r="D164"/>
  <c r="J162"/>
  <c r="A163"/>
  <c r="N162" i="5"/>
  <c r="D165" i="6" l="1"/>
  <c r="H164"/>
  <c r="I164" s="1"/>
  <c r="A164"/>
  <c r="J163"/>
  <c r="N163" i="5"/>
  <c r="D166" i="6" l="1"/>
  <c r="H165"/>
  <c r="I165" s="1"/>
  <c r="J164"/>
  <c r="A165"/>
  <c r="N164" i="5"/>
  <c r="H166" i="6" l="1"/>
  <c r="I166" s="1"/>
  <c r="D167"/>
  <c r="J165"/>
  <c r="A166"/>
  <c r="N165" i="5"/>
  <c r="D168" i="6" l="1"/>
  <c r="H167"/>
  <c r="I167" s="1"/>
  <c r="A167"/>
  <c r="J166"/>
  <c r="N166" i="5"/>
  <c r="H168" i="6" l="1"/>
  <c r="I168" s="1"/>
  <c r="D169"/>
  <c r="J167"/>
  <c r="A168"/>
  <c r="N167" i="5"/>
  <c r="H169" i="6" l="1"/>
  <c r="I169" s="1"/>
  <c r="D170"/>
  <c r="J168"/>
  <c r="A169"/>
  <c r="N168" i="5"/>
  <c r="H170" i="6" l="1"/>
  <c r="I170" s="1"/>
  <c r="D171"/>
  <c r="J169"/>
  <c r="A170"/>
  <c r="N169" i="5"/>
  <c r="D172" i="6" l="1"/>
  <c r="H171"/>
  <c r="I171" s="1"/>
  <c r="J170"/>
  <c r="A171"/>
  <c r="N170" i="5"/>
  <c r="H172" i="6" l="1"/>
  <c r="I172" s="1"/>
  <c r="D173"/>
  <c r="J171"/>
  <c r="A172"/>
  <c r="N171" i="5"/>
  <c r="D174" i="6" l="1"/>
  <c r="H173"/>
  <c r="I173" s="1"/>
  <c r="A173"/>
  <c r="J172"/>
  <c r="N172" i="5"/>
  <c r="D175" i="6" l="1"/>
  <c r="H174"/>
  <c r="I174" s="1"/>
  <c r="J173"/>
  <c r="A174"/>
  <c r="N173" i="5"/>
  <c r="H175" i="6" l="1"/>
  <c r="I175" s="1"/>
  <c r="D176"/>
  <c r="J174"/>
  <c r="A175"/>
  <c r="N174" i="5"/>
  <c r="D177" i="6" l="1"/>
  <c r="H176"/>
  <c r="I176" s="1"/>
  <c r="A176"/>
  <c r="J175"/>
  <c r="N175" i="5"/>
  <c r="H177" i="6" l="1"/>
  <c r="I177" s="1"/>
  <c r="D178"/>
  <c r="J176"/>
  <c r="A177"/>
  <c r="N176" i="5"/>
  <c r="H178" i="6" l="1"/>
  <c r="I178" s="1"/>
  <c r="D179"/>
  <c r="J177"/>
  <c r="A178"/>
  <c r="N177" i="5"/>
  <c r="H179" i="6" l="1"/>
  <c r="I179" s="1"/>
  <c r="D180"/>
  <c r="J178"/>
  <c r="A179"/>
  <c r="N178" i="5"/>
  <c r="H180" i="6" l="1"/>
  <c r="I180" s="1"/>
  <c r="D181"/>
  <c r="J179"/>
  <c r="A180"/>
  <c r="N179" i="5"/>
  <c r="D182" i="6" l="1"/>
  <c r="H181"/>
  <c r="I181" s="1"/>
  <c r="A181"/>
  <c r="J180"/>
  <c r="N180" i="5"/>
  <c r="H182" i="6" l="1"/>
  <c r="I182" s="1"/>
  <c r="D183"/>
  <c r="J181"/>
  <c r="A182"/>
  <c r="N181" i="5"/>
  <c r="D184" i="6" l="1"/>
  <c r="H183"/>
  <c r="I183" s="1"/>
  <c r="J182"/>
  <c r="A183"/>
  <c r="N182" i="5"/>
  <c r="D185" i="6" l="1"/>
  <c r="H184"/>
  <c r="I184" s="1"/>
  <c r="A184"/>
  <c r="J183"/>
  <c r="N183" i="5"/>
  <c r="H185" i="6" l="1"/>
  <c r="I185" s="1"/>
  <c r="D186"/>
  <c r="J184"/>
  <c r="A185"/>
  <c r="N184" i="5"/>
  <c r="D187" i="6" l="1"/>
  <c r="H186"/>
  <c r="I186" s="1"/>
  <c r="J185"/>
  <c r="A186"/>
  <c r="N185" i="5"/>
  <c r="H187" i="6" l="1"/>
  <c r="I187" s="1"/>
  <c r="D188"/>
  <c r="A187"/>
  <c r="J186"/>
  <c r="N186" i="5"/>
  <c r="H188" i="6" l="1"/>
  <c r="I188" s="1"/>
  <c r="D189"/>
  <c r="J187"/>
  <c r="A188"/>
  <c r="N187" i="5"/>
  <c r="D190" i="6" l="1"/>
  <c r="H189"/>
  <c r="I189" s="1"/>
  <c r="A189"/>
  <c r="J188"/>
  <c r="N188" i="5"/>
  <c r="H190" i="6" l="1"/>
  <c r="I190" s="1"/>
  <c r="D191"/>
  <c r="A190"/>
  <c r="J189"/>
  <c r="N189" i="5"/>
  <c r="H191" i="6" l="1"/>
  <c r="I191" s="1"/>
  <c r="D192"/>
  <c r="J190"/>
  <c r="A191"/>
  <c r="N190" i="5"/>
  <c r="D193" i="6" l="1"/>
  <c r="H192"/>
  <c r="I192" s="1"/>
  <c r="A192"/>
  <c r="J191"/>
  <c r="N191" i="5"/>
  <c r="H193" i="6" l="1"/>
  <c r="I193" s="1"/>
  <c r="D194"/>
  <c r="A193"/>
  <c r="J192"/>
  <c r="N192" i="5"/>
  <c r="H194" i="6" l="1"/>
  <c r="I194" s="1"/>
  <c r="D195"/>
  <c r="J193"/>
  <c r="A194"/>
  <c r="N193" i="5"/>
  <c r="D196" i="6" l="1"/>
  <c r="H195"/>
  <c r="I195" s="1"/>
  <c r="J194"/>
  <c r="A195"/>
  <c r="N194" i="5"/>
  <c r="H196" i="6" l="1"/>
  <c r="I196" s="1"/>
  <c r="D197"/>
  <c r="J195"/>
  <c r="A196"/>
  <c r="N195" i="5"/>
  <c r="D198" i="6" l="1"/>
  <c r="H197"/>
  <c r="I197" s="1"/>
  <c r="A197"/>
  <c r="J196"/>
  <c r="N196" i="5"/>
  <c r="D199" i="6" l="1"/>
  <c r="H198"/>
  <c r="I198" s="1"/>
  <c r="J197"/>
  <c r="A198"/>
  <c r="N197" i="5"/>
  <c r="H199" i="6" l="1"/>
  <c r="I199" s="1"/>
  <c r="D200"/>
  <c r="J198"/>
  <c r="A199"/>
  <c r="N198" i="5"/>
  <c r="D201" i="6" l="1"/>
  <c r="H200"/>
  <c r="I200" s="1"/>
  <c r="A200"/>
  <c r="J199"/>
  <c r="N199" i="5"/>
  <c r="H201" i="6" l="1"/>
  <c r="I201" s="1"/>
  <c r="D202"/>
  <c r="J200"/>
  <c r="A201"/>
  <c r="N200" i="5"/>
  <c r="H202" i="6" l="1"/>
  <c r="I202" s="1"/>
  <c r="D203"/>
  <c r="J201"/>
  <c r="A202"/>
  <c r="N201" i="5"/>
  <c r="D204" i="6" l="1"/>
  <c r="H203"/>
  <c r="I203" s="1"/>
  <c r="J202"/>
  <c r="A203"/>
  <c r="N202" i="5"/>
  <c r="H204" i="6" l="1"/>
  <c r="I204" s="1"/>
  <c r="D205"/>
  <c r="J203"/>
  <c r="A204"/>
  <c r="N203" i="5"/>
  <c r="D206" i="6" l="1"/>
  <c r="H205"/>
  <c r="I205" s="1"/>
  <c r="A205"/>
  <c r="J204"/>
  <c r="N204" i="5"/>
  <c r="D207" i="6" l="1"/>
  <c r="H206"/>
  <c r="I206" s="1"/>
  <c r="J205"/>
  <c r="A206"/>
  <c r="N205" i="5"/>
  <c r="H207" i="6" l="1"/>
  <c r="I207" s="1"/>
  <c r="D208"/>
  <c r="J206"/>
  <c r="A207"/>
  <c r="N206" i="5"/>
  <c r="D209" i="6" l="1"/>
  <c r="H208"/>
  <c r="I208" s="1"/>
  <c r="A208"/>
  <c r="J207"/>
  <c r="N207" i="5"/>
  <c r="H209" i="6" l="1"/>
  <c r="I209" s="1"/>
  <c r="D210"/>
  <c r="J208"/>
  <c r="A209"/>
  <c r="N208" i="5"/>
  <c r="H210" i="6" l="1"/>
  <c r="I210" s="1"/>
  <c r="D211"/>
  <c r="J209"/>
  <c r="A210"/>
  <c r="N209" i="5"/>
  <c r="H211" i="6" l="1"/>
  <c r="I211" s="1"/>
  <c r="D212"/>
  <c r="J210"/>
  <c r="A211"/>
  <c r="N210" i="5"/>
  <c r="H212" i="6" l="1"/>
  <c r="I212" s="1"/>
  <c r="D213"/>
  <c r="J211"/>
  <c r="A212"/>
  <c r="N211" i="5"/>
  <c r="D214" i="6" l="1"/>
  <c r="H213"/>
  <c r="I213" s="1"/>
  <c r="A213"/>
  <c r="J212"/>
  <c r="N212" i="5"/>
  <c r="H214" i="6" l="1"/>
  <c r="I214" s="1"/>
  <c r="D215"/>
  <c r="J213"/>
  <c r="A214"/>
  <c r="N213" i="5"/>
  <c r="D216" i="6" l="1"/>
  <c r="H215"/>
  <c r="I215" s="1"/>
  <c r="J214"/>
  <c r="A215"/>
  <c r="N214" i="5"/>
  <c r="H216" i="6" l="1"/>
  <c r="I216" s="1"/>
  <c r="D217"/>
  <c r="J215"/>
  <c r="A216"/>
  <c r="N215" i="5"/>
  <c r="D218" i="6" l="1"/>
  <c r="H217"/>
  <c r="I217" s="1"/>
  <c r="A217"/>
  <c r="J216"/>
  <c r="N216" i="5"/>
  <c r="H218" i="6" l="1"/>
  <c r="I218" s="1"/>
  <c r="D219"/>
  <c r="J217"/>
  <c r="A218"/>
  <c r="N217" i="5"/>
  <c r="H219" i="6" l="1"/>
  <c r="I219" s="1"/>
  <c r="D220"/>
  <c r="J218"/>
  <c r="A219"/>
  <c r="N218" i="5"/>
  <c r="H220" i="6" l="1"/>
  <c r="I220" s="1"/>
  <c r="D221"/>
  <c r="J219"/>
  <c r="A220"/>
  <c r="N219" i="5"/>
  <c r="H221" i="6" l="1"/>
  <c r="I221" s="1"/>
  <c r="D222"/>
  <c r="J220"/>
  <c r="A221"/>
  <c r="N220" i="5"/>
  <c r="D223" i="6" l="1"/>
  <c r="H222"/>
  <c r="I222" s="1"/>
  <c r="A222"/>
  <c r="J221"/>
  <c r="N221" i="5"/>
  <c r="H223" i="6" l="1"/>
  <c r="I223" s="1"/>
  <c r="D224"/>
  <c r="J222"/>
  <c r="A223"/>
  <c r="N222" i="5"/>
  <c r="D225" i="6" l="1"/>
  <c r="H224"/>
  <c r="I224" s="1"/>
  <c r="J223"/>
  <c r="A224"/>
  <c r="N223" i="5"/>
  <c r="D226" i="6" l="1"/>
  <c r="H225"/>
  <c r="I225" s="1"/>
  <c r="A225"/>
  <c r="J224"/>
  <c r="N224" i="5"/>
  <c r="H226" i="6" l="1"/>
  <c r="I226" s="1"/>
  <c r="D227"/>
  <c r="J225"/>
  <c r="A226"/>
  <c r="N225" i="5"/>
  <c r="D228" i="6" l="1"/>
  <c r="H227"/>
  <c r="I227" s="1"/>
  <c r="J226"/>
  <c r="A227"/>
  <c r="N226" i="5"/>
  <c r="H228" i="6" l="1"/>
  <c r="I228" s="1"/>
  <c r="D229"/>
  <c r="A228"/>
  <c r="J227"/>
  <c r="N227" i="5"/>
  <c r="D230" i="6" l="1"/>
  <c r="H229"/>
  <c r="I229" s="1"/>
  <c r="A229"/>
  <c r="J228"/>
  <c r="N228" i="5"/>
  <c r="D231" i="6" l="1"/>
  <c r="H230"/>
  <c r="I230" s="1"/>
  <c r="A230"/>
  <c r="J229"/>
  <c r="N229" i="5"/>
  <c r="H231" i="6" l="1"/>
  <c r="I231" s="1"/>
  <c r="D232"/>
  <c r="J230"/>
  <c r="A231"/>
  <c r="N230" i="5"/>
  <c r="H232" i="6" l="1"/>
  <c r="I232" s="1"/>
  <c r="D233"/>
  <c r="J231"/>
  <c r="A232"/>
  <c r="N231" i="5"/>
  <c r="H233" i="6" l="1"/>
  <c r="I233" s="1"/>
  <c r="D234"/>
  <c r="A233"/>
  <c r="J232"/>
  <c r="N232" i="5"/>
  <c r="H234" i="6" l="1"/>
  <c r="I234" s="1"/>
  <c r="D235"/>
  <c r="J233"/>
  <c r="A234"/>
  <c r="N233" i="5"/>
  <c r="H235" i="6" l="1"/>
  <c r="I235" s="1"/>
  <c r="D236"/>
  <c r="J234"/>
  <c r="A235"/>
  <c r="N234" i="5"/>
  <c r="D237" i="6" l="1"/>
  <c r="H236"/>
  <c r="I236" s="1"/>
  <c r="J235"/>
  <c r="A236"/>
  <c r="N235" i="5"/>
  <c r="D238" i="6" l="1"/>
  <c r="H237"/>
  <c r="I237" s="1"/>
  <c r="A237"/>
  <c r="J236"/>
  <c r="N236" i="5"/>
  <c r="D239" i="6" l="1"/>
  <c r="H238"/>
  <c r="I238" s="1"/>
  <c r="A238"/>
  <c r="J237"/>
  <c r="N237" i="5"/>
  <c r="H239" i="6" l="1"/>
  <c r="I239" s="1"/>
  <c r="D240"/>
  <c r="J238"/>
  <c r="A239"/>
  <c r="N238" i="5"/>
  <c r="D241" i="6" l="1"/>
  <c r="H240"/>
  <c r="I240" s="1"/>
  <c r="J239"/>
  <c r="A240"/>
  <c r="N239" i="5"/>
  <c r="H241" i="6" l="1"/>
  <c r="I241" s="1"/>
  <c r="D242"/>
  <c r="A241"/>
  <c r="J240"/>
  <c r="N240" i="5"/>
  <c r="H242" i="6" l="1"/>
  <c r="I242" s="1"/>
  <c r="D243"/>
  <c r="J241"/>
  <c r="A242"/>
  <c r="N241" i="5"/>
  <c r="H243" i="6" l="1"/>
  <c r="I243" s="1"/>
  <c r="D244"/>
  <c r="J242"/>
  <c r="A243"/>
  <c r="N242" i="5"/>
  <c r="H244" i="6" l="1"/>
  <c r="I244" s="1"/>
  <c r="D245"/>
  <c r="J243"/>
  <c r="A244"/>
  <c r="N243" i="5"/>
  <c r="D246" i="6" l="1"/>
  <c r="H245"/>
  <c r="I245" s="1"/>
  <c r="A245"/>
  <c r="J244"/>
  <c r="N244" i="5"/>
  <c r="D247" i="6" l="1"/>
  <c r="H246"/>
  <c r="I246" s="1"/>
  <c r="A246"/>
  <c r="J245"/>
  <c r="N245" i="5"/>
  <c r="D248" i="6" l="1"/>
  <c r="H247"/>
  <c r="I247" s="1"/>
  <c r="J246"/>
  <c r="A247"/>
  <c r="N246" i="5"/>
  <c r="H248" i="6" l="1"/>
  <c r="I248" s="1"/>
  <c r="D249"/>
  <c r="J247"/>
  <c r="A248"/>
  <c r="N247" i="5"/>
  <c r="H249" i="6" l="1"/>
  <c r="I249" s="1"/>
  <c r="D250"/>
  <c r="A249"/>
  <c r="J248"/>
  <c r="N248" i="5"/>
  <c r="H250" i="6" l="1"/>
  <c r="I250" s="1"/>
  <c r="D251"/>
  <c r="J249"/>
  <c r="A250"/>
  <c r="N249" i="5"/>
  <c r="H251" i="6" l="1"/>
  <c r="I251" s="1"/>
  <c r="D252"/>
  <c r="J250"/>
  <c r="A251"/>
  <c r="N250" i="5"/>
  <c r="H252" i="6" l="1"/>
  <c r="I252" s="1"/>
  <c r="D253"/>
  <c r="J251"/>
  <c r="A252"/>
  <c r="N251" i="5"/>
  <c r="D254" i="6" l="1"/>
  <c r="H253"/>
  <c r="I253" s="1"/>
  <c r="A253"/>
  <c r="J252"/>
  <c r="N252" i="5"/>
  <c r="D255" i="6" l="1"/>
  <c r="H254"/>
  <c r="I254" s="1"/>
  <c r="A254"/>
  <c r="J253"/>
  <c r="N253" i="5"/>
  <c r="H255" i="6" l="1"/>
  <c r="I255" s="1"/>
  <c r="D256"/>
  <c r="J254"/>
  <c r="A255"/>
  <c r="N254" i="5"/>
  <c r="D257" i="6" l="1"/>
  <c r="H256"/>
  <c r="I256" s="1"/>
  <c r="J255"/>
  <c r="A256"/>
  <c r="N255" i="5"/>
  <c r="H257" i="6" l="1"/>
  <c r="I257" s="1"/>
  <c r="D258"/>
  <c r="A257"/>
  <c r="J256"/>
  <c r="N256" i="5"/>
  <c r="H258" i="6" l="1"/>
  <c r="I258" s="1"/>
  <c r="D259"/>
  <c r="J257"/>
  <c r="A258"/>
  <c r="N257" i="5"/>
  <c r="H259" i="6" l="1"/>
  <c r="I259" s="1"/>
  <c r="D260"/>
  <c r="A259"/>
  <c r="J258"/>
  <c r="N258" i="5"/>
  <c r="D261" i="6" l="1"/>
  <c r="H260"/>
  <c r="I260" s="1"/>
  <c r="J259"/>
  <c r="A260"/>
  <c r="N259" i="5"/>
  <c r="D262" i="6" l="1"/>
  <c r="H261"/>
  <c r="I261" s="1"/>
  <c r="A261"/>
  <c r="J260"/>
  <c r="N260" i="5"/>
  <c r="D263" i="6" l="1"/>
  <c r="H262"/>
  <c r="I262" s="1"/>
  <c r="A262"/>
  <c r="J261"/>
  <c r="N261" i="5"/>
  <c r="H263" i="6" l="1"/>
  <c r="I263" s="1"/>
  <c r="D264"/>
  <c r="J262"/>
  <c r="A263"/>
  <c r="N262" i="5"/>
  <c r="H264" i="6" l="1"/>
  <c r="I264" s="1"/>
  <c r="D265"/>
  <c r="J263"/>
  <c r="A264"/>
  <c r="N263" i="5"/>
  <c r="H265" i="6" l="1"/>
  <c r="I265" s="1"/>
  <c r="D266"/>
  <c r="A265"/>
  <c r="J264"/>
  <c r="N264" i="5"/>
  <c r="H266" i="6" l="1"/>
  <c r="I266" s="1"/>
  <c r="D267"/>
  <c r="J265"/>
  <c r="A266"/>
  <c r="N265" i="5"/>
  <c r="D268" i="6" l="1"/>
  <c r="H267"/>
  <c r="I267" s="1"/>
  <c r="A267"/>
  <c r="J266"/>
  <c r="N266" i="5"/>
  <c r="H268" i="6" l="1"/>
  <c r="I268" s="1"/>
  <c r="D269"/>
  <c r="J267"/>
  <c r="A268"/>
  <c r="N267" i="5"/>
  <c r="D270" i="6" l="1"/>
  <c r="H269"/>
  <c r="I269" s="1"/>
  <c r="J268"/>
  <c r="A269"/>
  <c r="N268" i="5"/>
  <c r="D271" i="6" l="1"/>
  <c r="H270"/>
  <c r="I270" s="1"/>
  <c r="A270"/>
  <c r="J269"/>
  <c r="N269" i="5"/>
  <c r="H271" i="6" l="1"/>
  <c r="I271" s="1"/>
  <c r="D272"/>
  <c r="A271"/>
  <c r="J270"/>
  <c r="N270" i="5"/>
  <c r="H272" i="6" l="1"/>
  <c r="I272" s="1"/>
  <c r="D273"/>
  <c r="J271"/>
  <c r="A272"/>
  <c r="N271" i="5"/>
  <c r="H273" i="6" l="1"/>
  <c r="I273" s="1"/>
  <c r="D274"/>
  <c r="J272"/>
  <c r="A273"/>
  <c r="N272" i="5"/>
  <c r="H274" i="6" l="1"/>
  <c r="I274" s="1"/>
  <c r="D275"/>
  <c r="J273"/>
  <c r="A274"/>
  <c r="N273" i="5"/>
  <c r="D276" i="6" l="1"/>
  <c r="H275"/>
  <c r="I275" s="1"/>
  <c r="A275"/>
  <c r="J274"/>
  <c r="N274" i="5"/>
  <c r="H276" i="6" l="1"/>
  <c r="I276" s="1"/>
  <c r="D277"/>
  <c r="J275"/>
  <c r="A276"/>
  <c r="N275" i="5"/>
  <c r="D278" i="6" l="1"/>
  <c r="H277"/>
  <c r="I277" s="1"/>
  <c r="J276"/>
  <c r="A277"/>
  <c r="N276" i="5"/>
  <c r="D279" i="6" l="1"/>
  <c r="H278"/>
  <c r="I278" s="1"/>
  <c r="A278"/>
  <c r="J277"/>
  <c r="N277" i="5"/>
  <c r="H279" i="6" l="1"/>
  <c r="I279" s="1"/>
  <c r="D280"/>
  <c r="A279"/>
  <c r="J278"/>
  <c r="N278" i="5"/>
  <c r="H280" i="6" l="1"/>
  <c r="I280" s="1"/>
  <c r="D281"/>
  <c r="J279"/>
  <c r="A280"/>
  <c r="N279" i="5"/>
  <c r="H281" i="6" l="1"/>
  <c r="I281" s="1"/>
  <c r="D282"/>
  <c r="J280"/>
  <c r="A281"/>
  <c r="N280" i="5"/>
  <c r="H282" i="6" l="1"/>
  <c r="I282" s="1"/>
  <c r="D283"/>
  <c r="J281"/>
  <c r="A282"/>
  <c r="N281" i="5"/>
  <c r="D284" i="6" l="1"/>
  <c r="H283"/>
  <c r="I283" s="1"/>
  <c r="A283"/>
  <c r="J282"/>
  <c r="N282" i="5"/>
  <c r="H284" i="6" l="1"/>
  <c r="I284" s="1"/>
  <c r="D285"/>
  <c r="J283"/>
  <c r="A284"/>
  <c r="N283" i="5"/>
  <c r="D286" i="6" l="1"/>
  <c r="H285"/>
  <c r="I285" s="1"/>
  <c r="J284"/>
  <c r="A285"/>
  <c r="N284" i="5"/>
  <c r="D287" i="6" l="1"/>
  <c r="H286"/>
  <c r="I286" s="1"/>
  <c r="A286"/>
  <c r="J285"/>
  <c r="N285" i="5"/>
  <c r="H287" i="6" l="1"/>
  <c r="I287" s="1"/>
  <c r="D288"/>
  <c r="A287"/>
  <c r="J286"/>
  <c r="N286" i="5"/>
  <c r="H288" i="6" l="1"/>
  <c r="I288" s="1"/>
  <c r="D289"/>
  <c r="J287"/>
  <c r="A288"/>
  <c r="N287" i="5"/>
  <c r="H289" i="6" l="1"/>
  <c r="I289" s="1"/>
  <c r="D290"/>
  <c r="J288"/>
  <c r="A289"/>
  <c r="N288" i="5"/>
  <c r="H290" i="6" l="1"/>
  <c r="I290" s="1"/>
  <c r="D291"/>
  <c r="J289"/>
  <c r="A290"/>
  <c r="N289" i="5"/>
  <c r="D292" i="6" l="1"/>
  <c r="H291"/>
  <c r="I291" s="1"/>
  <c r="A291"/>
  <c r="J290"/>
  <c r="N290" i="5"/>
  <c r="H292" i="6" l="1"/>
  <c r="I292" s="1"/>
  <c r="D293"/>
  <c r="J291"/>
  <c r="A292"/>
  <c r="N291" i="5"/>
  <c r="D294" i="6" l="1"/>
  <c r="H293"/>
  <c r="I293" s="1"/>
  <c r="J292"/>
  <c r="A293"/>
  <c r="N292" i="5"/>
  <c r="D295" i="6" l="1"/>
  <c r="H294"/>
  <c r="I294" s="1"/>
  <c r="A294"/>
  <c r="J293"/>
  <c r="N293" i="5"/>
  <c r="H295" i="6" l="1"/>
  <c r="I295" s="1"/>
  <c r="D296"/>
  <c r="J294"/>
  <c r="A295"/>
  <c r="N294" i="5"/>
  <c r="D297" i="6" l="1"/>
  <c r="H296"/>
  <c r="I296" s="1"/>
  <c r="A296"/>
  <c r="J295"/>
  <c r="N295" i="5"/>
  <c r="H297" i="6" l="1"/>
  <c r="I297" s="1"/>
  <c r="D298"/>
  <c r="J296"/>
  <c r="A297"/>
  <c r="N296" i="5"/>
  <c r="H298" i="6" l="1"/>
  <c r="I298" s="1"/>
  <c r="D299"/>
  <c r="J297"/>
  <c r="A298"/>
  <c r="N297" i="5"/>
  <c r="D300" i="6" l="1"/>
  <c r="H299"/>
  <c r="I299" s="1"/>
  <c r="A299"/>
  <c r="J298"/>
  <c r="N298" i="5"/>
  <c r="H300" i="6" l="1"/>
  <c r="I300" s="1"/>
  <c r="D301"/>
  <c r="J299"/>
  <c r="A300"/>
  <c r="N299" i="5"/>
  <c r="D302" i="6" l="1"/>
  <c r="H301"/>
  <c r="I301" s="1"/>
  <c r="J300"/>
  <c r="A301"/>
  <c r="N300" i="5"/>
  <c r="D303" i="6" l="1"/>
  <c r="H302"/>
  <c r="I302" s="1"/>
  <c r="A302"/>
  <c r="J301"/>
  <c r="N301" i="5"/>
  <c r="H303" i="6" l="1"/>
  <c r="I303" s="1"/>
  <c r="D304"/>
  <c r="J302"/>
  <c r="A303"/>
  <c r="N302" i="5"/>
  <c r="H304" i="6" l="1"/>
  <c r="I304" s="1"/>
  <c r="D305"/>
  <c r="A304"/>
  <c r="J303"/>
  <c r="N303" i="5"/>
  <c r="H305" i="6" l="1"/>
  <c r="I305" s="1"/>
  <c r="D306"/>
  <c r="J304"/>
  <c r="A305"/>
  <c r="N304" i="5"/>
  <c r="H306" i="6" l="1"/>
  <c r="I306" s="1"/>
  <c r="D307"/>
  <c r="J305"/>
  <c r="A306"/>
  <c r="N305" i="5"/>
  <c r="D308" i="6" l="1"/>
  <c r="H307"/>
  <c r="I307" s="1"/>
  <c r="J306"/>
  <c r="A307"/>
  <c r="N306" i="5"/>
  <c r="D309" i="6" l="1"/>
  <c r="H308"/>
  <c r="I308" s="1"/>
  <c r="J307"/>
  <c r="A308"/>
  <c r="N307" i="5"/>
  <c r="D310" i="6" l="1"/>
  <c r="H309"/>
  <c r="I309" s="1"/>
  <c r="J308"/>
  <c r="A309"/>
  <c r="N308" i="5"/>
  <c r="D311" i="6" l="1"/>
  <c r="H310"/>
  <c r="I310" s="1"/>
  <c r="A310"/>
  <c r="J309"/>
  <c r="N309" i="5"/>
  <c r="H311" i="6" l="1"/>
  <c r="I311" s="1"/>
  <c r="D312"/>
  <c r="J310"/>
  <c r="A311"/>
  <c r="N310" i="5"/>
  <c r="H312" i="6" l="1"/>
  <c r="I312" s="1"/>
  <c r="D313"/>
  <c r="A312"/>
  <c r="J311"/>
  <c r="N311" i="5"/>
  <c r="H313" i="6" l="1"/>
  <c r="I313" s="1"/>
  <c r="D314"/>
  <c r="J312"/>
  <c r="A313"/>
  <c r="N312" i="5"/>
  <c r="H314" i="6" l="1"/>
  <c r="I314" s="1"/>
  <c r="D315"/>
  <c r="J313"/>
  <c r="A314"/>
  <c r="N313" i="5"/>
  <c r="D316" i="6" l="1"/>
  <c r="H315"/>
  <c r="I315" s="1"/>
  <c r="J314"/>
  <c r="A315"/>
  <c r="N314" i="5"/>
  <c r="D317" i="6" l="1"/>
  <c r="H316"/>
  <c r="I316" s="1"/>
  <c r="J315"/>
  <c r="A316"/>
  <c r="N315" i="5"/>
  <c r="D318" i="6" l="1"/>
  <c r="H317"/>
  <c r="I317" s="1"/>
  <c r="J316"/>
  <c r="A317"/>
  <c r="N316" i="5"/>
  <c r="D319" i="6" l="1"/>
  <c r="H318"/>
  <c r="I318" s="1"/>
  <c r="A318"/>
  <c r="J317"/>
  <c r="N317" i="5"/>
  <c r="H319" i="6" l="1"/>
  <c r="I319" s="1"/>
  <c r="D320"/>
  <c r="J318"/>
  <c r="A319"/>
  <c r="N318" i="5"/>
  <c r="H320" i="6" l="1"/>
  <c r="I320" s="1"/>
  <c r="D321"/>
  <c r="A320"/>
  <c r="J319"/>
  <c r="N319" i="5"/>
  <c r="H321" i="6" l="1"/>
  <c r="I321" s="1"/>
  <c r="D322"/>
  <c r="J320"/>
  <c r="A321"/>
  <c r="N320" i="5"/>
  <c r="H322" i="6" l="1"/>
  <c r="I322" s="1"/>
  <c r="D323"/>
  <c r="J321"/>
  <c r="A322"/>
  <c r="N321" i="5"/>
  <c r="H323" i="6" l="1"/>
  <c r="I323" s="1"/>
  <c r="D324"/>
  <c r="J322"/>
  <c r="A323"/>
  <c r="N322" i="5"/>
  <c r="D325" i="6" l="1"/>
  <c r="H324"/>
  <c r="I324" s="1"/>
  <c r="J323"/>
  <c r="A324"/>
  <c r="N323" i="5"/>
  <c r="D326" i="6" l="1"/>
  <c r="H325"/>
  <c r="I325" s="1"/>
  <c r="J324"/>
  <c r="A325"/>
  <c r="N324" i="5"/>
  <c r="D327" i="6" l="1"/>
  <c r="H326"/>
  <c r="I326" s="1"/>
  <c r="J325"/>
  <c r="A326"/>
  <c r="N325" i="5"/>
  <c r="D328" i="6" l="1"/>
  <c r="H327"/>
  <c r="I327" s="1"/>
  <c r="A327"/>
  <c r="J326"/>
  <c r="N326" i="5"/>
  <c r="H328" i="6" l="1"/>
  <c r="I328" s="1"/>
  <c r="D329"/>
  <c r="J327"/>
  <c r="A328"/>
  <c r="N327" i="5"/>
  <c r="H329" i="6" l="1"/>
  <c r="I329" s="1"/>
  <c r="D330"/>
  <c r="A329"/>
  <c r="J328"/>
  <c r="N328" i="5"/>
  <c r="H330" i="6" l="1"/>
  <c r="I330" s="1"/>
  <c r="D331"/>
  <c r="J329"/>
  <c r="A330"/>
  <c r="N329" i="5"/>
  <c r="H331" i="6" l="1"/>
  <c r="I331" s="1"/>
  <c r="D332"/>
  <c r="J330"/>
  <c r="A331"/>
  <c r="N330" i="5"/>
  <c r="D333" i="6" l="1"/>
  <c r="H332"/>
  <c r="I332" s="1"/>
  <c r="J331"/>
  <c r="A332"/>
  <c r="N331" i="5"/>
  <c r="D334" i="6" l="1"/>
  <c r="H333"/>
  <c r="I333" s="1"/>
  <c r="J332"/>
  <c r="A333"/>
  <c r="N332" i="5"/>
  <c r="D335" i="6" l="1"/>
  <c r="H334"/>
  <c r="I334" s="1"/>
  <c r="J333"/>
  <c r="A334"/>
  <c r="N333" i="5"/>
  <c r="D336" i="6" l="1"/>
  <c r="H335"/>
  <c r="I335" s="1"/>
  <c r="A335"/>
  <c r="J334"/>
  <c r="N334" i="5"/>
  <c r="H336" i="6" l="1"/>
  <c r="I336" s="1"/>
  <c r="D337"/>
  <c r="J335"/>
  <c r="A336"/>
  <c r="N335" i="5"/>
  <c r="H337" i="6" l="1"/>
  <c r="I337" s="1"/>
  <c r="D338"/>
  <c r="A337"/>
  <c r="J336"/>
  <c r="N336" i="5"/>
  <c r="H338" i="6" l="1"/>
  <c r="I338" s="1"/>
  <c r="D339"/>
  <c r="J337"/>
  <c r="A338"/>
  <c r="N337" i="5"/>
  <c r="H339" i="6" l="1"/>
  <c r="I339" s="1"/>
  <c r="D340"/>
  <c r="J338"/>
  <c r="A339"/>
  <c r="N338" i="5"/>
  <c r="D341" i="6" l="1"/>
  <c r="H340"/>
  <c r="I340" s="1"/>
  <c r="J339"/>
  <c r="A340"/>
  <c r="N339" i="5"/>
  <c r="D342" i="6" l="1"/>
  <c r="H341"/>
  <c r="I341" s="1"/>
  <c r="J340"/>
  <c r="A341"/>
  <c r="N340" i="5"/>
  <c r="D343" i="6" l="1"/>
  <c r="H342"/>
  <c r="I342" s="1"/>
  <c r="J341"/>
  <c r="A342"/>
  <c r="N341" i="5"/>
  <c r="D344" i="6" l="1"/>
  <c r="H343"/>
  <c r="I343" s="1"/>
  <c r="A343"/>
  <c r="J342"/>
  <c r="N342" i="5"/>
  <c r="H344" i="6" l="1"/>
  <c r="I344" s="1"/>
  <c r="D345"/>
  <c r="J343"/>
  <c r="A344"/>
  <c r="N343" i="5"/>
  <c r="H345" i="6" l="1"/>
  <c r="I345" s="1"/>
  <c r="D346"/>
  <c r="A345"/>
  <c r="J344"/>
  <c r="N344" i="5"/>
  <c r="H346" i="6" l="1"/>
  <c r="I346" s="1"/>
  <c r="D347"/>
  <c r="J345"/>
  <c r="A346"/>
  <c r="N345" i="5"/>
  <c r="H347" i="6" l="1"/>
  <c r="I347" s="1"/>
  <c r="D348"/>
  <c r="J346"/>
  <c r="A347"/>
  <c r="N346" i="5"/>
  <c r="D349" i="6" l="1"/>
  <c r="H348"/>
  <c r="I348" s="1"/>
  <c r="J347"/>
  <c r="A348"/>
  <c r="N347" i="5"/>
  <c r="D350" i="6" l="1"/>
  <c r="H349"/>
  <c r="I349" s="1"/>
  <c r="J348"/>
  <c r="A349"/>
  <c r="N348" i="5"/>
  <c r="D351" i="6" l="1"/>
  <c r="H350"/>
  <c r="I350" s="1"/>
  <c r="J349"/>
  <c r="A350"/>
  <c r="N349" i="5"/>
  <c r="D352" i="6" l="1"/>
  <c r="H351"/>
  <c r="I351" s="1"/>
  <c r="A351"/>
  <c r="J350"/>
  <c r="N350" i="5"/>
  <c r="H352" i="6" l="1"/>
  <c r="I352" s="1"/>
  <c r="D353"/>
  <c r="J351"/>
  <c r="A352"/>
  <c r="N351" i="5"/>
  <c r="H353" i="6" l="1"/>
  <c r="I353" s="1"/>
  <c r="D354"/>
  <c r="A353"/>
  <c r="J352"/>
  <c r="N352" i="5"/>
  <c r="H354" i="6" l="1"/>
  <c r="I354" s="1"/>
  <c r="D355"/>
  <c r="J353"/>
  <c r="A354"/>
  <c r="N353" i="5"/>
  <c r="H355" i="6" l="1"/>
  <c r="I355" s="1"/>
  <c r="D356"/>
  <c r="J354"/>
  <c r="A355"/>
  <c r="N354" i="5"/>
  <c r="D357" i="6" l="1"/>
  <c r="H356"/>
  <c r="I356" s="1"/>
  <c r="J355"/>
  <c r="A356"/>
  <c r="N355" i="5"/>
  <c r="D358" i="6" l="1"/>
  <c r="H357"/>
  <c r="I357" s="1"/>
  <c r="J356"/>
  <c r="A357"/>
  <c r="N356" i="5"/>
  <c r="D359" i="6" l="1"/>
  <c r="H358"/>
  <c r="I358" s="1"/>
  <c r="J357"/>
  <c r="A358"/>
  <c r="N357" i="5"/>
  <c r="D360" i="6" l="1"/>
  <c r="H359"/>
  <c r="I359" s="1"/>
  <c r="A359"/>
  <c r="J358"/>
  <c r="N358" i="5"/>
  <c r="H360" i="6" l="1"/>
  <c r="I360" s="1"/>
  <c r="D361"/>
  <c r="J359"/>
  <c r="A360"/>
  <c r="N359" i="5"/>
  <c r="H361" i="6" l="1"/>
  <c r="I361" s="1"/>
  <c r="D362"/>
  <c r="A361"/>
  <c r="J360"/>
  <c r="N360" i="5"/>
  <c r="H362" i="6" l="1"/>
  <c r="I362" s="1"/>
  <c r="D363"/>
  <c r="J361"/>
  <c r="A362"/>
  <c r="N361" i="5"/>
  <c r="H363" i="6" l="1"/>
  <c r="I363" s="1"/>
  <c r="D364"/>
  <c r="J362"/>
  <c r="A363"/>
  <c r="N362" i="5"/>
  <c r="D365" i="6" l="1"/>
  <c r="H364"/>
  <c r="I364" s="1"/>
  <c r="J363"/>
  <c r="A364"/>
  <c r="N363" i="5"/>
  <c r="D366" i="6" l="1"/>
  <c r="H365"/>
  <c r="I365" s="1"/>
  <c r="J364"/>
  <c r="A365"/>
  <c r="N364" i="5"/>
  <c r="D367" i="6" l="1"/>
  <c r="H366"/>
  <c r="I366" s="1"/>
  <c r="J365"/>
  <c r="A366"/>
  <c r="N365" i="5"/>
  <c r="D368" i="6" l="1"/>
  <c r="H367"/>
  <c r="I367" s="1"/>
  <c r="A367"/>
  <c r="J366"/>
  <c r="N366" i="5"/>
  <c r="H368" i="6" l="1"/>
  <c r="I368" s="1"/>
  <c r="D369"/>
  <c r="J367"/>
  <c r="A368"/>
  <c r="N367" i="5"/>
  <c r="H369" i="6" l="1"/>
  <c r="I369" s="1"/>
  <c r="D370"/>
  <c r="A369"/>
  <c r="J368"/>
  <c r="N368" i="5"/>
  <c r="H370" i="6" l="1"/>
  <c r="I370" s="1"/>
  <c r="D371"/>
  <c r="J369"/>
  <c r="A370"/>
  <c r="N369" i="5"/>
  <c r="H371" i="6" l="1"/>
  <c r="I371" s="1"/>
  <c r="D372"/>
  <c r="J370"/>
  <c r="A371"/>
  <c r="N370" i="5"/>
  <c r="D373" i="6" l="1"/>
  <c r="H372"/>
  <c r="I372" s="1"/>
  <c r="J371"/>
  <c r="A372"/>
  <c r="N371" i="5"/>
  <c r="D374" i="6" l="1"/>
  <c r="H373"/>
  <c r="I373" s="1"/>
  <c r="J372"/>
  <c r="A373"/>
  <c r="N372" i="5"/>
  <c r="D375" i="6" l="1"/>
  <c r="H374"/>
  <c r="I374" s="1"/>
  <c r="J373"/>
  <c r="A374"/>
  <c r="N373" i="5"/>
  <c r="D376" i="6" l="1"/>
  <c r="H375"/>
  <c r="I375" s="1"/>
  <c r="A375"/>
  <c r="J374"/>
  <c r="N374" i="5"/>
  <c r="H376" i="6" l="1"/>
  <c r="I376" s="1"/>
  <c r="D377"/>
  <c r="J375"/>
  <c r="A376"/>
  <c r="N375" i="5"/>
  <c r="H377" i="6" l="1"/>
  <c r="I377" s="1"/>
  <c r="D378"/>
  <c r="A377"/>
  <c r="J376"/>
  <c r="N376" i="5"/>
  <c r="H378" i="6" l="1"/>
  <c r="I378" s="1"/>
  <c r="D379"/>
  <c r="J377"/>
  <c r="A378"/>
  <c r="N377" i="5"/>
  <c r="H379" i="6" l="1"/>
  <c r="I379" s="1"/>
  <c r="D380"/>
  <c r="J378"/>
  <c r="A379"/>
  <c r="N378" i="5"/>
  <c r="D381" i="6" l="1"/>
  <c r="H380"/>
  <c r="I380" s="1"/>
  <c r="J379"/>
  <c r="A380"/>
  <c r="N379" i="5"/>
  <c r="D382" i="6" l="1"/>
  <c r="H381"/>
  <c r="I381" s="1"/>
  <c r="J380"/>
  <c r="A381"/>
  <c r="N380" i="5"/>
  <c r="D383" i="6" l="1"/>
  <c r="H382"/>
  <c r="I382" s="1"/>
  <c r="J381"/>
  <c r="A382"/>
  <c r="N381" i="5"/>
  <c r="D384" i="6" l="1"/>
  <c r="H383"/>
  <c r="I383" s="1"/>
  <c r="J382"/>
  <c r="A383"/>
  <c r="N382" i="5"/>
  <c r="D385" i="6" l="1"/>
  <c r="H384"/>
  <c r="I384" s="1"/>
  <c r="A384"/>
  <c r="J383"/>
  <c r="N383" i="5"/>
  <c r="H385" i="6" l="1"/>
  <c r="I385" s="1"/>
  <c r="D386"/>
  <c r="J384"/>
  <c r="A385"/>
  <c r="N384" i="5"/>
  <c r="H386" i="6" l="1"/>
  <c r="I386" s="1"/>
  <c r="D387"/>
  <c r="A386"/>
  <c r="J385"/>
  <c r="N385" i="5"/>
  <c r="H387" i="6" l="1"/>
  <c r="I387" s="1"/>
  <c r="D388"/>
  <c r="J386"/>
  <c r="A387"/>
  <c r="N386" i="5"/>
  <c r="H388" i="6" l="1"/>
  <c r="I388" s="1"/>
  <c r="D389"/>
  <c r="J387"/>
  <c r="A388"/>
  <c r="N387" i="5"/>
  <c r="D390" i="6" l="1"/>
  <c r="H389"/>
  <c r="I389" s="1"/>
  <c r="J388"/>
  <c r="A389"/>
  <c r="N388" i="5"/>
  <c r="D391" i="6" l="1"/>
  <c r="H390"/>
  <c r="I390" s="1"/>
  <c r="J389"/>
  <c r="A390"/>
  <c r="N389" i="5"/>
  <c r="D392" i="6" l="1"/>
  <c r="H391"/>
  <c r="I391" s="1"/>
  <c r="J390"/>
  <c r="A391"/>
  <c r="N390" i="5"/>
  <c r="D393" i="6" l="1"/>
  <c r="H392"/>
  <c r="I392" s="1"/>
  <c r="A392"/>
  <c r="J391"/>
  <c r="N391" i="5"/>
  <c r="H393" i="6" l="1"/>
  <c r="I393" s="1"/>
  <c r="D394"/>
  <c r="J392"/>
  <c r="A393"/>
  <c r="N392" i="5"/>
  <c r="H394" i="6" l="1"/>
  <c r="I394" s="1"/>
  <c r="D395"/>
  <c r="A394"/>
  <c r="J393"/>
  <c r="N393" i="5"/>
  <c r="H395" i="6" l="1"/>
  <c r="I395" s="1"/>
  <c r="D396"/>
  <c r="J394"/>
  <c r="A395"/>
  <c r="N394" i="5"/>
  <c r="H396" i="6" l="1"/>
  <c r="I396" s="1"/>
  <c r="D397"/>
  <c r="J395"/>
  <c r="A396"/>
  <c r="N395" i="5"/>
  <c r="D398" i="6" l="1"/>
  <c r="H397"/>
  <c r="I397" s="1"/>
  <c r="J396"/>
  <c r="A397"/>
  <c r="N396" i="5"/>
  <c r="D399" i="6" l="1"/>
  <c r="H398"/>
  <c r="I398" s="1"/>
  <c r="J397"/>
  <c r="A398"/>
  <c r="N397" i="5"/>
  <c r="D400" i="6" l="1"/>
  <c r="H399"/>
  <c r="I399" s="1"/>
  <c r="J398"/>
  <c r="A399"/>
  <c r="N398" i="5"/>
  <c r="D401" i="6" l="1"/>
  <c r="H400"/>
  <c r="I400" s="1"/>
  <c r="A400"/>
  <c r="J399"/>
  <c r="N399" i="5"/>
  <c r="H401" i="6" l="1"/>
  <c r="I401" s="1"/>
  <c r="D402"/>
  <c r="J400"/>
  <c r="A401"/>
  <c r="N400" i="5"/>
  <c r="H402" i="6" l="1"/>
  <c r="I402" s="1"/>
  <c r="D403"/>
  <c r="A402"/>
  <c r="J401"/>
  <c r="N401" i="5"/>
  <c r="H403" i="6" l="1"/>
  <c r="I403" s="1"/>
  <c r="D404"/>
  <c r="J402"/>
  <c r="A403"/>
  <c r="N402" i="5"/>
  <c r="H404" i="6" l="1"/>
  <c r="I404" s="1"/>
  <c r="D405"/>
  <c r="J403"/>
  <c r="A404"/>
  <c r="N403" i="5"/>
  <c r="D406" i="6" l="1"/>
  <c r="H405"/>
  <c r="I405" s="1"/>
  <c r="J404"/>
  <c r="A405"/>
  <c r="N404" i="5"/>
  <c r="D407" i="6" l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 s="1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D731" s="1"/>
  <c r="D732" s="1"/>
  <c r="D733" s="1"/>
  <c r="D734" s="1"/>
  <c r="D735" s="1"/>
  <c r="D736" s="1"/>
  <c r="D737" s="1"/>
  <c r="D738" s="1"/>
  <c r="D739" s="1"/>
  <c r="D740" s="1"/>
  <c r="D741" s="1"/>
  <c r="D742" s="1"/>
  <c r="D743" s="1"/>
  <c r="D744" s="1"/>
  <c r="D745" s="1"/>
  <c r="D746" s="1"/>
  <c r="D747" s="1"/>
  <c r="D748" s="1"/>
  <c r="D749" s="1"/>
  <c r="D750" s="1"/>
  <c r="D751" s="1"/>
  <c r="D752" s="1"/>
  <c r="D753" s="1"/>
  <c r="D754" s="1"/>
  <c r="D755" s="1"/>
  <c r="D756" s="1"/>
  <c r="D757" s="1"/>
  <c r="D758" s="1"/>
  <c r="D759" s="1"/>
  <c r="D760" s="1"/>
  <c r="D761" s="1"/>
  <c r="D762" s="1"/>
  <c r="D763" s="1"/>
  <c r="D764" s="1"/>
  <c r="D765" s="1"/>
  <c r="D766" s="1"/>
  <c r="D767" s="1"/>
  <c r="D768" s="1"/>
  <c r="D769" s="1"/>
  <c r="D770" s="1"/>
  <c r="D771" s="1"/>
  <c r="D772" s="1"/>
  <c r="D773" s="1"/>
  <c r="D774" s="1"/>
  <c r="D775" s="1"/>
  <c r="D776" s="1"/>
  <c r="D777" s="1"/>
  <c r="D778" s="1"/>
  <c r="D779" s="1"/>
  <c r="D780" s="1"/>
  <c r="D781" s="1"/>
  <c r="D782" s="1"/>
  <c r="D783" s="1"/>
  <c r="D784" s="1"/>
  <c r="D785" s="1"/>
  <c r="D786" s="1"/>
  <c r="D787" s="1"/>
  <c r="D788" s="1"/>
  <c r="D789" s="1"/>
  <c r="D790" s="1"/>
  <c r="D791" s="1"/>
  <c r="D792" s="1"/>
  <c r="D793" s="1"/>
  <c r="D794" s="1"/>
  <c r="D795" s="1"/>
  <c r="D796" s="1"/>
  <c r="D797" s="1"/>
  <c r="D798" s="1"/>
  <c r="D799" s="1"/>
  <c r="D800" s="1"/>
  <c r="D801" s="1"/>
  <c r="D802" s="1"/>
  <c r="D803" s="1"/>
  <c r="D804" s="1"/>
  <c r="D805" s="1"/>
  <c r="D806" s="1"/>
  <c r="D807" s="1"/>
  <c r="D808" s="1"/>
  <c r="D809" s="1"/>
  <c r="D810" s="1"/>
  <c r="D811" s="1"/>
  <c r="D812" s="1"/>
  <c r="D813" s="1"/>
  <c r="D814" s="1"/>
  <c r="D815" s="1"/>
  <c r="D816" s="1"/>
  <c r="D817" s="1"/>
  <c r="D818" s="1"/>
  <c r="D819" s="1"/>
  <c r="D820" s="1"/>
  <c r="D821" s="1"/>
  <c r="D822" s="1"/>
  <c r="D823" s="1"/>
  <c r="D824" s="1"/>
  <c r="D825" s="1"/>
  <c r="D826" s="1"/>
  <c r="D827" s="1"/>
  <c r="D828" s="1"/>
  <c r="D829" s="1"/>
  <c r="D830" s="1"/>
  <c r="D831" s="1"/>
  <c r="D832" s="1"/>
  <c r="D833" s="1"/>
  <c r="D834" s="1"/>
  <c r="D835" s="1"/>
  <c r="D836" s="1"/>
  <c r="D837" s="1"/>
  <c r="D838" s="1"/>
  <c r="D839" s="1"/>
  <c r="D840" s="1"/>
  <c r="D841" s="1"/>
  <c r="D842" s="1"/>
  <c r="D843" s="1"/>
  <c r="D844" s="1"/>
  <c r="D845" s="1"/>
  <c r="D846" s="1"/>
  <c r="D847" s="1"/>
  <c r="D848" s="1"/>
  <c r="D849" s="1"/>
  <c r="D850" s="1"/>
  <c r="D851" s="1"/>
  <c r="D852" s="1"/>
  <c r="D853" s="1"/>
  <c r="D854" s="1"/>
  <c r="D855" s="1"/>
  <c r="D856" s="1"/>
  <c r="D857" s="1"/>
  <c r="D858" s="1"/>
  <c r="D859" s="1"/>
  <c r="D860" s="1"/>
  <c r="D861" s="1"/>
  <c r="D862" s="1"/>
  <c r="D863" s="1"/>
  <c r="D864" s="1"/>
  <c r="D865" s="1"/>
  <c r="D866" s="1"/>
  <c r="D867" s="1"/>
  <c r="D868" s="1"/>
  <c r="D869" s="1"/>
  <c r="D870" s="1"/>
  <c r="D871" s="1"/>
  <c r="D872" s="1"/>
  <c r="D873" s="1"/>
  <c r="D874" s="1"/>
  <c r="D875" s="1"/>
  <c r="D876" s="1"/>
  <c r="D877" s="1"/>
  <c r="D878" s="1"/>
  <c r="D879" s="1"/>
  <c r="D880" s="1"/>
  <c r="D881" s="1"/>
  <c r="D882" s="1"/>
  <c r="D883" s="1"/>
  <c r="D884" s="1"/>
  <c r="D885" s="1"/>
  <c r="D886" s="1"/>
  <c r="D887" s="1"/>
  <c r="D888" s="1"/>
  <c r="D889" s="1"/>
  <c r="D890" s="1"/>
  <c r="D891" s="1"/>
  <c r="D892" s="1"/>
  <c r="D893" s="1"/>
  <c r="D894" s="1"/>
  <c r="D895" s="1"/>
  <c r="D896" s="1"/>
  <c r="D897" s="1"/>
  <c r="D898" s="1"/>
  <c r="D899" s="1"/>
  <c r="D900" s="1"/>
  <c r="D901" s="1"/>
  <c r="D902" s="1"/>
  <c r="D903" s="1"/>
  <c r="D904" s="1"/>
  <c r="D905" s="1"/>
  <c r="D906" s="1"/>
  <c r="H406"/>
  <c r="J405"/>
  <c r="A406"/>
  <c r="N405" i="5"/>
  <c r="H407" i="6" l="1"/>
  <c r="I406"/>
  <c r="J406" s="1"/>
  <c r="A407"/>
  <c r="N406" i="5"/>
  <c r="H408" i="6" l="1"/>
  <c r="I407"/>
  <c r="J407" s="1"/>
  <c r="A408"/>
  <c r="H409" l="1"/>
  <c r="I408"/>
  <c r="J408" s="1"/>
  <c r="A409"/>
  <c r="H410" l="1"/>
  <c r="I409"/>
  <c r="J409" s="1"/>
  <c r="A410"/>
  <c r="I410" l="1"/>
  <c r="J410" s="1"/>
  <c r="H411"/>
  <c r="A411"/>
  <c r="H412" l="1"/>
  <c r="I411"/>
  <c r="J411" s="1"/>
  <c r="A412"/>
  <c r="H413" l="1"/>
  <c r="I412"/>
  <c r="J412" s="1"/>
  <c r="A413"/>
  <c r="H414" l="1"/>
  <c r="I413"/>
  <c r="J413" s="1"/>
  <c r="A414"/>
  <c r="I414" l="1"/>
  <c r="J414" s="1"/>
  <c r="H415"/>
  <c r="A415"/>
  <c r="H416" l="1"/>
  <c r="I415"/>
  <c r="J415" s="1"/>
  <c r="A416"/>
  <c r="H417" l="1"/>
  <c r="I416"/>
  <c r="J416" s="1"/>
  <c r="A417"/>
  <c r="H418" l="1"/>
  <c r="I417"/>
  <c r="J417" s="1"/>
  <c r="A418"/>
  <c r="I418" l="1"/>
  <c r="J418" s="1"/>
  <c r="H419"/>
  <c r="A419"/>
  <c r="H420" l="1"/>
  <c r="I419"/>
  <c r="J419" s="1"/>
  <c r="A420"/>
  <c r="H421" l="1"/>
  <c r="I420"/>
  <c r="J420" s="1"/>
  <c r="A421"/>
  <c r="H422" l="1"/>
  <c r="I421"/>
  <c r="J421" s="1"/>
  <c r="A422"/>
  <c r="I422" l="1"/>
  <c r="J422" s="1"/>
  <c r="H423"/>
  <c r="A423"/>
  <c r="H424" l="1"/>
  <c r="I423"/>
  <c r="J423" s="1"/>
  <c r="A424"/>
  <c r="H425" l="1"/>
  <c r="I424"/>
  <c r="J424" s="1"/>
  <c r="A425"/>
  <c r="H426" l="1"/>
  <c r="I425"/>
  <c r="J425" s="1"/>
  <c r="A426"/>
  <c r="I426" l="1"/>
  <c r="J426" s="1"/>
  <c r="H427"/>
  <c r="A427"/>
  <c r="H428" l="1"/>
  <c r="I427"/>
  <c r="J427" s="1"/>
  <c r="A428"/>
  <c r="H429" l="1"/>
  <c r="I428"/>
  <c r="J428" s="1"/>
  <c r="A429"/>
  <c r="H430" l="1"/>
  <c r="I429"/>
  <c r="J429" s="1"/>
  <c r="A430"/>
  <c r="I430" l="1"/>
  <c r="J430" s="1"/>
  <c r="H431"/>
  <c r="A431"/>
  <c r="H432" l="1"/>
  <c r="I431"/>
  <c r="J431" s="1"/>
  <c r="A432"/>
  <c r="H433" l="1"/>
  <c r="I432"/>
  <c r="J432" s="1"/>
  <c r="A433"/>
  <c r="H434" l="1"/>
  <c r="I433"/>
  <c r="J433" s="1"/>
  <c r="A434"/>
  <c r="I434" l="1"/>
  <c r="J434" s="1"/>
  <c r="H435"/>
  <c r="A435"/>
  <c r="H436" l="1"/>
  <c r="I435"/>
  <c r="J435" s="1"/>
  <c r="A436"/>
  <c r="H437" l="1"/>
  <c r="I436"/>
  <c r="J436" s="1"/>
  <c r="A437"/>
  <c r="H438" l="1"/>
  <c r="I437"/>
  <c r="J437" s="1"/>
  <c r="A438"/>
  <c r="I438" l="1"/>
  <c r="J438" s="1"/>
  <c r="H439"/>
  <c r="A439"/>
  <c r="H440" l="1"/>
  <c r="I439"/>
  <c r="J439" s="1"/>
  <c r="A440"/>
  <c r="H441" l="1"/>
  <c r="I440"/>
  <c r="J440" s="1"/>
  <c r="A441"/>
  <c r="H442" l="1"/>
  <c r="I441"/>
  <c r="J441" s="1"/>
  <c r="A442"/>
  <c r="I442" l="1"/>
  <c r="J442" s="1"/>
  <c r="H443"/>
  <c r="A443"/>
  <c r="H444" l="1"/>
  <c r="I443"/>
  <c r="J443" s="1"/>
  <c r="A444"/>
  <c r="H445" l="1"/>
  <c r="I444"/>
  <c r="J444" s="1"/>
  <c r="A445"/>
  <c r="H446" l="1"/>
  <c r="I445"/>
  <c r="J445" s="1"/>
  <c r="A446"/>
  <c r="I446" l="1"/>
  <c r="J446" s="1"/>
  <c r="H447"/>
  <c r="A447"/>
  <c r="H448" l="1"/>
  <c r="I447"/>
  <c r="J447" s="1"/>
  <c r="A448"/>
  <c r="H449" l="1"/>
  <c r="I448"/>
  <c r="J448" s="1"/>
  <c r="A449"/>
  <c r="H450" l="1"/>
  <c r="I449"/>
  <c r="J449" s="1"/>
  <c r="A450"/>
  <c r="I450" l="1"/>
  <c r="J450" s="1"/>
  <c r="H451"/>
  <c r="A451"/>
  <c r="H452" l="1"/>
  <c r="I451"/>
  <c r="J451" s="1"/>
  <c r="A452"/>
  <c r="H453" l="1"/>
  <c r="I452"/>
  <c r="J452" s="1"/>
  <c r="A453"/>
  <c r="H454" l="1"/>
  <c r="I453"/>
  <c r="J453" s="1"/>
  <c r="A454"/>
  <c r="I454" l="1"/>
  <c r="J454" s="1"/>
  <c r="H455"/>
  <c r="A455"/>
  <c r="H456" l="1"/>
  <c r="I455"/>
  <c r="J455" s="1"/>
  <c r="A456"/>
  <c r="H457" l="1"/>
  <c r="I456"/>
  <c r="J456" s="1"/>
  <c r="A457"/>
  <c r="H458" l="1"/>
  <c r="I457"/>
  <c r="J457" s="1"/>
  <c r="A458"/>
  <c r="I458" l="1"/>
  <c r="J458" s="1"/>
  <c r="H459"/>
  <c r="A459"/>
  <c r="H460" l="1"/>
  <c r="I459"/>
  <c r="J459" s="1"/>
  <c r="A460"/>
  <c r="H461" l="1"/>
  <c r="I460"/>
  <c r="J460" s="1"/>
  <c r="A461"/>
  <c r="H462" l="1"/>
  <c r="I461"/>
  <c r="J461" s="1"/>
  <c r="A462"/>
  <c r="I462" l="1"/>
  <c r="J462" s="1"/>
  <c r="H463"/>
  <c r="A463"/>
  <c r="H464" l="1"/>
  <c r="I463"/>
  <c r="J463" s="1"/>
  <c r="A464"/>
  <c r="H465" l="1"/>
  <c r="I464"/>
  <c r="J464" s="1"/>
  <c r="A465"/>
  <c r="H466" l="1"/>
  <c r="I465"/>
  <c r="J465" s="1"/>
  <c r="A466"/>
  <c r="I466" l="1"/>
  <c r="J466" s="1"/>
  <c r="H467"/>
  <c r="A467"/>
  <c r="H468" l="1"/>
  <c r="I467"/>
  <c r="J467" s="1"/>
  <c r="A468"/>
  <c r="H469" l="1"/>
  <c r="I468"/>
  <c r="J468" s="1"/>
  <c r="A469"/>
  <c r="H470" l="1"/>
  <c r="I469"/>
  <c r="J469" s="1"/>
  <c r="A470"/>
  <c r="I470" l="1"/>
  <c r="J470" s="1"/>
  <c r="H471"/>
  <c r="A471"/>
  <c r="H472" l="1"/>
  <c r="I471"/>
  <c r="J471" s="1"/>
  <c r="A472"/>
  <c r="H473" l="1"/>
  <c r="I472"/>
  <c r="J472" s="1"/>
  <c r="A473"/>
  <c r="H474" l="1"/>
  <c r="I473"/>
  <c r="J473" s="1"/>
  <c r="A474"/>
  <c r="I474" l="1"/>
  <c r="J474" s="1"/>
  <c r="H475"/>
  <c r="A475"/>
  <c r="H476" l="1"/>
  <c r="I475"/>
  <c r="J475" s="1"/>
  <c r="A476"/>
  <c r="H477" l="1"/>
  <c r="I476"/>
  <c r="J476" s="1"/>
  <c r="A477"/>
  <c r="H478" l="1"/>
  <c r="I477"/>
  <c r="J477" s="1"/>
  <c r="A478"/>
  <c r="I478" l="1"/>
  <c r="J478" s="1"/>
  <c r="H479"/>
  <c r="A479"/>
  <c r="H480" l="1"/>
  <c r="I479"/>
  <c r="J479" s="1"/>
  <c r="A480"/>
  <c r="H481" l="1"/>
  <c r="I480"/>
  <c r="J480" s="1"/>
  <c r="A481"/>
  <c r="H482" l="1"/>
  <c r="I481"/>
  <c r="J481" s="1"/>
  <c r="A482"/>
  <c r="I482" l="1"/>
  <c r="J482" s="1"/>
  <c r="H483"/>
  <c r="A483"/>
  <c r="H484" l="1"/>
  <c r="I483"/>
  <c r="J483" s="1"/>
  <c r="A484"/>
  <c r="H485" l="1"/>
  <c r="I484"/>
  <c r="J484" s="1"/>
  <c r="A485"/>
  <c r="H486" l="1"/>
  <c r="I485"/>
  <c r="J485" s="1"/>
  <c r="A486"/>
  <c r="I486" l="1"/>
  <c r="J486" s="1"/>
  <c r="H487"/>
  <c r="A487"/>
  <c r="H488" l="1"/>
  <c r="I487"/>
  <c r="J487" s="1"/>
  <c r="A488"/>
  <c r="H489" l="1"/>
  <c r="I488"/>
  <c r="J488" s="1"/>
  <c r="A489"/>
  <c r="H490" l="1"/>
  <c r="I489"/>
  <c r="J489" s="1"/>
  <c r="A490"/>
  <c r="I490" l="1"/>
  <c r="J490" s="1"/>
  <c r="H491"/>
  <c r="A491"/>
  <c r="H492" l="1"/>
  <c r="I491"/>
  <c r="J491" s="1"/>
  <c r="A492"/>
  <c r="H493" l="1"/>
  <c r="I492"/>
  <c r="J492" s="1"/>
  <c r="A493"/>
  <c r="H494" l="1"/>
  <c r="I493"/>
  <c r="J493" s="1"/>
  <c r="A494"/>
  <c r="I494" l="1"/>
  <c r="J494" s="1"/>
  <c r="H495"/>
  <c r="A495"/>
  <c r="H496" l="1"/>
  <c r="I495"/>
  <c r="J495" s="1"/>
  <c r="A496"/>
  <c r="H497" l="1"/>
  <c r="I496"/>
  <c r="J496" s="1"/>
  <c r="A497"/>
  <c r="H498" l="1"/>
  <c r="I497"/>
  <c r="J497" s="1"/>
  <c r="A498"/>
  <c r="I498" l="1"/>
  <c r="J498" s="1"/>
  <c r="H499"/>
  <c r="A499"/>
  <c r="H500" l="1"/>
  <c r="I499"/>
  <c r="J499" s="1"/>
  <c r="A500"/>
  <c r="H501" l="1"/>
  <c r="I500"/>
  <c r="J500" s="1"/>
  <c r="A501"/>
  <c r="H502" l="1"/>
  <c r="I501"/>
  <c r="J501" s="1"/>
  <c r="A502"/>
  <c r="I502" l="1"/>
  <c r="J502" s="1"/>
  <c r="H503"/>
  <c r="A503"/>
  <c r="H504" l="1"/>
  <c r="I503"/>
  <c r="J503" s="1"/>
  <c r="A504"/>
  <c r="H505" l="1"/>
  <c r="I504"/>
  <c r="J504" s="1"/>
  <c r="A505"/>
  <c r="H506" l="1"/>
  <c r="I505"/>
  <c r="J505" s="1"/>
  <c r="A506"/>
  <c r="I506" l="1"/>
  <c r="J506" s="1"/>
  <c r="H507"/>
  <c r="A507"/>
  <c r="H508" l="1"/>
  <c r="I507"/>
  <c r="J507" s="1"/>
  <c r="A508"/>
  <c r="H509" l="1"/>
  <c r="I508"/>
  <c r="J508" s="1"/>
  <c r="A509"/>
  <c r="H510" l="1"/>
  <c r="I509"/>
  <c r="J509" s="1"/>
  <c r="A510"/>
  <c r="H511" l="1"/>
  <c r="I510"/>
  <c r="J510" s="1"/>
  <c r="A511"/>
  <c r="H512" l="1"/>
  <c r="I511"/>
  <c r="J511" s="1"/>
  <c r="A512"/>
  <c r="H513" l="1"/>
  <c r="I512"/>
  <c r="J512" s="1"/>
  <c r="A513"/>
  <c r="H514" l="1"/>
  <c r="I513"/>
  <c r="J513" s="1"/>
  <c r="A514"/>
  <c r="H515" l="1"/>
  <c r="I514"/>
  <c r="J514" s="1"/>
  <c r="A515"/>
  <c r="H516" l="1"/>
  <c r="I515"/>
  <c r="J515" s="1"/>
  <c r="A516"/>
  <c r="H517" l="1"/>
  <c r="I516"/>
  <c r="J516" s="1"/>
  <c r="A517"/>
  <c r="H518" l="1"/>
  <c r="I517"/>
  <c r="J517" s="1"/>
  <c r="A518"/>
  <c r="H519" l="1"/>
  <c r="I518"/>
  <c r="J518" s="1"/>
  <c r="A519"/>
  <c r="H520" l="1"/>
  <c r="I519"/>
  <c r="J519" s="1"/>
  <c r="A520"/>
  <c r="H521" l="1"/>
  <c r="I520"/>
  <c r="J520" s="1"/>
  <c r="A521"/>
  <c r="H522" l="1"/>
  <c r="I521"/>
  <c r="J521" s="1"/>
  <c r="A522"/>
  <c r="H523" l="1"/>
  <c r="I522"/>
  <c r="J522" s="1"/>
  <c r="A523"/>
  <c r="H524" l="1"/>
  <c r="I523"/>
  <c r="J523" s="1"/>
  <c r="A524"/>
  <c r="H525" l="1"/>
  <c r="I524"/>
  <c r="J524" s="1"/>
  <c r="A525"/>
  <c r="H526" l="1"/>
  <c r="I525"/>
  <c r="J525" s="1"/>
  <c r="A526"/>
  <c r="H527" l="1"/>
  <c r="I526"/>
  <c r="J526" s="1"/>
  <c r="A527"/>
  <c r="H528" l="1"/>
  <c r="I527"/>
  <c r="J527" s="1"/>
  <c r="A528"/>
  <c r="H529" l="1"/>
  <c r="I528"/>
  <c r="J528" s="1"/>
  <c r="A529"/>
  <c r="H530" l="1"/>
  <c r="I529"/>
  <c r="J529" s="1"/>
  <c r="A530"/>
  <c r="H531" l="1"/>
  <c r="I530"/>
  <c r="J530" s="1"/>
  <c r="A531"/>
  <c r="H532" l="1"/>
  <c r="I531"/>
  <c r="J531" s="1"/>
  <c r="A532"/>
  <c r="H533" l="1"/>
  <c r="I532"/>
  <c r="J532" s="1"/>
  <c r="A533"/>
  <c r="H534" l="1"/>
  <c r="I533"/>
  <c r="J533" s="1"/>
  <c r="A534"/>
  <c r="H535" l="1"/>
  <c r="I534"/>
  <c r="J534" s="1"/>
  <c r="A535"/>
  <c r="H536" l="1"/>
  <c r="I535"/>
  <c r="J535" s="1"/>
  <c r="A536"/>
  <c r="H537" l="1"/>
  <c r="I536"/>
  <c r="J536" s="1"/>
  <c r="A537"/>
  <c r="H538" l="1"/>
  <c r="I537"/>
  <c r="J537" s="1"/>
  <c r="A538"/>
  <c r="H539" l="1"/>
  <c r="I538"/>
  <c r="J538" s="1"/>
  <c r="A539"/>
  <c r="H540" l="1"/>
  <c r="I539"/>
  <c r="J539" s="1"/>
  <c r="A540"/>
  <c r="H541" l="1"/>
  <c r="I540"/>
  <c r="J540" s="1"/>
  <c r="A541"/>
  <c r="H542" l="1"/>
  <c r="I541"/>
  <c r="J541" s="1"/>
  <c r="A542"/>
  <c r="H543" l="1"/>
  <c r="I542"/>
  <c r="J542" s="1"/>
  <c r="A543"/>
  <c r="H544" l="1"/>
  <c r="I543"/>
  <c r="J543" s="1"/>
  <c r="A544"/>
  <c r="H545" l="1"/>
  <c r="I544"/>
  <c r="J544" s="1"/>
  <c r="A545"/>
  <c r="H546" l="1"/>
  <c r="I545"/>
  <c r="J545" s="1"/>
  <c r="A546"/>
  <c r="H547" l="1"/>
  <c r="I546"/>
  <c r="J546" s="1"/>
  <c r="A547"/>
  <c r="H548" l="1"/>
  <c r="I547"/>
  <c r="J547" s="1"/>
  <c r="A548"/>
  <c r="H549" l="1"/>
  <c r="I548"/>
  <c r="J548" s="1"/>
  <c r="A549"/>
  <c r="H550" l="1"/>
  <c r="I549"/>
  <c r="J549" s="1"/>
  <c r="A550"/>
  <c r="H551" l="1"/>
  <c r="I550"/>
  <c r="J550" s="1"/>
  <c r="A551"/>
  <c r="H552" l="1"/>
  <c r="I551"/>
  <c r="J551" s="1"/>
  <c r="A552"/>
  <c r="H553" l="1"/>
  <c r="I552"/>
  <c r="J552" s="1"/>
  <c r="A553"/>
  <c r="H554" l="1"/>
  <c r="I553"/>
  <c r="J553" s="1"/>
  <c r="A554"/>
  <c r="H555" l="1"/>
  <c r="I554"/>
  <c r="J554" s="1"/>
  <c r="A555"/>
  <c r="H556" l="1"/>
  <c r="I555"/>
  <c r="J555" s="1"/>
  <c r="A556"/>
  <c r="H557" l="1"/>
  <c r="I556"/>
  <c r="J556" s="1"/>
  <c r="A557"/>
  <c r="H558" l="1"/>
  <c r="I557"/>
  <c r="J557" s="1"/>
  <c r="A558"/>
  <c r="H559" l="1"/>
  <c r="I558"/>
  <c r="J558" s="1"/>
  <c r="A559"/>
  <c r="H560" l="1"/>
  <c r="I559"/>
  <c r="J559" s="1"/>
  <c r="A560"/>
  <c r="H561" l="1"/>
  <c r="I560"/>
  <c r="J560" s="1"/>
  <c r="A561"/>
  <c r="H562" l="1"/>
  <c r="I561"/>
  <c r="J561" s="1"/>
  <c r="A562"/>
  <c r="H563" l="1"/>
  <c r="I562"/>
  <c r="J562" s="1"/>
  <c r="A563"/>
  <c r="H564" l="1"/>
  <c r="I563"/>
  <c r="J563" s="1"/>
  <c r="A564"/>
  <c r="H565" l="1"/>
  <c r="I564"/>
  <c r="J564" s="1"/>
  <c r="A565"/>
  <c r="H566" l="1"/>
  <c r="I565"/>
  <c r="J565" s="1"/>
  <c r="A566"/>
  <c r="H567" l="1"/>
  <c r="I566"/>
  <c r="J566" s="1"/>
  <c r="A567"/>
  <c r="H568" l="1"/>
  <c r="I567"/>
  <c r="J567" s="1"/>
  <c r="A568"/>
  <c r="H569" l="1"/>
  <c r="I568"/>
  <c r="J568" s="1"/>
  <c r="A569"/>
  <c r="H570" l="1"/>
  <c r="I569"/>
  <c r="J569" s="1"/>
  <c r="A570"/>
  <c r="H571" l="1"/>
  <c r="I570"/>
  <c r="J570" s="1"/>
  <c r="A571"/>
  <c r="H572" l="1"/>
  <c r="I571"/>
  <c r="J571" s="1"/>
  <c r="A572"/>
  <c r="H573" l="1"/>
  <c r="I572"/>
  <c r="J572" s="1"/>
  <c r="A573"/>
  <c r="H574" l="1"/>
  <c r="I573"/>
  <c r="J573" s="1"/>
  <c r="A574"/>
  <c r="H575" l="1"/>
  <c r="I574"/>
  <c r="J574" s="1"/>
  <c r="A575"/>
  <c r="H576" l="1"/>
  <c r="I575"/>
  <c r="J575" s="1"/>
  <c r="A576"/>
  <c r="H577" l="1"/>
  <c r="I576"/>
  <c r="J576" s="1"/>
  <c r="A577"/>
  <c r="H578" l="1"/>
  <c r="I577"/>
  <c r="J577" s="1"/>
  <c r="A578"/>
  <c r="H579" l="1"/>
  <c r="I578"/>
  <c r="J578" s="1"/>
  <c r="A579"/>
  <c r="H580" l="1"/>
  <c r="I579"/>
  <c r="J579" s="1"/>
  <c r="A580"/>
  <c r="H581" l="1"/>
  <c r="I580"/>
  <c r="J580" s="1"/>
  <c r="A581"/>
  <c r="H582" l="1"/>
  <c r="I581"/>
  <c r="J581" s="1"/>
  <c r="A582"/>
  <c r="H583" l="1"/>
  <c r="I582"/>
  <c r="J582" s="1"/>
  <c r="A583"/>
  <c r="H584" l="1"/>
  <c r="I583"/>
  <c r="J583" s="1"/>
  <c r="A584"/>
  <c r="H585" l="1"/>
  <c r="I584"/>
  <c r="J584" s="1"/>
  <c r="A585"/>
  <c r="H586" l="1"/>
  <c r="I585"/>
  <c r="J585" s="1"/>
  <c r="A586"/>
  <c r="H587" l="1"/>
  <c r="I586"/>
  <c r="J586" s="1"/>
  <c r="A587"/>
  <c r="H588" l="1"/>
  <c r="I587"/>
  <c r="J587" s="1"/>
  <c r="A588"/>
  <c r="H589" l="1"/>
  <c r="I588"/>
  <c r="J588" s="1"/>
  <c r="A589"/>
  <c r="H590" l="1"/>
  <c r="I589"/>
  <c r="J589" s="1"/>
  <c r="A590"/>
  <c r="H591" l="1"/>
  <c r="I590"/>
  <c r="J590" s="1"/>
  <c r="A591"/>
  <c r="H592" l="1"/>
  <c r="I591"/>
  <c r="J591" s="1"/>
  <c r="A592"/>
  <c r="H593" l="1"/>
  <c r="I592"/>
  <c r="J592" s="1"/>
  <c r="A593"/>
  <c r="H594" l="1"/>
  <c r="I593"/>
  <c r="J593" s="1"/>
  <c r="A594"/>
  <c r="H595" l="1"/>
  <c r="I594"/>
  <c r="J594" s="1"/>
  <c r="A595"/>
  <c r="H596" l="1"/>
  <c r="I595"/>
  <c r="J595" s="1"/>
  <c r="A596"/>
  <c r="H597" l="1"/>
  <c r="I596"/>
  <c r="J596" s="1"/>
  <c r="A597"/>
  <c r="H598" l="1"/>
  <c r="I597"/>
  <c r="J597" s="1"/>
  <c r="A598"/>
  <c r="H599" l="1"/>
  <c r="I598"/>
  <c r="J598" s="1"/>
  <c r="A599"/>
  <c r="H600" l="1"/>
  <c r="I599"/>
  <c r="J599" s="1"/>
  <c r="A600"/>
  <c r="H601" l="1"/>
  <c r="I600"/>
  <c r="J600" s="1"/>
  <c r="A601"/>
  <c r="H602" l="1"/>
  <c r="I601"/>
  <c r="J601" s="1"/>
  <c r="A602"/>
  <c r="H603" l="1"/>
  <c r="I602"/>
  <c r="J602" s="1"/>
  <c r="A603"/>
  <c r="H604" l="1"/>
  <c r="I603"/>
  <c r="J603" s="1"/>
  <c r="A604"/>
  <c r="H605" l="1"/>
  <c r="I604"/>
  <c r="J604" s="1"/>
  <c r="A605"/>
  <c r="H606" l="1"/>
  <c r="I605"/>
  <c r="J605" s="1"/>
  <c r="A606"/>
  <c r="H607" l="1"/>
  <c r="I606"/>
  <c r="J606" s="1"/>
  <c r="A607"/>
  <c r="H608" l="1"/>
  <c r="I607"/>
  <c r="J607" s="1"/>
  <c r="A608"/>
  <c r="H609" l="1"/>
  <c r="I608"/>
  <c r="J608" s="1"/>
  <c r="A609"/>
  <c r="H610" l="1"/>
  <c r="I609"/>
  <c r="J609" s="1"/>
  <c r="A610"/>
  <c r="H611" l="1"/>
  <c r="I610"/>
  <c r="J610" s="1"/>
  <c r="A611"/>
  <c r="H612" l="1"/>
  <c r="I611"/>
  <c r="J611" s="1"/>
  <c r="A612"/>
  <c r="H613" l="1"/>
  <c r="I612"/>
  <c r="J612" s="1"/>
  <c r="A613"/>
  <c r="H614" l="1"/>
  <c r="I613"/>
  <c r="J613" s="1"/>
  <c r="A614"/>
  <c r="H615" l="1"/>
  <c r="I614"/>
  <c r="J614" s="1"/>
  <c r="A615"/>
  <c r="H616" l="1"/>
  <c r="I615"/>
  <c r="J615" s="1"/>
  <c r="A616"/>
  <c r="H617" l="1"/>
  <c r="I616"/>
  <c r="J616" s="1"/>
  <c r="A617"/>
  <c r="H618" l="1"/>
  <c r="I617"/>
  <c r="J617" s="1"/>
  <c r="A618"/>
  <c r="H619" l="1"/>
  <c r="I618"/>
  <c r="J618" s="1"/>
  <c r="A619"/>
  <c r="H620" l="1"/>
  <c r="I619"/>
  <c r="J619" s="1"/>
  <c r="A620"/>
  <c r="H621" l="1"/>
  <c r="I620"/>
  <c r="J620" s="1"/>
  <c r="A621"/>
  <c r="H622" l="1"/>
  <c r="I621"/>
  <c r="J621" s="1"/>
  <c r="A622"/>
  <c r="H623" l="1"/>
  <c r="I622"/>
  <c r="J622" s="1"/>
  <c r="A623"/>
  <c r="H624" l="1"/>
  <c r="I623"/>
  <c r="J623" s="1"/>
  <c r="A624"/>
  <c r="H625" l="1"/>
  <c r="I624"/>
  <c r="J624" s="1"/>
  <c r="A625"/>
  <c r="H626" l="1"/>
  <c r="I625"/>
  <c r="J625" s="1"/>
  <c r="A626"/>
  <c r="H627" l="1"/>
  <c r="I626"/>
  <c r="J626" s="1"/>
  <c r="A627"/>
  <c r="H628" l="1"/>
  <c r="I627"/>
  <c r="J627" s="1"/>
  <c r="A628"/>
  <c r="H629" l="1"/>
  <c r="I628"/>
  <c r="J628" s="1"/>
  <c r="A629"/>
  <c r="H630" l="1"/>
  <c r="I629"/>
  <c r="J629" s="1"/>
  <c r="A630"/>
  <c r="H631" l="1"/>
  <c r="I630"/>
  <c r="J630" s="1"/>
  <c r="A631"/>
  <c r="H632" l="1"/>
  <c r="I631"/>
  <c r="J631" s="1"/>
  <c r="A632"/>
  <c r="H633" l="1"/>
  <c r="I632"/>
  <c r="J632" s="1"/>
  <c r="A633"/>
  <c r="H634" l="1"/>
  <c r="I633"/>
  <c r="J633" s="1"/>
  <c r="A634"/>
  <c r="H635" l="1"/>
  <c r="I634"/>
  <c r="J634" s="1"/>
  <c r="A635"/>
  <c r="H636" l="1"/>
  <c r="I635"/>
  <c r="J635" s="1"/>
  <c r="A636"/>
  <c r="H637" l="1"/>
  <c r="I636"/>
  <c r="J636" s="1"/>
  <c r="A637"/>
  <c r="H638" l="1"/>
  <c r="I637"/>
  <c r="J637" s="1"/>
  <c r="A638"/>
  <c r="H639" l="1"/>
  <c r="I638"/>
  <c r="J638" s="1"/>
  <c r="A639"/>
  <c r="H640" l="1"/>
  <c r="I639"/>
  <c r="J639" s="1"/>
  <c r="A640"/>
  <c r="H641" l="1"/>
  <c r="I640"/>
  <c r="J640" s="1"/>
  <c r="A641"/>
  <c r="H642" l="1"/>
  <c r="I641"/>
  <c r="J641" s="1"/>
  <c r="A642"/>
  <c r="H643" l="1"/>
  <c r="I642"/>
  <c r="J642" s="1"/>
  <c r="A643"/>
  <c r="H644" l="1"/>
  <c r="I643"/>
  <c r="J643" s="1"/>
  <c r="A644"/>
  <c r="H645" l="1"/>
  <c r="I644"/>
  <c r="J644" s="1"/>
  <c r="A645"/>
  <c r="H646" l="1"/>
  <c r="I645"/>
  <c r="J645" s="1"/>
  <c r="A646"/>
  <c r="H647" l="1"/>
  <c r="I646"/>
  <c r="J646" s="1"/>
  <c r="A647"/>
  <c r="H648" l="1"/>
  <c r="I647"/>
  <c r="J647" s="1"/>
  <c r="A648"/>
  <c r="H649" l="1"/>
  <c r="I648"/>
  <c r="J648" s="1"/>
  <c r="A649"/>
  <c r="H650" l="1"/>
  <c r="I649"/>
  <c r="J649" s="1"/>
  <c r="A650"/>
  <c r="I650" l="1"/>
  <c r="J650" s="1"/>
  <c r="H651"/>
  <c r="A651"/>
  <c r="I651" l="1"/>
  <c r="J651" s="1"/>
  <c r="H652"/>
  <c r="A652"/>
  <c r="H653" l="1"/>
  <c r="I652"/>
  <c r="J652" s="1"/>
  <c r="A653"/>
  <c r="H654" l="1"/>
  <c r="I653"/>
  <c r="J653" s="1"/>
  <c r="A654"/>
  <c r="I654" l="1"/>
  <c r="J654" s="1"/>
  <c r="H655"/>
  <c r="A655"/>
  <c r="I655" l="1"/>
  <c r="J655" s="1"/>
  <c r="H656"/>
  <c r="A656"/>
  <c r="H657" l="1"/>
  <c r="I656"/>
  <c r="J656" s="1"/>
  <c r="A657"/>
  <c r="H658" l="1"/>
  <c r="I657"/>
  <c r="J657" s="1"/>
  <c r="A658"/>
  <c r="I658" l="1"/>
  <c r="J658" s="1"/>
  <c r="H659"/>
  <c r="A659"/>
  <c r="I659" l="1"/>
  <c r="J659" s="1"/>
  <c r="H660"/>
  <c r="A660"/>
  <c r="H661" l="1"/>
  <c r="I660"/>
  <c r="J660" s="1"/>
  <c r="A661"/>
  <c r="H662" l="1"/>
  <c r="I661"/>
  <c r="J661" s="1"/>
  <c r="A662"/>
  <c r="I662" l="1"/>
  <c r="J662" s="1"/>
  <c r="H663"/>
  <c r="A663"/>
  <c r="I663" l="1"/>
  <c r="J663" s="1"/>
  <c r="H664"/>
  <c r="A664"/>
  <c r="H665" l="1"/>
  <c r="I664"/>
  <c r="J664" s="1"/>
  <c r="A665"/>
  <c r="H666" l="1"/>
  <c r="I665"/>
  <c r="J665" s="1"/>
  <c r="A666"/>
  <c r="I666" l="1"/>
  <c r="J666" s="1"/>
  <c r="H667"/>
  <c r="A667"/>
  <c r="I667" l="1"/>
  <c r="J667" s="1"/>
  <c r="H668"/>
  <c r="A668"/>
  <c r="H669" l="1"/>
  <c r="I668"/>
  <c r="J668" s="1"/>
  <c r="A669"/>
  <c r="H670" l="1"/>
  <c r="I669"/>
  <c r="J669" s="1"/>
  <c r="A670"/>
  <c r="I670" l="1"/>
  <c r="J670" s="1"/>
  <c r="H671"/>
  <c r="A671"/>
  <c r="I671" l="1"/>
  <c r="J671" s="1"/>
  <c r="H672"/>
  <c r="A672"/>
  <c r="H673" l="1"/>
  <c r="I672"/>
  <c r="J672" s="1"/>
  <c r="A673"/>
  <c r="H674" l="1"/>
  <c r="I673"/>
  <c r="J673" s="1"/>
  <c r="A674"/>
  <c r="I674" l="1"/>
  <c r="J674" s="1"/>
  <c r="H675"/>
  <c r="A675"/>
  <c r="I675" l="1"/>
  <c r="J675" s="1"/>
  <c r="H676"/>
  <c r="A676"/>
  <c r="H677" l="1"/>
  <c r="I676"/>
  <c r="J676" s="1"/>
  <c r="A677"/>
  <c r="H678" l="1"/>
  <c r="I677"/>
  <c r="J677" s="1"/>
  <c r="A678"/>
  <c r="I678" l="1"/>
  <c r="J678" s="1"/>
  <c r="H679"/>
  <c r="A679"/>
  <c r="I679" l="1"/>
  <c r="J679" s="1"/>
  <c r="H680"/>
  <c r="A680"/>
  <c r="H681" l="1"/>
  <c r="I680"/>
  <c r="J680" s="1"/>
  <c r="A681"/>
  <c r="H682" l="1"/>
  <c r="I681"/>
  <c r="J681" s="1"/>
  <c r="A682"/>
  <c r="I682" l="1"/>
  <c r="J682" s="1"/>
  <c r="H683"/>
  <c r="A683"/>
  <c r="I683" l="1"/>
  <c r="J683" s="1"/>
  <c r="H684"/>
  <c r="A684"/>
  <c r="H685" l="1"/>
  <c r="I684"/>
  <c r="J684" s="1"/>
  <c r="A685"/>
  <c r="H686" l="1"/>
  <c r="I685"/>
  <c r="J685" s="1"/>
  <c r="A686"/>
  <c r="I686" l="1"/>
  <c r="J686" s="1"/>
  <c r="H687"/>
  <c r="A687"/>
  <c r="I687" l="1"/>
  <c r="J687" s="1"/>
  <c r="H688"/>
  <c r="A688"/>
  <c r="H689" l="1"/>
  <c r="I688"/>
  <c r="J688" s="1"/>
  <c r="A689"/>
  <c r="H690" l="1"/>
  <c r="I689"/>
  <c r="J689" s="1"/>
  <c r="A690"/>
  <c r="I690" l="1"/>
  <c r="J690" s="1"/>
  <c r="H691"/>
  <c r="A691"/>
  <c r="I691" l="1"/>
  <c r="J691" s="1"/>
  <c r="H692"/>
  <c r="A692"/>
  <c r="H693" l="1"/>
  <c r="I692"/>
  <c r="J692" s="1"/>
  <c r="A693"/>
  <c r="H694" l="1"/>
  <c r="I693"/>
  <c r="J693" s="1"/>
  <c r="A694"/>
  <c r="I694" l="1"/>
  <c r="J694" s="1"/>
  <c r="H695"/>
  <c r="A695"/>
  <c r="I695" l="1"/>
  <c r="J695" s="1"/>
  <c r="H696"/>
  <c r="A696"/>
  <c r="H697" l="1"/>
  <c r="I696"/>
  <c r="J696" s="1"/>
  <c r="A697"/>
  <c r="H698" l="1"/>
  <c r="I697"/>
  <c r="J697" s="1"/>
  <c r="A698"/>
  <c r="I698" l="1"/>
  <c r="J698" s="1"/>
  <c r="H699"/>
  <c r="A699"/>
  <c r="I699" l="1"/>
  <c r="J699" s="1"/>
  <c r="H700"/>
  <c r="A700"/>
  <c r="H701" l="1"/>
  <c r="I700"/>
  <c r="J700" s="1"/>
  <c r="A701"/>
  <c r="H702" l="1"/>
  <c r="I701"/>
  <c r="J701" s="1"/>
  <c r="A702"/>
  <c r="I702" l="1"/>
  <c r="J702" s="1"/>
  <c r="H703"/>
  <c r="A703"/>
  <c r="I703" l="1"/>
  <c r="J703" s="1"/>
  <c r="H704"/>
  <c r="A704"/>
  <c r="I704" l="1"/>
  <c r="J704" s="1"/>
  <c r="H705"/>
  <c r="A705"/>
  <c r="I705" l="1"/>
  <c r="J705" s="1"/>
  <c r="H706"/>
  <c r="A706"/>
  <c r="I706" l="1"/>
  <c r="J706" s="1"/>
  <c r="H707"/>
  <c r="A707"/>
  <c r="I707" l="1"/>
  <c r="J707" s="1"/>
  <c r="H708"/>
  <c r="A708"/>
  <c r="I708" l="1"/>
  <c r="J708" s="1"/>
  <c r="H709"/>
  <c r="A709"/>
  <c r="I709" l="1"/>
  <c r="J709" s="1"/>
  <c r="H710"/>
  <c r="A710"/>
  <c r="I710" l="1"/>
  <c r="J710" s="1"/>
  <c r="H711"/>
  <c r="A711"/>
  <c r="I711" l="1"/>
  <c r="J711" s="1"/>
  <c r="H712"/>
  <c r="A712"/>
  <c r="I712" l="1"/>
  <c r="J712" s="1"/>
  <c r="H713"/>
  <c r="A713"/>
  <c r="I713" l="1"/>
  <c r="J713" s="1"/>
  <c r="H714"/>
  <c r="A714"/>
  <c r="I714" l="1"/>
  <c r="J714" s="1"/>
  <c r="H715"/>
  <c r="A715"/>
  <c r="I715" l="1"/>
  <c r="J715" s="1"/>
  <c r="H716"/>
  <c r="A716"/>
  <c r="I716" l="1"/>
  <c r="J716" s="1"/>
  <c r="H717"/>
  <c r="A717"/>
  <c r="I717" l="1"/>
  <c r="J717" s="1"/>
  <c r="H718"/>
  <c r="A718"/>
  <c r="I718" l="1"/>
  <c r="J718" s="1"/>
  <c r="H719"/>
  <c r="A719"/>
  <c r="I719" l="1"/>
  <c r="J719" s="1"/>
  <c r="H720"/>
  <c r="A720"/>
  <c r="I720" l="1"/>
  <c r="J720" s="1"/>
  <c r="H721"/>
  <c r="A721"/>
  <c r="I721" l="1"/>
  <c r="J721" s="1"/>
  <c r="H722"/>
  <c r="A722"/>
  <c r="I722" l="1"/>
  <c r="J722" s="1"/>
  <c r="H723"/>
  <c r="A723"/>
  <c r="I723" l="1"/>
  <c r="J723" s="1"/>
  <c r="H724"/>
  <c r="A724"/>
  <c r="I724" l="1"/>
  <c r="J724" s="1"/>
  <c r="H725"/>
  <c r="A725"/>
  <c r="I725" l="1"/>
  <c r="J725" s="1"/>
  <c r="H726"/>
  <c r="A726"/>
  <c r="I726" l="1"/>
  <c r="J726" s="1"/>
  <c r="H727"/>
  <c r="A727"/>
  <c r="I727" l="1"/>
  <c r="J727" s="1"/>
  <c r="H728"/>
  <c r="A728"/>
  <c r="I728" l="1"/>
  <c r="J728" s="1"/>
  <c r="H729"/>
  <c r="A729"/>
  <c r="I729" l="1"/>
  <c r="J729" s="1"/>
  <c r="H730"/>
  <c r="A730"/>
  <c r="I730" l="1"/>
  <c r="J730" s="1"/>
  <c r="H731"/>
  <c r="A731"/>
  <c r="I731" l="1"/>
  <c r="J731" s="1"/>
  <c r="H732"/>
  <c r="A732"/>
  <c r="I732" l="1"/>
  <c r="J732" s="1"/>
  <c r="H733"/>
  <c r="A733"/>
  <c r="I733" l="1"/>
  <c r="J733" s="1"/>
  <c r="H734"/>
  <c r="A734"/>
  <c r="I734" l="1"/>
  <c r="J734" s="1"/>
  <c r="H735"/>
  <c r="A735"/>
  <c r="I735" l="1"/>
  <c r="J735" s="1"/>
  <c r="H736"/>
  <c r="A736"/>
  <c r="I736" l="1"/>
  <c r="J736" s="1"/>
  <c r="H737"/>
  <c r="A737"/>
  <c r="I737" l="1"/>
  <c r="J737" s="1"/>
  <c r="H738"/>
  <c r="A738"/>
  <c r="I738" l="1"/>
  <c r="J738" s="1"/>
  <c r="H739"/>
  <c r="A739"/>
  <c r="I739" l="1"/>
  <c r="J739" s="1"/>
  <c r="H740"/>
  <c r="A740"/>
  <c r="I740" l="1"/>
  <c r="J740" s="1"/>
  <c r="H741"/>
  <c r="A741"/>
  <c r="I741" l="1"/>
  <c r="J741" s="1"/>
  <c r="H742"/>
  <c r="A742"/>
  <c r="I742" l="1"/>
  <c r="J742" s="1"/>
  <c r="H743"/>
  <c r="A743"/>
  <c r="I743" l="1"/>
  <c r="J743" s="1"/>
  <c r="H744"/>
  <c r="A744"/>
  <c r="I744" l="1"/>
  <c r="J744" s="1"/>
  <c r="H745"/>
  <c r="A745"/>
  <c r="I745" l="1"/>
  <c r="J745" s="1"/>
  <c r="H746"/>
  <c r="A746"/>
  <c r="I746" l="1"/>
  <c r="J746" s="1"/>
  <c r="H747"/>
  <c r="A747"/>
  <c r="I747" l="1"/>
  <c r="J747" s="1"/>
  <c r="H748"/>
  <c r="A748"/>
  <c r="I748" l="1"/>
  <c r="J748" s="1"/>
  <c r="H749"/>
  <c r="A749"/>
  <c r="I749" l="1"/>
  <c r="J749" s="1"/>
  <c r="H750"/>
  <c r="A750"/>
  <c r="I750" l="1"/>
  <c r="J750" s="1"/>
  <c r="H751"/>
  <c r="A751"/>
  <c r="I751" l="1"/>
  <c r="J751" s="1"/>
  <c r="H752"/>
  <c r="A752"/>
  <c r="I752" l="1"/>
  <c r="J752" s="1"/>
  <c r="H753"/>
  <c r="A753"/>
  <c r="I753" l="1"/>
  <c r="J753" s="1"/>
  <c r="H754"/>
  <c r="A754"/>
  <c r="I754" l="1"/>
  <c r="J754" s="1"/>
  <c r="H755"/>
  <c r="A755"/>
  <c r="I755" l="1"/>
  <c r="J755" s="1"/>
  <c r="H756"/>
  <c r="A756"/>
  <c r="I756" l="1"/>
  <c r="J756" s="1"/>
  <c r="H757"/>
  <c r="A757"/>
  <c r="I757" l="1"/>
  <c r="J757" s="1"/>
  <c r="H758"/>
  <c r="A758"/>
  <c r="I758" l="1"/>
  <c r="J758" s="1"/>
  <c r="H759"/>
  <c r="A759"/>
  <c r="I759" l="1"/>
  <c r="J759" s="1"/>
  <c r="H760"/>
  <c r="A760"/>
  <c r="I760" l="1"/>
  <c r="J760" s="1"/>
  <c r="H761"/>
  <c r="A761"/>
  <c r="I761" l="1"/>
  <c r="J761" s="1"/>
  <c r="H762"/>
  <c r="A762"/>
  <c r="I762" l="1"/>
  <c r="J762" s="1"/>
  <c r="H763"/>
  <c r="A763"/>
  <c r="I763" l="1"/>
  <c r="J763" s="1"/>
  <c r="H764"/>
  <c r="A764"/>
  <c r="I764" l="1"/>
  <c r="J764" s="1"/>
  <c r="H765"/>
  <c r="A765"/>
  <c r="I765" l="1"/>
  <c r="J765" s="1"/>
  <c r="H766"/>
  <c r="A766"/>
  <c r="I766" l="1"/>
  <c r="J766" s="1"/>
  <c r="H767"/>
  <c r="A767"/>
  <c r="I767" l="1"/>
  <c r="J767" s="1"/>
  <c r="H768"/>
  <c r="A768"/>
  <c r="I768" l="1"/>
  <c r="J768" s="1"/>
  <c r="H769"/>
  <c r="A769"/>
  <c r="I769" l="1"/>
  <c r="J769" s="1"/>
  <c r="H770"/>
  <c r="A770"/>
  <c r="I770" l="1"/>
  <c r="J770" s="1"/>
  <c r="H771"/>
  <c r="A771"/>
  <c r="I771" l="1"/>
  <c r="J771" s="1"/>
  <c r="H772"/>
  <c r="A772"/>
  <c r="J772" l="1"/>
  <c r="A773"/>
  <c r="I772"/>
  <c r="H773"/>
  <c r="J773" l="1"/>
  <c r="A774"/>
  <c r="I773"/>
  <c r="H774"/>
  <c r="J774" l="1"/>
  <c r="A775"/>
  <c r="I774"/>
  <c r="H775"/>
  <c r="J775" l="1"/>
  <c r="A776"/>
  <c r="I775"/>
  <c r="H776"/>
  <c r="J776" l="1"/>
  <c r="A777"/>
  <c r="I776"/>
  <c r="H777"/>
  <c r="J777" l="1"/>
  <c r="A778"/>
  <c r="I777"/>
  <c r="H778"/>
  <c r="J778" l="1"/>
  <c r="A779"/>
  <c r="I778"/>
  <c r="H779"/>
  <c r="J779" l="1"/>
  <c r="A780"/>
  <c r="I779"/>
  <c r="H780"/>
  <c r="J780" l="1"/>
  <c r="A781"/>
  <c r="I780"/>
  <c r="H781"/>
  <c r="J781" l="1"/>
  <c r="A782"/>
  <c r="I781"/>
  <c r="H782"/>
  <c r="J782" l="1"/>
  <c r="A783"/>
  <c r="I782"/>
  <c r="H783"/>
  <c r="J783" l="1"/>
  <c r="A784"/>
  <c r="I783"/>
  <c r="H784"/>
  <c r="J784" l="1"/>
  <c r="A785"/>
  <c r="I784"/>
  <c r="H785"/>
  <c r="J785" l="1"/>
  <c r="A786"/>
  <c r="I785"/>
  <c r="H786"/>
  <c r="J786" l="1"/>
  <c r="A787"/>
  <c r="I786"/>
  <c r="H787"/>
  <c r="J787" l="1"/>
  <c r="A788"/>
  <c r="I787"/>
  <c r="H788"/>
  <c r="J788" l="1"/>
  <c r="A789"/>
  <c r="I788"/>
  <c r="H789"/>
  <c r="J789" l="1"/>
  <c r="A790"/>
  <c r="I789"/>
  <c r="H790"/>
  <c r="J790" l="1"/>
  <c r="A791"/>
  <c r="I790"/>
  <c r="H791"/>
  <c r="J791" l="1"/>
  <c r="A792"/>
  <c r="I791"/>
  <c r="H792"/>
  <c r="J792" l="1"/>
  <c r="A793"/>
  <c r="I792"/>
  <c r="H793"/>
  <c r="J793" l="1"/>
  <c r="A794"/>
  <c r="I793"/>
  <c r="H794"/>
  <c r="J794" l="1"/>
  <c r="A795"/>
  <c r="I794"/>
  <c r="H795"/>
  <c r="J795" l="1"/>
  <c r="A796"/>
  <c r="I795"/>
  <c r="H796"/>
  <c r="J796" l="1"/>
  <c r="A797"/>
  <c r="I796"/>
  <c r="H797"/>
  <c r="J797" l="1"/>
  <c r="A798"/>
  <c r="I797"/>
  <c r="H798"/>
  <c r="J798" l="1"/>
  <c r="A799"/>
  <c r="I798"/>
  <c r="H799"/>
  <c r="J799" l="1"/>
  <c r="A800"/>
  <c r="I799"/>
  <c r="H800"/>
  <c r="J800" l="1"/>
  <c r="A801"/>
  <c r="I800"/>
  <c r="H801"/>
  <c r="J801" l="1"/>
  <c r="A802"/>
  <c r="I801"/>
  <c r="H802"/>
  <c r="J802" l="1"/>
  <c r="A803"/>
  <c r="I802"/>
  <c r="H803"/>
  <c r="J803" l="1"/>
  <c r="A804"/>
  <c r="I803"/>
  <c r="H804"/>
  <c r="J804" l="1"/>
  <c r="A805"/>
  <c r="I804"/>
  <c r="H805"/>
  <c r="J805" l="1"/>
  <c r="A806"/>
  <c r="I805"/>
  <c r="H806"/>
  <c r="J806" l="1"/>
  <c r="A807"/>
  <c r="H807"/>
  <c r="I806"/>
  <c r="J807" l="1"/>
  <c r="A808"/>
  <c r="H808"/>
  <c r="I807"/>
  <c r="J808" l="1"/>
  <c r="A809"/>
  <c r="H809"/>
  <c r="I808"/>
  <c r="J809" l="1"/>
  <c r="A810"/>
  <c r="H810"/>
  <c r="I809"/>
  <c r="J810" l="1"/>
  <c r="A811"/>
  <c r="H811"/>
  <c r="I810"/>
  <c r="J811" l="1"/>
  <c r="A812"/>
  <c r="H812"/>
  <c r="I811"/>
  <c r="J812" l="1"/>
  <c r="A813"/>
  <c r="H813"/>
  <c r="I812"/>
  <c r="J813" l="1"/>
  <c r="A814"/>
  <c r="H814"/>
  <c r="I813"/>
  <c r="J814" l="1"/>
  <c r="A815"/>
  <c r="H815"/>
  <c r="I814"/>
  <c r="J815" l="1"/>
  <c r="A816"/>
  <c r="H816"/>
  <c r="I815"/>
  <c r="J816" l="1"/>
  <c r="A817"/>
  <c r="H817"/>
  <c r="I816"/>
  <c r="J817" l="1"/>
  <c r="A818"/>
  <c r="H818"/>
  <c r="I817"/>
  <c r="J818" l="1"/>
  <c r="A819"/>
  <c r="H819"/>
  <c r="I818"/>
  <c r="J819" l="1"/>
  <c r="A820"/>
  <c r="H820"/>
  <c r="I819"/>
  <c r="J820" l="1"/>
  <c r="A821"/>
  <c r="H821"/>
  <c r="I820"/>
  <c r="J821" l="1"/>
  <c r="A822"/>
  <c r="H822"/>
  <c r="I821"/>
  <c r="J822" l="1"/>
  <c r="A823"/>
  <c r="H823"/>
  <c r="I822"/>
  <c r="J823" l="1"/>
  <c r="A824"/>
  <c r="H824"/>
  <c r="I823"/>
  <c r="J824" l="1"/>
  <c r="A825"/>
  <c r="H825"/>
  <c r="I824"/>
  <c r="J825" l="1"/>
  <c r="A826"/>
  <c r="H826"/>
  <c r="I825"/>
  <c r="J826" l="1"/>
  <c r="A827"/>
  <c r="H827"/>
  <c r="I826"/>
  <c r="J827" l="1"/>
  <c r="A828"/>
  <c r="H828"/>
  <c r="I827"/>
  <c r="J828" l="1"/>
  <c r="A829"/>
  <c r="H829"/>
  <c r="I828"/>
  <c r="J829" l="1"/>
  <c r="A830"/>
  <c r="H830"/>
  <c r="I829"/>
  <c r="J830" l="1"/>
  <c r="A831"/>
  <c r="H831"/>
  <c r="I830"/>
  <c r="J831" l="1"/>
  <c r="A832"/>
  <c r="H832"/>
  <c r="I831"/>
  <c r="J832" l="1"/>
  <c r="A833"/>
  <c r="H833"/>
  <c r="I832"/>
  <c r="H834" l="1"/>
  <c r="I833"/>
  <c r="J833" s="1"/>
  <c r="A834"/>
  <c r="H835" l="1"/>
  <c r="I834"/>
  <c r="J834" s="1"/>
  <c r="A835"/>
  <c r="H836" l="1"/>
  <c r="I835"/>
  <c r="J835" s="1"/>
  <c r="A836"/>
  <c r="H837" l="1"/>
  <c r="I836"/>
  <c r="J836" s="1"/>
  <c r="A837"/>
  <c r="H838" l="1"/>
  <c r="I837"/>
  <c r="J837" s="1"/>
  <c r="A838"/>
  <c r="H839" l="1"/>
  <c r="I838"/>
  <c r="J838" s="1"/>
  <c r="A839"/>
  <c r="H840" l="1"/>
  <c r="I839"/>
  <c r="J839" s="1"/>
  <c r="A840"/>
  <c r="H841" l="1"/>
  <c r="I840"/>
  <c r="J840" s="1"/>
  <c r="A841"/>
  <c r="H842" l="1"/>
  <c r="I841"/>
  <c r="J841" s="1"/>
  <c r="A842"/>
  <c r="H843" l="1"/>
  <c r="I842"/>
  <c r="J842" s="1"/>
  <c r="A843"/>
  <c r="H844" l="1"/>
  <c r="I843"/>
  <c r="J843" s="1"/>
  <c r="A844"/>
  <c r="H845" l="1"/>
  <c r="I844"/>
  <c r="J844" s="1"/>
  <c r="A845"/>
  <c r="H846" l="1"/>
  <c r="I845"/>
  <c r="J845" s="1"/>
  <c r="A846"/>
  <c r="H847" l="1"/>
  <c r="I846"/>
  <c r="J846" s="1"/>
  <c r="A847"/>
  <c r="H848" l="1"/>
  <c r="I847"/>
  <c r="J847" s="1"/>
  <c r="A848"/>
  <c r="H849" l="1"/>
  <c r="I848"/>
  <c r="J848" s="1"/>
  <c r="A849"/>
  <c r="H850" l="1"/>
  <c r="I849"/>
  <c r="J849" s="1"/>
  <c r="A850"/>
  <c r="H851" l="1"/>
  <c r="I850"/>
  <c r="J850" s="1"/>
  <c r="A851"/>
  <c r="H852" l="1"/>
  <c r="I851"/>
  <c r="J851" s="1"/>
  <c r="A852"/>
  <c r="H853" l="1"/>
  <c r="I852"/>
  <c r="J852" s="1"/>
  <c r="A853"/>
  <c r="H854" l="1"/>
  <c r="I853"/>
  <c r="J853" s="1"/>
  <c r="A854"/>
  <c r="H855" l="1"/>
  <c r="I854"/>
  <c r="J854" s="1"/>
  <c r="A855"/>
  <c r="H856" l="1"/>
  <c r="I855"/>
  <c r="J855" s="1"/>
  <c r="A856"/>
  <c r="H857" l="1"/>
  <c r="I856"/>
  <c r="J856" s="1"/>
  <c r="A857"/>
  <c r="H858" l="1"/>
  <c r="I857"/>
  <c r="J857" s="1"/>
  <c r="A858"/>
  <c r="H859" l="1"/>
  <c r="I858"/>
  <c r="J858" s="1"/>
  <c r="A859"/>
  <c r="H860" l="1"/>
  <c r="I859"/>
  <c r="J859" s="1"/>
  <c r="A860"/>
  <c r="H861" l="1"/>
  <c r="I860"/>
  <c r="J860" s="1"/>
  <c r="A861"/>
  <c r="H862" l="1"/>
  <c r="I861"/>
  <c r="J861" s="1"/>
  <c r="A862"/>
  <c r="H863" l="1"/>
  <c r="I862"/>
  <c r="J862" s="1"/>
  <c r="A863"/>
  <c r="H864" l="1"/>
  <c r="I863"/>
  <c r="J863" s="1"/>
  <c r="A864"/>
  <c r="H865" l="1"/>
  <c r="I864"/>
  <c r="J864" s="1"/>
  <c r="A865"/>
  <c r="H866" l="1"/>
  <c r="I865"/>
  <c r="J865" s="1"/>
  <c r="A866"/>
  <c r="H867" l="1"/>
  <c r="I866"/>
  <c r="J866" s="1"/>
  <c r="A867"/>
  <c r="H868" l="1"/>
  <c r="I867"/>
  <c r="J867" s="1"/>
  <c r="A868"/>
  <c r="H869" l="1"/>
  <c r="I868"/>
  <c r="J868" s="1"/>
  <c r="A869"/>
  <c r="H870" l="1"/>
  <c r="I869"/>
  <c r="J869" s="1"/>
  <c r="A870"/>
  <c r="H871" l="1"/>
  <c r="I870"/>
  <c r="J870" s="1"/>
  <c r="A871"/>
  <c r="H872" l="1"/>
  <c r="I871"/>
  <c r="J871" s="1"/>
  <c r="A872"/>
  <c r="H873" l="1"/>
  <c r="I872"/>
  <c r="J872" s="1"/>
  <c r="A873"/>
  <c r="H874" l="1"/>
  <c r="I873"/>
  <c r="J873" s="1"/>
  <c r="A874"/>
  <c r="H875" l="1"/>
  <c r="I874"/>
  <c r="J874" s="1"/>
  <c r="A875"/>
  <c r="H876" l="1"/>
  <c r="I875"/>
  <c r="J875" s="1"/>
  <c r="A876"/>
  <c r="H877" l="1"/>
  <c r="I876"/>
  <c r="J876" s="1"/>
  <c r="A877"/>
  <c r="H878" l="1"/>
  <c r="I877"/>
  <c r="J877" s="1"/>
  <c r="A878"/>
  <c r="H879" l="1"/>
  <c r="I878"/>
  <c r="J878" s="1"/>
  <c r="A879"/>
  <c r="H880" l="1"/>
  <c r="I879"/>
  <c r="J879" s="1"/>
  <c r="A880"/>
  <c r="H881" l="1"/>
  <c r="I880"/>
  <c r="J880" s="1"/>
  <c r="A881"/>
  <c r="H882" l="1"/>
  <c r="I881"/>
  <c r="J881" s="1"/>
  <c r="A882"/>
  <c r="H883" l="1"/>
  <c r="I882"/>
  <c r="J882" s="1"/>
  <c r="A883"/>
  <c r="H884" l="1"/>
  <c r="I883"/>
  <c r="J883" s="1"/>
  <c r="A884"/>
  <c r="H885" l="1"/>
  <c r="I884"/>
  <c r="J884" s="1"/>
  <c r="A885"/>
  <c r="H886" l="1"/>
  <c r="I885"/>
  <c r="J885" s="1"/>
  <c r="A886"/>
  <c r="H887" l="1"/>
  <c r="I886"/>
  <c r="J886" s="1"/>
  <c r="A887"/>
  <c r="H888" l="1"/>
  <c r="I887"/>
  <c r="J887" s="1"/>
  <c r="A888"/>
  <c r="H889" l="1"/>
  <c r="I888"/>
  <c r="J888" s="1"/>
  <c r="A889"/>
  <c r="H890" l="1"/>
  <c r="I889"/>
  <c r="J889" s="1"/>
  <c r="A890"/>
  <c r="H891" l="1"/>
  <c r="I890"/>
  <c r="J890" s="1"/>
  <c r="A891"/>
  <c r="H892" l="1"/>
  <c r="I891"/>
  <c r="J891" s="1"/>
  <c r="A892"/>
  <c r="H893" l="1"/>
  <c r="I892"/>
  <c r="J892" s="1"/>
  <c r="A893"/>
  <c r="H894" l="1"/>
  <c r="I893"/>
  <c r="J893" s="1"/>
  <c r="A894"/>
  <c r="H895" l="1"/>
  <c r="I894"/>
  <c r="J894" s="1"/>
  <c r="A895"/>
  <c r="H896" l="1"/>
  <c r="I895"/>
  <c r="J895" s="1"/>
  <c r="A896"/>
  <c r="H897" l="1"/>
  <c r="I896"/>
  <c r="J896" s="1"/>
  <c r="A897"/>
  <c r="H898" l="1"/>
  <c r="I897"/>
  <c r="J897" s="1"/>
  <c r="A898"/>
  <c r="H899" l="1"/>
  <c r="I898"/>
  <c r="J898" s="1"/>
  <c r="A899"/>
  <c r="H900" l="1"/>
  <c r="I899"/>
  <c r="J899" s="1"/>
  <c r="A900"/>
  <c r="T5" i="7"/>
  <c r="AO406" i="5"/>
  <c r="AO405"/>
  <c r="AO404"/>
  <c r="AO403"/>
  <c r="AO402"/>
  <c r="AO401"/>
  <c r="AO400"/>
  <c r="AO399"/>
  <c r="AO398"/>
  <c r="AO397"/>
  <c r="AO396"/>
  <c r="AO395"/>
  <c r="AO394"/>
  <c r="AO393"/>
  <c r="AO392"/>
  <c r="AO391"/>
  <c r="AO390"/>
  <c r="AO389"/>
  <c r="AO388"/>
  <c r="AO387"/>
  <c r="AO386"/>
  <c r="AO385"/>
  <c r="AO384"/>
  <c r="AO383"/>
  <c r="AO382"/>
  <c r="AO381"/>
  <c r="AO380"/>
  <c r="AO379"/>
  <c r="AO378"/>
  <c r="AO377"/>
  <c r="AO376"/>
  <c r="AO375"/>
  <c r="AO374"/>
  <c r="AO373"/>
  <c r="AO372"/>
  <c r="AO371"/>
  <c r="AO370"/>
  <c r="AO369"/>
  <c r="AO368"/>
  <c r="AO367"/>
  <c r="AO366"/>
  <c r="AO365"/>
  <c r="AO364"/>
  <c r="AO363"/>
  <c r="AO362"/>
  <c r="AO361"/>
  <c r="AO360"/>
  <c r="AO359"/>
  <c r="AO358"/>
  <c r="AO357"/>
  <c r="AO356"/>
  <c r="AO355"/>
  <c r="AO354"/>
  <c r="AO353"/>
  <c r="AO352"/>
  <c r="AO351"/>
  <c r="AO350"/>
  <c r="AO349"/>
  <c r="AO348"/>
  <c r="AO347"/>
  <c r="AO346"/>
  <c r="AO345"/>
  <c r="AO344"/>
  <c r="AO343"/>
  <c r="AO342"/>
  <c r="AO341"/>
  <c r="AO340"/>
  <c r="AO339"/>
  <c r="AO338"/>
  <c r="AO337"/>
  <c r="AO336"/>
  <c r="AO335"/>
  <c r="AO334"/>
  <c r="AO333"/>
  <c r="AO332"/>
  <c r="AO331"/>
  <c r="AO330"/>
  <c r="AO329"/>
  <c r="AO328"/>
  <c r="AO327"/>
  <c r="AO326"/>
  <c r="AO325"/>
  <c r="AO324"/>
  <c r="AO323"/>
  <c r="AO322"/>
  <c r="AO321"/>
  <c r="AO320"/>
  <c r="AO319"/>
  <c r="AO318"/>
  <c r="AO317"/>
  <c r="AO316"/>
  <c r="AO315"/>
  <c r="AO314"/>
  <c r="AO313"/>
  <c r="AO312"/>
  <c r="AO311"/>
  <c r="AO310"/>
  <c r="AO309"/>
  <c r="AO308"/>
  <c r="AO307"/>
  <c r="AO306"/>
  <c r="AO305"/>
  <c r="AO304"/>
  <c r="AO303"/>
  <c r="AO302"/>
  <c r="AO301"/>
  <c r="AO300"/>
  <c r="AO299"/>
  <c r="AO298"/>
  <c r="AO297"/>
  <c r="AO296"/>
  <c r="AO295"/>
  <c r="AO294"/>
  <c r="AO293"/>
  <c r="AO292"/>
  <c r="AO291"/>
  <c r="AO290"/>
  <c r="AO289"/>
  <c r="AO288"/>
  <c r="AO287"/>
  <c r="AO286"/>
  <c r="AO285"/>
  <c r="AO284"/>
  <c r="AO283"/>
  <c r="AO282"/>
  <c r="AO281"/>
  <c r="AO280"/>
  <c r="AO279"/>
  <c r="AO278"/>
  <c r="AO277"/>
  <c r="AO276"/>
  <c r="AO275"/>
  <c r="AO274"/>
  <c r="AO273"/>
  <c r="AO272"/>
  <c r="AO271"/>
  <c r="AO270"/>
  <c r="AO269"/>
  <c r="AO268"/>
  <c r="AO267"/>
  <c r="AO266"/>
  <c r="AO265"/>
  <c r="AO264"/>
  <c r="AO263"/>
  <c r="AO262"/>
  <c r="AO261"/>
  <c r="AO260"/>
  <c r="AO259"/>
  <c r="AO258"/>
  <c r="AO257"/>
  <c r="AO256"/>
  <c r="AO255"/>
  <c r="AO254"/>
  <c r="AO253"/>
  <c r="AO252"/>
  <c r="AO251"/>
  <c r="AO250"/>
  <c r="AO249"/>
  <c r="AO248"/>
  <c r="AO247"/>
  <c r="AO246"/>
  <c r="AO245"/>
  <c r="AO244"/>
  <c r="AO243"/>
  <c r="AO242"/>
  <c r="AO241"/>
  <c r="AO240"/>
  <c r="AO239"/>
  <c r="AO238"/>
  <c r="AO237"/>
  <c r="AO236"/>
  <c r="AO235"/>
  <c r="AO234"/>
  <c r="AO233"/>
  <c r="AO232"/>
  <c r="AO231"/>
  <c r="AO230"/>
  <c r="AO229"/>
  <c r="AO228"/>
  <c r="AO227"/>
  <c r="AO226"/>
  <c r="AO225"/>
  <c r="AO224"/>
  <c r="AO223"/>
  <c r="AO222"/>
  <c r="AO221"/>
  <c r="AO220"/>
  <c r="AO219"/>
  <c r="AO218"/>
  <c r="AO217"/>
  <c r="AO216"/>
  <c r="AO215"/>
  <c r="AO214"/>
  <c r="AO213"/>
  <c r="AO212"/>
  <c r="AO211"/>
  <c r="AO210"/>
  <c r="AO209"/>
  <c r="AO208"/>
  <c r="AO207"/>
  <c r="AO206"/>
  <c r="AO205"/>
  <c r="AO204"/>
  <c r="AO203"/>
  <c r="AO202"/>
  <c r="AO201"/>
  <c r="AO200"/>
  <c r="AO199"/>
  <c r="AO198"/>
  <c r="AO197"/>
  <c r="AO196"/>
  <c r="AO195"/>
  <c r="AO194"/>
  <c r="AO193"/>
  <c r="AO192"/>
  <c r="AO191"/>
  <c r="AO190"/>
  <c r="AO189"/>
  <c r="AO188"/>
  <c r="AO187"/>
  <c r="AO186"/>
  <c r="AO185"/>
  <c r="AO184"/>
  <c r="AO183"/>
  <c r="AO182"/>
  <c r="AO181"/>
  <c r="AO180"/>
  <c r="AO179"/>
  <c r="AO178"/>
  <c r="AO177"/>
  <c r="AO176"/>
  <c r="AO175"/>
  <c r="AO174"/>
  <c r="AO173"/>
  <c r="AO172"/>
  <c r="AO171"/>
  <c r="AO170"/>
  <c r="AO169"/>
  <c r="AO168"/>
  <c r="AO167"/>
  <c r="AO166"/>
  <c r="AO165"/>
  <c r="AO164"/>
  <c r="AO163"/>
  <c r="AO162"/>
  <c r="AO161"/>
  <c r="AO160"/>
  <c r="AO159"/>
  <c r="AO158"/>
  <c r="AO157"/>
  <c r="AO156"/>
  <c r="AO155"/>
  <c r="AO154"/>
  <c r="AO153"/>
  <c r="AO152"/>
  <c r="AO151"/>
  <c r="AO150"/>
  <c r="AO149"/>
  <c r="AO148"/>
  <c r="AO147"/>
  <c r="AO146"/>
  <c r="AO145"/>
  <c r="AO144"/>
  <c r="AO143"/>
  <c r="AO142"/>
  <c r="AO141"/>
  <c r="AO140"/>
  <c r="AO139"/>
  <c r="AO138"/>
  <c r="AO137"/>
  <c r="AO136"/>
  <c r="AO135"/>
  <c r="AO134"/>
  <c r="AO133"/>
  <c r="AO132"/>
  <c r="AO131"/>
  <c r="AO130"/>
  <c r="AO129"/>
  <c r="AO128"/>
  <c r="AO127"/>
  <c r="AO126"/>
  <c r="AO125"/>
  <c r="AO124"/>
  <c r="AO123"/>
  <c r="AO122"/>
  <c r="AO121"/>
  <c r="AO120"/>
  <c r="AO119"/>
  <c r="AO118"/>
  <c r="AO117"/>
  <c r="AO116"/>
  <c r="AO115"/>
  <c r="AO114"/>
  <c r="AO113"/>
  <c r="AO112"/>
  <c r="AO111"/>
  <c r="AO110"/>
  <c r="AO109"/>
  <c r="AO108"/>
  <c r="AO107"/>
  <c r="AO106"/>
  <c r="AO105"/>
  <c r="AO104"/>
  <c r="AO103"/>
  <c r="AO102"/>
  <c r="AO101"/>
  <c r="AO100"/>
  <c r="AO99"/>
  <c r="AO98"/>
  <c r="AO97"/>
  <c r="AO96"/>
  <c r="AO95"/>
  <c r="AO94"/>
  <c r="AO93"/>
  <c r="AO92"/>
  <c r="AO91"/>
  <c r="AO90"/>
  <c r="AO89"/>
  <c r="AO88"/>
  <c r="AO87"/>
  <c r="AO86"/>
  <c r="AO85"/>
  <c r="AO84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H901" i="6" l="1"/>
  <c r="I900"/>
  <c r="J900" s="1"/>
  <c r="A901"/>
  <c r="T4" i="7"/>
  <c r="H902" i="6" l="1"/>
  <c r="I901"/>
  <c r="A902"/>
  <c r="J901"/>
  <c r="AD406" i="5"/>
  <c r="AD405"/>
  <c r="AD404"/>
  <c r="AD403"/>
  <c r="AD402"/>
  <c r="AD401"/>
  <c r="AD400"/>
  <c r="AD399"/>
  <c r="AD398"/>
  <c r="AD397"/>
  <c r="AD396"/>
  <c r="AD395"/>
  <c r="AD394"/>
  <c r="AD393"/>
  <c r="AD392"/>
  <c r="AD391"/>
  <c r="AD390"/>
  <c r="AD389"/>
  <c r="AD388"/>
  <c r="AD387"/>
  <c r="AD386"/>
  <c r="AD385"/>
  <c r="AD384"/>
  <c r="AD383"/>
  <c r="AD382"/>
  <c r="AD381"/>
  <c r="AD380"/>
  <c r="AD379"/>
  <c r="AD378"/>
  <c r="AD377"/>
  <c r="AD376"/>
  <c r="AD375"/>
  <c r="AD374"/>
  <c r="AD373"/>
  <c r="AD372"/>
  <c r="AD371"/>
  <c r="AD370"/>
  <c r="AD369"/>
  <c r="AD368"/>
  <c r="AD367"/>
  <c r="AD366"/>
  <c r="AD365"/>
  <c r="AD364"/>
  <c r="AD363"/>
  <c r="AD362"/>
  <c r="AD361"/>
  <c r="AD360"/>
  <c r="AD359"/>
  <c r="AD358"/>
  <c r="AD357"/>
  <c r="AD356"/>
  <c r="AD355"/>
  <c r="AD354"/>
  <c r="AD353"/>
  <c r="AD352"/>
  <c r="AD351"/>
  <c r="AD350"/>
  <c r="AD349"/>
  <c r="AD348"/>
  <c r="AD347"/>
  <c r="AD346"/>
  <c r="AD345"/>
  <c r="AD344"/>
  <c r="AD343"/>
  <c r="AD342"/>
  <c r="AD341"/>
  <c r="AD340"/>
  <c r="AD339"/>
  <c r="AD338"/>
  <c r="AD337"/>
  <c r="AD336"/>
  <c r="AD335"/>
  <c r="AD334"/>
  <c r="AD333"/>
  <c r="AD332"/>
  <c r="AD331"/>
  <c r="AD330"/>
  <c r="AD329"/>
  <c r="AD328"/>
  <c r="AD327"/>
  <c r="AD326"/>
  <c r="AD325"/>
  <c r="AD324"/>
  <c r="AD323"/>
  <c r="AD322"/>
  <c r="AD321"/>
  <c r="AD320"/>
  <c r="AD319"/>
  <c r="AD318"/>
  <c r="AD317"/>
  <c r="AD316"/>
  <c r="AD315"/>
  <c r="AD314"/>
  <c r="AD313"/>
  <c r="AD312"/>
  <c r="AD311"/>
  <c r="AD310"/>
  <c r="AD309"/>
  <c r="AD308"/>
  <c r="AD307"/>
  <c r="AD306"/>
  <c r="AD305"/>
  <c r="AD304"/>
  <c r="AD303"/>
  <c r="AD302"/>
  <c r="AD301"/>
  <c r="AD300"/>
  <c r="AD299"/>
  <c r="AD298"/>
  <c r="AD297"/>
  <c r="AD296"/>
  <c r="AD295"/>
  <c r="AD294"/>
  <c r="AD293"/>
  <c r="AD292"/>
  <c r="AD291"/>
  <c r="AD290"/>
  <c r="AD289"/>
  <c r="AD288"/>
  <c r="AD287"/>
  <c r="AD286"/>
  <c r="AD285"/>
  <c r="AD284"/>
  <c r="AD283"/>
  <c r="AD282"/>
  <c r="AD281"/>
  <c r="AD280"/>
  <c r="AD279"/>
  <c r="AD278"/>
  <c r="AD277"/>
  <c r="AD276"/>
  <c r="AD275"/>
  <c r="AD274"/>
  <c r="AD273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AD184"/>
  <c r="AD183"/>
  <c r="AD182"/>
  <c r="AD181"/>
  <c r="AD180"/>
  <c r="AD179"/>
  <c r="AD178"/>
  <c r="AD177"/>
  <c r="AD176"/>
  <c r="AD175"/>
  <c r="AD174"/>
  <c r="AD173"/>
  <c r="AD172"/>
  <c r="AD171"/>
  <c r="AD170"/>
  <c r="AD169"/>
  <c r="AD168"/>
  <c r="AD167"/>
  <c r="AD166"/>
  <c r="AD165"/>
  <c r="AD164"/>
  <c r="AD163"/>
  <c r="AD162"/>
  <c r="AD161"/>
  <c r="AD160"/>
  <c r="AD159"/>
  <c r="AD158"/>
  <c r="AD157"/>
  <c r="AD156"/>
  <c r="AD155"/>
  <c r="AD154"/>
  <c r="AD153"/>
  <c r="AD152"/>
  <c r="AD151"/>
  <c r="AD150"/>
  <c r="AD149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Z6"/>
  <c r="Z7" s="1"/>
  <c r="AK6"/>
  <c r="AK7" s="1"/>
  <c r="AZ406"/>
  <c r="AZ405"/>
  <c r="AZ404"/>
  <c r="AZ403"/>
  <c r="AZ402"/>
  <c r="AZ401"/>
  <c r="AZ400"/>
  <c r="AZ399"/>
  <c r="AZ398"/>
  <c r="AZ397"/>
  <c r="AZ396"/>
  <c r="AZ395"/>
  <c r="AZ394"/>
  <c r="AZ393"/>
  <c r="AZ392"/>
  <c r="AZ391"/>
  <c r="AZ390"/>
  <c r="AZ389"/>
  <c r="AZ388"/>
  <c r="AZ387"/>
  <c r="AZ386"/>
  <c r="AZ385"/>
  <c r="AZ384"/>
  <c r="AZ383"/>
  <c r="AZ382"/>
  <c r="AZ381"/>
  <c r="AZ380"/>
  <c r="AZ379"/>
  <c r="AZ378"/>
  <c r="AZ377"/>
  <c r="AZ376"/>
  <c r="AZ375"/>
  <c r="AZ374"/>
  <c r="AZ373"/>
  <c r="AZ372"/>
  <c r="AZ371"/>
  <c r="AZ370"/>
  <c r="AZ369"/>
  <c r="AZ368"/>
  <c r="AZ367"/>
  <c r="AZ366"/>
  <c r="AZ365"/>
  <c r="AZ364"/>
  <c r="AZ363"/>
  <c r="AZ362"/>
  <c r="AZ361"/>
  <c r="AZ360"/>
  <c r="AZ359"/>
  <c r="AZ358"/>
  <c r="AZ357"/>
  <c r="AZ356"/>
  <c r="AZ355"/>
  <c r="AZ354"/>
  <c r="AZ353"/>
  <c r="AZ352"/>
  <c r="AZ351"/>
  <c r="AZ350"/>
  <c r="AZ349"/>
  <c r="AZ348"/>
  <c r="AZ347"/>
  <c r="AZ346"/>
  <c r="AZ345"/>
  <c r="AZ344"/>
  <c r="AZ343"/>
  <c r="AZ342"/>
  <c r="AZ341"/>
  <c r="AZ340"/>
  <c r="AZ339"/>
  <c r="AZ338"/>
  <c r="AZ337"/>
  <c r="AZ336"/>
  <c r="AZ335"/>
  <c r="AZ334"/>
  <c r="AZ333"/>
  <c r="AZ332"/>
  <c r="AZ331"/>
  <c r="AZ330"/>
  <c r="AZ329"/>
  <c r="AZ328"/>
  <c r="AZ327"/>
  <c r="AZ326"/>
  <c r="AZ325"/>
  <c r="AZ324"/>
  <c r="AZ323"/>
  <c r="AZ322"/>
  <c r="AZ321"/>
  <c r="AZ320"/>
  <c r="AZ319"/>
  <c r="AZ318"/>
  <c r="AZ317"/>
  <c r="AZ316"/>
  <c r="AZ315"/>
  <c r="AZ314"/>
  <c r="AZ313"/>
  <c r="AZ312"/>
  <c r="AZ311"/>
  <c r="AZ310"/>
  <c r="AZ309"/>
  <c r="AZ308"/>
  <c r="AZ307"/>
  <c r="AZ306"/>
  <c r="AZ305"/>
  <c r="AZ304"/>
  <c r="AZ303"/>
  <c r="AZ302"/>
  <c r="AZ301"/>
  <c r="AZ300"/>
  <c r="AZ299"/>
  <c r="AZ298"/>
  <c r="AZ297"/>
  <c r="AZ296"/>
  <c r="AZ295"/>
  <c r="AZ294"/>
  <c r="AZ293"/>
  <c r="AZ292"/>
  <c r="AZ291"/>
  <c r="AZ290"/>
  <c r="AZ289"/>
  <c r="AZ288"/>
  <c r="AZ287"/>
  <c r="AZ286"/>
  <c r="AZ285"/>
  <c r="AZ284"/>
  <c r="AZ283"/>
  <c r="AZ282"/>
  <c r="AZ281"/>
  <c r="AZ280"/>
  <c r="AZ279"/>
  <c r="AZ278"/>
  <c r="AZ277"/>
  <c r="AZ276"/>
  <c r="AZ275"/>
  <c r="AZ274"/>
  <c r="AZ273"/>
  <c r="AZ272"/>
  <c r="AZ271"/>
  <c r="AZ270"/>
  <c r="AZ269"/>
  <c r="AZ268"/>
  <c r="AZ267"/>
  <c r="AZ266"/>
  <c r="AZ265"/>
  <c r="AZ264"/>
  <c r="AZ263"/>
  <c r="AZ262"/>
  <c r="AZ261"/>
  <c r="AZ260"/>
  <c r="AZ259"/>
  <c r="AZ258"/>
  <c r="AZ257"/>
  <c r="AZ256"/>
  <c r="AZ255"/>
  <c r="AZ254"/>
  <c r="AZ253"/>
  <c r="AZ252"/>
  <c r="AZ251"/>
  <c r="AZ250"/>
  <c r="AZ249"/>
  <c r="AZ248"/>
  <c r="AZ247"/>
  <c r="AZ246"/>
  <c r="AZ245"/>
  <c r="AZ244"/>
  <c r="AZ243"/>
  <c r="AZ242"/>
  <c r="AZ241"/>
  <c r="AZ240"/>
  <c r="AZ239"/>
  <c r="AZ238"/>
  <c r="AZ237"/>
  <c r="AZ236"/>
  <c r="AZ235"/>
  <c r="AZ234"/>
  <c r="AZ233"/>
  <c r="AZ232"/>
  <c r="AZ231"/>
  <c r="AZ230"/>
  <c r="AZ229"/>
  <c r="AZ228"/>
  <c r="AZ227"/>
  <c r="AZ226"/>
  <c r="AZ225"/>
  <c r="AZ224"/>
  <c r="AZ223"/>
  <c r="AZ222"/>
  <c r="AZ221"/>
  <c r="AZ220"/>
  <c r="AZ219"/>
  <c r="AZ218"/>
  <c r="AZ217"/>
  <c r="AZ216"/>
  <c r="AZ215"/>
  <c r="AZ214"/>
  <c r="AZ213"/>
  <c r="AZ212"/>
  <c r="AZ211"/>
  <c r="AZ210"/>
  <c r="AZ209"/>
  <c r="AZ208"/>
  <c r="AZ207"/>
  <c r="AZ206"/>
  <c r="AZ205"/>
  <c r="AZ204"/>
  <c r="AZ203"/>
  <c r="AZ202"/>
  <c r="AZ201"/>
  <c r="AZ200"/>
  <c r="AZ199"/>
  <c r="AZ198"/>
  <c r="AZ197"/>
  <c r="AZ196"/>
  <c r="AZ195"/>
  <c r="AZ194"/>
  <c r="AZ193"/>
  <c r="AZ192"/>
  <c r="AZ191"/>
  <c r="AZ190"/>
  <c r="AZ189"/>
  <c r="AZ188"/>
  <c r="AZ187"/>
  <c r="AZ186"/>
  <c r="AZ185"/>
  <c r="AZ184"/>
  <c r="AZ183"/>
  <c r="AZ182"/>
  <c r="AZ181"/>
  <c r="AZ180"/>
  <c r="AZ179"/>
  <c r="AZ178"/>
  <c r="AZ177"/>
  <c r="AZ176"/>
  <c r="AZ175"/>
  <c r="AZ174"/>
  <c r="AZ173"/>
  <c r="AZ172"/>
  <c r="AZ171"/>
  <c r="AZ170"/>
  <c r="AZ169"/>
  <c r="AZ168"/>
  <c r="AZ167"/>
  <c r="AZ166"/>
  <c r="AZ165"/>
  <c r="AZ164"/>
  <c r="AZ163"/>
  <c r="AZ162"/>
  <c r="AZ161"/>
  <c r="AZ160"/>
  <c r="AZ159"/>
  <c r="AZ158"/>
  <c r="AZ157"/>
  <c r="AZ156"/>
  <c r="AZ155"/>
  <c r="AZ154"/>
  <c r="AZ153"/>
  <c r="AZ152"/>
  <c r="AZ151"/>
  <c r="AZ150"/>
  <c r="AZ149"/>
  <c r="AZ148"/>
  <c r="AZ147"/>
  <c r="AZ146"/>
  <c r="AZ145"/>
  <c r="AZ144"/>
  <c r="AZ143"/>
  <c r="AZ142"/>
  <c r="AZ141"/>
  <c r="AZ140"/>
  <c r="AZ139"/>
  <c r="AZ138"/>
  <c r="AZ137"/>
  <c r="AZ136"/>
  <c r="AZ135"/>
  <c r="AZ134"/>
  <c r="AZ133"/>
  <c r="AZ132"/>
  <c r="AZ131"/>
  <c r="AZ130"/>
  <c r="AZ129"/>
  <c r="AZ128"/>
  <c r="AZ127"/>
  <c r="AZ126"/>
  <c r="AZ125"/>
  <c r="AZ124"/>
  <c r="AZ123"/>
  <c r="AZ122"/>
  <c r="AZ121"/>
  <c r="AZ120"/>
  <c r="AZ119"/>
  <c r="AZ118"/>
  <c r="AZ117"/>
  <c r="AZ116"/>
  <c r="AZ115"/>
  <c r="AZ114"/>
  <c r="AZ113"/>
  <c r="AZ112"/>
  <c r="AZ111"/>
  <c r="AZ110"/>
  <c r="AZ109"/>
  <c r="AZ108"/>
  <c r="AZ107"/>
  <c r="AZ106"/>
  <c r="AZ105"/>
  <c r="AZ104"/>
  <c r="AZ103"/>
  <c r="AZ102"/>
  <c r="AZ101"/>
  <c r="AZ100"/>
  <c r="AZ99"/>
  <c r="AZ98"/>
  <c r="AZ97"/>
  <c r="AZ96"/>
  <c r="AZ95"/>
  <c r="AZ94"/>
  <c r="AZ93"/>
  <c r="AZ92"/>
  <c r="AZ91"/>
  <c r="AZ90"/>
  <c r="AZ89"/>
  <c r="AZ88"/>
  <c r="AZ87"/>
  <c r="AZ86"/>
  <c r="AZ85"/>
  <c r="AZ84"/>
  <c r="AZ83"/>
  <c r="AZ82"/>
  <c r="AZ81"/>
  <c r="AZ80"/>
  <c r="AZ79"/>
  <c r="AZ78"/>
  <c r="AZ77"/>
  <c r="AZ76"/>
  <c r="AZ75"/>
  <c r="AZ74"/>
  <c r="AZ73"/>
  <c r="AZ72"/>
  <c r="AZ71"/>
  <c r="AZ70"/>
  <c r="AZ69"/>
  <c r="AZ68"/>
  <c r="AZ67"/>
  <c r="AZ66"/>
  <c r="AZ65"/>
  <c r="AZ64"/>
  <c r="AZ63"/>
  <c r="AZ62"/>
  <c r="AZ61"/>
  <c r="AZ60"/>
  <c r="AZ59"/>
  <c r="AZ58"/>
  <c r="AZ57"/>
  <c r="AZ56"/>
  <c r="AZ55"/>
  <c r="AZ54"/>
  <c r="AZ53"/>
  <c r="AZ52"/>
  <c r="AZ51"/>
  <c r="AZ50"/>
  <c r="AZ49"/>
  <c r="AZ48"/>
  <c r="AZ47"/>
  <c r="AZ46"/>
  <c r="AZ45"/>
  <c r="AZ44"/>
  <c r="AZ43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V6"/>
  <c r="BK406"/>
  <c r="BK405"/>
  <c r="BK404"/>
  <c r="BK403"/>
  <c r="BK402"/>
  <c r="BK401"/>
  <c r="BK400"/>
  <c r="BK399"/>
  <c r="BK398"/>
  <c r="BK397"/>
  <c r="BK396"/>
  <c r="BK395"/>
  <c r="BK394"/>
  <c r="BK393"/>
  <c r="BK392"/>
  <c r="BK391"/>
  <c r="BK390"/>
  <c r="BK389"/>
  <c r="BK388"/>
  <c r="BK387"/>
  <c r="BK386"/>
  <c r="BK385"/>
  <c r="BK384"/>
  <c r="BK383"/>
  <c r="BK382"/>
  <c r="BK381"/>
  <c r="BK380"/>
  <c r="BK379"/>
  <c r="BK378"/>
  <c r="BK377"/>
  <c r="BK376"/>
  <c r="BK375"/>
  <c r="BK374"/>
  <c r="BK373"/>
  <c r="BK372"/>
  <c r="BK371"/>
  <c r="BK370"/>
  <c r="BK369"/>
  <c r="BK368"/>
  <c r="BK367"/>
  <c r="BK366"/>
  <c r="BK365"/>
  <c r="BK364"/>
  <c r="BK363"/>
  <c r="BK362"/>
  <c r="BK361"/>
  <c r="BK360"/>
  <c r="BK359"/>
  <c r="BK358"/>
  <c r="BK357"/>
  <c r="BK356"/>
  <c r="BK355"/>
  <c r="BK354"/>
  <c r="BK353"/>
  <c r="BK352"/>
  <c r="BK351"/>
  <c r="BK350"/>
  <c r="BK349"/>
  <c r="BK348"/>
  <c r="BK347"/>
  <c r="BK346"/>
  <c r="BK345"/>
  <c r="BK344"/>
  <c r="BK343"/>
  <c r="BK342"/>
  <c r="BK341"/>
  <c r="BK340"/>
  <c r="BK339"/>
  <c r="BK338"/>
  <c r="BK337"/>
  <c r="BK336"/>
  <c r="BK335"/>
  <c r="BK334"/>
  <c r="BK333"/>
  <c r="BK332"/>
  <c r="BK331"/>
  <c r="BK330"/>
  <c r="BK329"/>
  <c r="BK328"/>
  <c r="BK327"/>
  <c r="BK326"/>
  <c r="BK325"/>
  <c r="BK324"/>
  <c r="BK323"/>
  <c r="BK322"/>
  <c r="BK321"/>
  <c r="BK320"/>
  <c r="BK319"/>
  <c r="BK318"/>
  <c r="BK317"/>
  <c r="BK316"/>
  <c r="BK315"/>
  <c r="BK314"/>
  <c r="BK313"/>
  <c r="BK312"/>
  <c r="BK311"/>
  <c r="BK310"/>
  <c r="BK309"/>
  <c r="BK308"/>
  <c r="BK307"/>
  <c r="BK306"/>
  <c r="BK305"/>
  <c r="BK304"/>
  <c r="BK303"/>
  <c r="BK302"/>
  <c r="BK301"/>
  <c r="BK300"/>
  <c r="BK299"/>
  <c r="BK298"/>
  <c r="BK297"/>
  <c r="BK296"/>
  <c r="BK295"/>
  <c r="BK294"/>
  <c r="BK293"/>
  <c r="BK292"/>
  <c r="BK291"/>
  <c r="BK290"/>
  <c r="BK289"/>
  <c r="BK288"/>
  <c r="BK287"/>
  <c r="BK286"/>
  <c r="BK285"/>
  <c r="BK284"/>
  <c r="BK283"/>
  <c r="BK282"/>
  <c r="BK281"/>
  <c r="BK280"/>
  <c r="BK279"/>
  <c r="BK278"/>
  <c r="BK277"/>
  <c r="BK276"/>
  <c r="BK275"/>
  <c r="BK274"/>
  <c r="BK273"/>
  <c r="BK272"/>
  <c r="BK271"/>
  <c r="BK270"/>
  <c r="BK269"/>
  <c r="BK268"/>
  <c r="BK267"/>
  <c r="BK266"/>
  <c r="BK265"/>
  <c r="BK264"/>
  <c r="BK263"/>
  <c r="BK262"/>
  <c r="BK261"/>
  <c r="BK260"/>
  <c r="BK259"/>
  <c r="BK258"/>
  <c r="BK257"/>
  <c r="BK256"/>
  <c r="BK255"/>
  <c r="BK254"/>
  <c r="BK253"/>
  <c r="BK252"/>
  <c r="BK251"/>
  <c r="BK250"/>
  <c r="BK249"/>
  <c r="BK248"/>
  <c r="BK247"/>
  <c r="BK246"/>
  <c r="BK245"/>
  <c r="BK244"/>
  <c r="BK243"/>
  <c r="BK242"/>
  <c r="BK241"/>
  <c r="BK240"/>
  <c r="BK239"/>
  <c r="BK238"/>
  <c r="BK237"/>
  <c r="BK236"/>
  <c r="BK235"/>
  <c r="BK234"/>
  <c r="BK233"/>
  <c r="BK232"/>
  <c r="BK231"/>
  <c r="BK230"/>
  <c r="BK229"/>
  <c r="BK228"/>
  <c r="BK227"/>
  <c r="BK226"/>
  <c r="BK225"/>
  <c r="BK224"/>
  <c r="BK223"/>
  <c r="BK222"/>
  <c r="BK221"/>
  <c r="BK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14"/>
  <c r="BK13"/>
  <c r="BK12"/>
  <c r="BK11"/>
  <c r="BK10"/>
  <c r="BK9"/>
  <c r="BK8"/>
  <c r="BK7"/>
  <c r="BK6"/>
  <c r="BG6"/>
  <c r="BV406"/>
  <c r="BV405"/>
  <c r="BV404"/>
  <c r="BV403"/>
  <c r="BV402"/>
  <c r="BV401"/>
  <c r="BV400"/>
  <c r="BV399"/>
  <c r="BV398"/>
  <c r="BV397"/>
  <c r="BV396"/>
  <c r="BV395"/>
  <c r="BV394"/>
  <c r="BV393"/>
  <c r="BV392"/>
  <c r="BV391"/>
  <c r="BV390"/>
  <c r="BV389"/>
  <c r="BV388"/>
  <c r="BV387"/>
  <c r="BV386"/>
  <c r="BV385"/>
  <c r="BV384"/>
  <c r="BV383"/>
  <c r="BV382"/>
  <c r="BV381"/>
  <c r="BV380"/>
  <c r="BV379"/>
  <c r="BV378"/>
  <c r="BV377"/>
  <c r="BV376"/>
  <c r="BV375"/>
  <c r="BV374"/>
  <c r="BV373"/>
  <c r="BV372"/>
  <c r="BV371"/>
  <c r="BV370"/>
  <c r="BV369"/>
  <c r="BV368"/>
  <c r="BV367"/>
  <c r="BV366"/>
  <c r="BV365"/>
  <c r="BV364"/>
  <c r="BV363"/>
  <c r="BV362"/>
  <c r="BV361"/>
  <c r="BV360"/>
  <c r="BV359"/>
  <c r="BV358"/>
  <c r="BV357"/>
  <c r="BV356"/>
  <c r="BV355"/>
  <c r="BV354"/>
  <c r="BV353"/>
  <c r="BV352"/>
  <c r="BV351"/>
  <c r="BV350"/>
  <c r="BV349"/>
  <c r="BV348"/>
  <c r="BV347"/>
  <c r="BV346"/>
  <c r="BV345"/>
  <c r="BV344"/>
  <c r="BV343"/>
  <c r="BV342"/>
  <c r="BV341"/>
  <c r="BV340"/>
  <c r="BV339"/>
  <c r="BV338"/>
  <c r="BV337"/>
  <c r="BV336"/>
  <c r="BV335"/>
  <c r="BV334"/>
  <c r="BV333"/>
  <c r="BV332"/>
  <c r="BV331"/>
  <c r="BV330"/>
  <c r="BV329"/>
  <c r="BV328"/>
  <c r="BV327"/>
  <c r="BV326"/>
  <c r="BV325"/>
  <c r="BV324"/>
  <c r="BV323"/>
  <c r="BV322"/>
  <c r="BV321"/>
  <c r="BV320"/>
  <c r="BV319"/>
  <c r="BV318"/>
  <c r="BV317"/>
  <c r="BV316"/>
  <c r="BV315"/>
  <c r="BV314"/>
  <c r="BV313"/>
  <c r="BV312"/>
  <c r="BV311"/>
  <c r="BV310"/>
  <c r="BV309"/>
  <c r="BV308"/>
  <c r="BV307"/>
  <c r="BV306"/>
  <c r="BV305"/>
  <c r="BV304"/>
  <c r="BV303"/>
  <c r="BV302"/>
  <c r="BV301"/>
  <c r="BV300"/>
  <c r="BV299"/>
  <c r="BV298"/>
  <c r="BV297"/>
  <c r="BV296"/>
  <c r="BV295"/>
  <c r="BV294"/>
  <c r="BV293"/>
  <c r="BV292"/>
  <c r="BV291"/>
  <c r="BV290"/>
  <c r="BV289"/>
  <c r="BV288"/>
  <c r="BV287"/>
  <c r="BV286"/>
  <c r="BV285"/>
  <c r="BV284"/>
  <c r="BV283"/>
  <c r="BV282"/>
  <c r="BV281"/>
  <c r="BV280"/>
  <c r="BV279"/>
  <c r="BV278"/>
  <c r="BV277"/>
  <c r="BV276"/>
  <c r="BV275"/>
  <c r="BV274"/>
  <c r="BV273"/>
  <c r="BV272"/>
  <c r="BV271"/>
  <c r="BV270"/>
  <c r="BV269"/>
  <c r="BV268"/>
  <c r="BV267"/>
  <c r="BV266"/>
  <c r="BV265"/>
  <c r="BV264"/>
  <c r="BV263"/>
  <c r="BV262"/>
  <c r="BV261"/>
  <c r="BV260"/>
  <c r="BV259"/>
  <c r="BV258"/>
  <c r="BV257"/>
  <c r="BV256"/>
  <c r="BV255"/>
  <c r="BV254"/>
  <c r="BV253"/>
  <c r="BV252"/>
  <c r="BV251"/>
  <c r="BV250"/>
  <c r="BV249"/>
  <c r="BV248"/>
  <c r="BV247"/>
  <c r="BV246"/>
  <c r="BV245"/>
  <c r="BV244"/>
  <c r="BV243"/>
  <c r="BV242"/>
  <c r="BV241"/>
  <c r="BV240"/>
  <c r="BV239"/>
  <c r="BV238"/>
  <c r="BV237"/>
  <c r="BV236"/>
  <c r="BV235"/>
  <c r="BV234"/>
  <c r="BV233"/>
  <c r="BV232"/>
  <c r="BV231"/>
  <c r="BV230"/>
  <c r="BV229"/>
  <c r="BV228"/>
  <c r="BV227"/>
  <c r="BV226"/>
  <c r="BV225"/>
  <c r="BV224"/>
  <c r="BV223"/>
  <c r="BV222"/>
  <c r="BV221"/>
  <c r="BV220"/>
  <c r="BV219"/>
  <c r="BV218"/>
  <c r="BV217"/>
  <c r="BV216"/>
  <c r="BV215"/>
  <c r="BV214"/>
  <c r="BV213"/>
  <c r="BV212"/>
  <c r="BV211"/>
  <c r="BV210"/>
  <c r="BV209"/>
  <c r="BV208"/>
  <c r="BV207"/>
  <c r="BV206"/>
  <c r="BV205"/>
  <c r="BV204"/>
  <c r="BV203"/>
  <c r="BV202"/>
  <c r="BV201"/>
  <c r="BV200"/>
  <c r="BV199"/>
  <c r="BV198"/>
  <c r="BV197"/>
  <c r="BV196"/>
  <c r="BV195"/>
  <c r="BV194"/>
  <c r="BV193"/>
  <c r="BV192"/>
  <c r="BV191"/>
  <c r="BV190"/>
  <c r="BV189"/>
  <c r="BV188"/>
  <c r="BV187"/>
  <c r="BV186"/>
  <c r="BV185"/>
  <c r="BV184"/>
  <c r="BV183"/>
  <c r="BV182"/>
  <c r="BV181"/>
  <c r="BV180"/>
  <c r="BV179"/>
  <c r="BV178"/>
  <c r="BV177"/>
  <c r="BV176"/>
  <c r="BV175"/>
  <c r="BV174"/>
  <c r="BV173"/>
  <c r="BV172"/>
  <c r="BV171"/>
  <c r="BV170"/>
  <c r="BV169"/>
  <c r="BV168"/>
  <c r="BV167"/>
  <c r="BV166"/>
  <c r="BV165"/>
  <c r="BV164"/>
  <c r="BV163"/>
  <c r="BV162"/>
  <c r="BV161"/>
  <c r="BV160"/>
  <c r="BV159"/>
  <c r="BV158"/>
  <c r="BV157"/>
  <c r="BV156"/>
  <c r="BV155"/>
  <c r="BV154"/>
  <c r="BV153"/>
  <c r="BV152"/>
  <c r="BV151"/>
  <c r="BV150"/>
  <c r="BV149"/>
  <c r="BV148"/>
  <c r="BV147"/>
  <c r="BV146"/>
  <c r="BV145"/>
  <c r="BV144"/>
  <c r="BV143"/>
  <c r="BV142"/>
  <c r="BV141"/>
  <c r="BV140"/>
  <c r="BV139"/>
  <c r="BV138"/>
  <c r="BV137"/>
  <c r="BV136"/>
  <c r="BV135"/>
  <c r="BV134"/>
  <c r="BV133"/>
  <c r="BV132"/>
  <c r="BV131"/>
  <c r="BV130"/>
  <c r="BV129"/>
  <c r="BV128"/>
  <c r="BV127"/>
  <c r="BV126"/>
  <c r="BV125"/>
  <c r="BV124"/>
  <c r="BV123"/>
  <c r="BV122"/>
  <c r="BV121"/>
  <c r="BV120"/>
  <c r="BV119"/>
  <c r="BV118"/>
  <c r="BV117"/>
  <c r="BV116"/>
  <c r="BV115"/>
  <c r="BV114"/>
  <c r="BV113"/>
  <c r="BV112"/>
  <c r="BV111"/>
  <c r="BV110"/>
  <c r="BV109"/>
  <c r="BV108"/>
  <c r="BV107"/>
  <c r="BV106"/>
  <c r="BV105"/>
  <c r="BV104"/>
  <c r="BV103"/>
  <c r="BV102"/>
  <c r="BV101"/>
  <c r="BV100"/>
  <c r="BV99"/>
  <c r="BV98"/>
  <c r="BV97"/>
  <c r="BV96"/>
  <c r="BV95"/>
  <c r="BV94"/>
  <c r="BV93"/>
  <c r="BV92"/>
  <c r="BV91"/>
  <c r="BV90"/>
  <c r="BV89"/>
  <c r="BV88"/>
  <c r="BV87"/>
  <c r="BV86"/>
  <c r="BV85"/>
  <c r="BV84"/>
  <c r="BV83"/>
  <c r="BV82"/>
  <c r="BV81"/>
  <c r="BV80"/>
  <c r="BV79"/>
  <c r="BV78"/>
  <c r="BV77"/>
  <c r="BV76"/>
  <c r="BV75"/>
  <c r="BV74"/>
  <c r="BV73"/>
  <c r="BV72"/>
  <c r="BV71"/>
  <c r="BV70"/>
  <c r="BV69"/>
  <c r="BV68"/>
  <c r="BV67"/>
  <c r="BV66"/>
  <c r="BV65"/>
  <c r="BV64"/>
  <c r="BV63"/>
  <c r="BV62"/>
  <c r="BV61"/>
  <c r="BV60"/>
  <c r="BV59"/>
  <c r="BV58"/>
  <c r="BV57"/>
  <c r="BV56"/>
  <c r="BV55"/>
  <c r="BV54"/>
  <c r="BV53"/>
  <c r="BV52"/>
  <c r="BV51"/>
  <c r="BV50"/>
  <c r="BV49"/>
  <c r="BV48"/>
  <c r="BV47"/>
  <c r="BV46"/>
  <c r="BV45"/>
  <c r="BV44"/>
  <c r="BV43"/>
  <c r="BV42"/>
  <c r="BV41"/>
  <c r="BV40"/>
  <c r="BV39"/>
  <c r="BV38"/>
  <c r="BV37"/>
  <c r="BV36"/>
  <c r="BV35"/>
  <c r="BV34"/>
  <c r="BV33"/>
  <c r="BV32"/>
  <c r="BV31"/>
  <c r="BV30"/>
  <c r="BV29"/>
  <c r="BV28"/>
  <c r="BV27"/>
  <c r="BV26"/>
  <c r="BV25"/>
  <c r="BV24"/>
  <c r="BV23"/>
  <c r="BV22"/>
  <c r="BV21"/>
  <c r="BV20"/>
  <c r="BV19"/>
  <c r="BV18"/>
  <c r="BV17"/>
  <c r="BV16"/>
  <c r="BV15"/>
  <c r="BV14"/>
  <c r="BV13"/>
  <c r="BV12"/>
  <c r="BV11"/>
  <c r="BV10"/>
  <c r="BV9"/>
  <c r="BV8"/>
  <c r="BV7"/>
  <c r="BV6"/>
  <c r="BR6"/>
  <c r="CG406"/>
  <c r="CG405"/>
  <c r="CG404"/>
  <c r="CG403"/>
  <c r="CG402"/>
  <c r="CG401"/>
  <c r="CG400"/>
  <c r="CG399"/>
  <c r="CG398"/>
  <c r="CG397"/>
  <c r="CG396"/>
  <c r="CG395"/>
  <c r="CG394"/>
  <c r="CG393"/>
  <c r="CG392"/>
  <c r="CG391"/>
  <c r="CG390"/>
  <c r="CG389"/>
  <c r="CG388"/>
  <c r="CG387"/>
  <c r="CG386"/>
  <c r="CG385"/>
  <c r="CG384"/>
  <c r="CG383"/>
  <c r="CG382"/>
  <c r="CG381"/>
  <c r="CG380"/>
  <c r="CG379"/>
  <c r="CG378"/>
  <c r="CG377"/>
  <c r="CG376"/>
  <c r="CG375"/>
  <c r="CG374"/>
  <c r="CG373"/>
  <c r="CG372"/>
  <c r="CG371"/>
  <c r="CG370"/>
  <c r="CG369"/>
  <c r="CG368"/>
  <c r="CG367"/>
  <c r="CG366"/>
  <c r="CG365"/>
  <c r="CG364"/>
  <c r="CG363"/>
  <c r="CG362"/>
  <c r="CG361"/>
  <c r="CG360"/>
  <c r="CG359"/>
  <c r="CG358"/>
  <c r="CG357"/>
  <c r="CG356"/>
  <c r="CG355"/>
  <c r="CG354"/>
  <c r="CG353"/>
  <c r="CG352"/>
  <c r="CG351"/>
  <c r="CG350"/>
  <c r="CG349"/>
  <c r="CG348"/>
  <c r="CG347"/>
  <c r="CG346"/>
  <c r="CG345"/>
  <c r="CG344"/>
  <c r="CG343"/>
  <c r="CG342"/>
  <c r="CG341"/>
  <c r="CG340"/>
  <c r="CG339"/>
  <c r="CG338"/>
  <c r="CG337"/>
  <c r="CG336"/>
  <c r="CG335"/>
  <c r="CG334"/>
  <c r="CG333"/>
  <c r="CG332"/>
  <c r="CG331"/>
  <c r="CG330"/>
  <c r="CG329"/>
  <c r="CG328"/>
  <c r="CG327"/>
  <c r="CG326"/>
  <c r="CG325"/>
  <c r="CG324"/>
  <c r="CG323"/>
  <c r="CG322"/>
  <c r="CG321"/>
  <c r="CG320"/>
  <c r="CG319"/>
  <c r="CG318"/>
  <c r="CG317"/>
  <c r="CG316"/>
  <c r="CG315"/>
  <c r="CG314"/>
  <c r="CG313"/>
  <c r="CG312"/>
  <c r="CG311"/>
  <c r="CG310"/>
  <c r="CG309"/>
  <c r="CG308"/>
  <c r="CG307"/>
  <c r="CG306"/>
  <c r="CG305"/>
  <c r="CG304"/>
  <c r="CG303"/>
  <c r="CG302"/>
  <c r="CG301"/>
  <c r="CG300"/>
  <c r="CG299"/>
  <c r="CG298"/>
  <c r="CG297"/>
  <c r="CG296"/>
  <c r="CG295"/>
  <c r="CG294"/>
  <c r="CG293"/>
  <c r="CG292"/>
  <c r="CG291"/>
  <c r="CG290"/>
  <c r="CG289"/>
  <c r="CG288"/>
  <c r="CG287"/>
  <c r="CG286"/>
  <c r="CG285"/>
  <c r="CG284"/>
  <c r="CG283"/>
  <c r="CG282"/>
  <c r="CG281"/>
  <c r="CG280"/>
  <c r="CG279"/>
  <c r="CG278"/>
  <c r="CG277"/>
  <c r="CG276"/>
  <c r="CG275"/>
  <c r="CG274"/>
  <c r="CG273"/>
  <c r="CG272"/>
  <c r="CG271"/>
  <c r="CG270"/>
  <c r="CG269"/>
  <c r="CG268"/>
  <c r="CG267"/>
  <c r="CG266"/>
  <c r="CG265"/>
  <c r="CG264"/>
  <c r="CG263"/>
  <c r="CG262"/>
  <c r="CG261"/>
  <c r="CG260"/>
  <c r="CG259"/>
  <c r="CG258"/>
  <c r="CG257"/>
  <c r="CG256"/>
  <c r="CG255"/>
  <c r="CG254"/>
  <c r="CG253"/>
  <c r="CG252"/>
  <c r="CG251"/>
  <c r="CG250"/>
  <c r="CG249"/>
  <c r="CG248"/>
  <c r="CG247"/>
  <c r="CG246"/>
  <c r="CG245"/>
  <c r="CG244"/>
  <c r="CG243"/>
  <c r="CG242"/>
  <c r="CG241"/>
  <c r="CG240"/>
  <c r="CG239"/>
  <c r="CG238"/>
  <c r="CG237"/>
  <c r="CG236"/>
  <c r="CG235"/>
  <c r="CG234"/>
  <c r="CG233"/>
  <c r="CG232"/>
  <c r="CG231"/>
  <c r="CG230"/>
  <c r="CG229"/>
  <c r="CG228"/>
  <c r="CG227"/>
  <c r="CG226"/>
  <c r="CG225"/>
  <c r="CG224"/>
  <c r="CG223"/>
  <c r="CG222"/>
  <c r="CG221"/>
  <c r="CG220"/>
  <c r="CG219"/>
  <c r="CG218"/>
  <c r="CG217"/>
  <c r="CG216"/>
  <c r="CG215"/>
  <c r="CG214"/>
  <c r="CG213"/>
  <c r="CG212"/>
  <c r="CG211"/>
  <c r="CG210"/>
  <c r="CG209"/>
  <c r="CG208"/>
  <c r="CG207"/>
  <c r="CG206"/>
  <c r="CG205"/>
  <c r="CG204"/>
  <c r="CG203"/>
  <c r="CG202"/>
  <c r="CG201"/>
  <c r="CG200"/>
  <c r="CG199"/>
  <c r="CG198"/>
  <c r="CG197"/>
  <c r="CG196"/>
  <c r="CG195"/>
  <c r="CG194"/>
  <c r="CG193"/>
  <c r="CG192"/>
  <c r="CG191"/>
  <c r="CG190"/>
  <c r="CG189"/>
  <c r="CG188"/>
  <c r="CG187"/>
  <c r="CG186"/>
  <c r="CG185"/>
  <c r="CG184"/>
  <c r="CG183"/>
  <c r="CG182"/>
  <c r="CG181"/>
  <c r="CG180"/>
  <c r="CG179"/>
  <c r="CG178"/>
  <c r="CG177"/>
  <c r="CG176"/>
  <c r="CG175"/>
  <c r="CG174"/>
  <c r="CG173"/>
  <c r="CG172"/>
  <c r="CG171"/>
  <c r="CG170"/>
  <c r="CG169"/>
  <c r="CG168"/>
  <c r="CG167"/>
  <c r="CG166"/>
  <c r="CG165"/>
  <c r="CG164"/>
  <c r="CG163"/>
  <c r="CG162"/>
  <c r="CG161"/>
  <c r="CG160"/>
  <c r="CG159"/>
  <c r="CG158"/>
  <c r="CG157"/>
  <c r="CG156"/>
  <c r="CG155"/>
  <c r="CG154"/>
  <c r="CG153"/>
  <c r="CG152"/>
  <c r="CG151"/>
  <c r="CG150"/>
  <c r="CG149"/>
  <c r="CG148"/>
  <c r="CG147"/>
  <c r="CG146"/>
  <c r="CG145"/>
  <c r="CG144"/>
  <c r="CG143"/>
  <c r="CG142"/>
  <c r="CG141"/>
  <c r="CG140"/>
  <c r="CG139"/>
  <c r="CG138"/>
  <c r="CG137"/>
  <c r="CG136"/>
  <c r="CG135"/>
  <c r="CG134"/>
  <c r="CG133"/>
  <c r="CG132"/>
  <c r="CG131"/>
  <c r="CG130"/>
  <c r="CG129"/>
  <c r="CG128"/>
  <c r="CG127"/>
  <c r="CG126"/>
  <c r="CG125"/>
  <c r="CG124"/>
  <c r="CG123"/>
  <c r="CG122"/>
  <c r="CG121"/>
  <c r="CG120"/>
  <c r="CG119"/>
  <c r="CG118"/>
  <c r="CG117"/>
  <c r="CG116"/>
  <c r="CG115"/>
  <c r="CG114"/>
  <c r="CG113"/>
  <c r="CG112"/>
  <c r="CG111"/>
  <c r="CG110"/>
  <c r="CG109"/>
  <c r="CG108"/>
  <c r="CG107"/>
  <c r="CG106"/>
  <c r="CG105"/>
  <c r="CG104"/>
  <c r="CG103"/>
  <c r="CG102"/>
  <c r="CG101"/>
  <c r="CG100"/>
  <c r="CG99"/>
  <c r="CG98"/>
  <c r="CG97"/>
  <c r="CG96"/>
  <c r="CG95"/>
  <c r="CG94"/>
  <c r="CG93"/>
  <c r="CG92"/>
  <c r="CG91"/>
  <c r="CG90"/>
  <c r="CG89"/>
  <c r="CG88"/>
  <c r="CG87"/>
  <c r="CG86"/>
  <c r="CG85"/>
  <c r="CG84"/>
  <c r="CG83"/>
  <c r="CG82"/>
  <c r="CG81"/>
  <c r="CG80"/>
  <c r="CG79"/>
  <c r="CG78"/>
  <c r="CG77"/>
  <c r="CG76"/>
  <c r="CG75"/>
  <c r="CG74"/>
  <c r="CG73"/>
  <c r="CG72"/>
  <c r="CG71"/>
  <c r="CG70"/>
  <c r="CG69"/>
  <c r="CG68"/>
  <c r="CG67"/>
  <c r="CG66"/>
  <c r="CG65"/>
  <c r="CG64"/>
  <c r="CG63"/>
  <c r="CG62"/>
  <c r="CG61"/>
  <c r="CG60"/>
  <c r="CG59"/>
  <c r="CG58"/>
  <c r="CG57"/>
  <c r="CG56"/>
  <c r="CG55"/>
  <c r="CG54"/>
  <c r="CG53"/>
  <c r="CG52"/>
  <c r="CG51"/>
  <c r="CG50"/>
  <c r="CG49"/>
  <c r="CG48"/>
  <c r="CG47"/>
  <c r="CG46"/>
  <c r="CG45"/>
  <c r="CG44"/>
  <c r="CG43"/>
  <c r="CG42"/>
  <c r="CG41"/>
  <c r="CG40"/>
  <c r="CG39"/>
  <c r="CG38"/>
  <c r="CG37"/>
  <c r="CG36"/>
  <c r="CG35"/>
  <c r="CG34"/>
  <c r="CG33"/>
  <c r="CG32"/>
  <c r="CG31"/>
  <c r="CG30"/>
  <c r="CG29"/>
  <c r="CG28"/>
  <c r="CG27"/>
  <c r="CG26"/>
  <c r="CG25"/>
  <c r="CG24"/>
  <c r="CG23"/>
  <c r="CG22"/>
  <c r="CG21"/>
  <c r="CG20"/>
  <c r="CG19"/>
  <c r="CG18"/>
  <c r="CG17"/>
  <c r="CG16"/>
  <c r="CG15"/>
  <c r="CG14"/>
  <c r="CG13"/>
  <c r="CG12"/>
  <c r="CG11"/>
  <c r="CG10"/>
  <c r="CG9"/>
  <c r="CG8"/>
  <c r="CG7"/>
  <c r="CG6"/>
  <c r="CC6"/>
  <c r="CC7" s="1"/>
  <c r="CC8" s="1"/>
  <c r="CC9" s="1"/>
  <c r="BZ1"/>
  <c r="CR406"/>
  <c r="CR405"/>
  <c r="CR404"/>
  <c r="CR403"/>
  <c r="CR402"/>
  <c r="CR401"/>
  <c r="CR400"/>
  <c r="CR399"/>
  <c r="CR398"/>
  <c r="CR397"/>
  <c r="CR396"/>
  <c r="CR395"/>
  <c r="CR394"/>
  <c r="CR393"/>
  <c r="CR392"/>
  <c r="CR391"/>
  <c r="CR390"/>
  <c r="CR389"/>
  <c r="CR388"/>
  <c r="CR387"/>
  <c r="CR386"/>
  <c r="CR385"/>
  <c r="CR384"/>
  <c r="CR383"/>
  <c r="CR382"/>
  <c r="CR381"/>
  <c r="CR380"/>
  <c r="CR379"/>
  <c r="CR378"/>
  <c r="CR377"/>
  <c r="CR376"/>
  <c r="CR375"/>
  <c r="CR374"/>
  <c r="CR373"/>
  <c r="CR372"/>
  <c r="CR371"/>
  <c r="CR370"/>
  <c r="CR369"/>
  <c r="CR368"/>
  <c r="CR367"/>
  <c r="CR366"/>
  <c r="CR365"/>
  <c r="CR364"/>
  <c r="CR363"/>
  <c r="CR362"/>
  <c r="CR361"/>
  <c r="CR360"/>
  <c r="CR359"/>
  <c r="CR358"/>
  <c r="CR357"/>
  <c r="CR356"/>
  <c r="CR355"/>
  <c r="CR354"/>
  <c r="CR353"/>
  <c r="CR352"/>
  <c r="CR351"/>
  <c r="CR350"/>
  <c r="CR349"/>
  <c r="CR348"/>
  <c r="CR347"/>
  <c r="CR346"/>
  <c r="CR345"/>
  <c r="CR344"/>
  <c r="CR343"/>
  <c r="CR342"/>
  <c r="CR341"/>
  <c r="CR340"/>
  <c r="CR339"/>
  <c r="CR338"/>
  <c r="CR337"/>
  <c r="CR336"/>
  <c r="CR335"/>
  <c r="CR334"/>
  <c r="CR333"/>
  <c r="CR332"/>
  <c r="CR331"/>
  <c r="CR330"/>
  <c r="CR329"/>
  <c r="CR328"/>
  <c r="CR327"/>
  <c r="CR326"/>
  <c r="CR325"/>
  <c r="CR324"/>
  <c r="CR323"/>
  <c r="CR322"/>
  <c r="CR321"/>
  <c r="CR320"/>
  <c r="CR319"/>
  <c r="CR318"/>
  <c r="CR317"/>
  <c r="CR316"/>
  <c r="CR315"/>
  <c r="CR314"/>
  <c r="CR313"/>
  <c r="CR312"/>
  <c r="CR311"/>
  <c r="CR310"/>
  <c r="CR309"/>
  <c r="CR308"/>
  <c r="CR307"/>
  <c r="CR306"/>
  <c r="CR305"/>
  <c r="CR304"/>
  <c r="CR303"/>
  <c r="CR302"/>
  <c r="CR301"/>
  <c r="CR300"/>
  <c r="CR299"/>
  <c r="CR298"/>
  <c r="CR297"/>
  <c r="CR296"/>
  <c r="CR295"/>
  <c r="CR294"/>
  <c r="CR293"/>
  <c r="CR292"/>
  <c r="CR291"/>
  <c r="CR290"/>
  <c r="CR289"/>
  <c r="CR288"/>
  <c r="CR287"/>
  <c r="CR286"/>
  <c r="CR285"/>
  <c r="CR284"/>
  <c r="CR283"/>
  <c r="CR282"/>
  <c r="CR281"/>
  <c r="CR280"/>
  <c r="CR279"/>
  <c r="CR278"/>
  <c r="CR277"/>
  <c r="CR276"/>
  <c r="CR275"/>
  <c r="CR274"/>
  <c r="CR273"/>
  <c r="CR272"/>
  <c r="CR271"/>
  <c r="CR270"/>
  <c r="CR269"/>
  <c r="CR268"/>
  <c r="CR267"/>
  <c r="CR266"/>
  <c r="CR265"/>
  <c r="CR264"/>
  <c r="CR263"/>
  <c r="CR262"/>
  <c r="CR261"/>
  <c r="CR260"/>
  <c r="CR259"/>
  <c r="CR258"/>
  <c r="CR257"/>
  <c r="CR256"/>
  <c r="CR255"/>
  <c r="CR254"/>
  <c r="CR253"/>
  <c r="CR252"/>
  <c r="CR251"/>
  <c r="CR250"/>
  <c r="CR249"/>
  <c r="CR248"/>
  <c r="CR247"/>
  <c r="CR246"/>
  <c r="CR245"/>
  <c r="CR244"/>
  <c r="CR243"/>
  <c r="CR242"/>
  <c r="CR241"/>
  <c r="CR240"/>
  <c r="CR239"/>
  <c r="CR238"/>
  <c r="CR237"/>
  <c r="CR236"/>
  <c r="CR235"/>
  <c r="CR234"/>
  <c r="CR233"/>
  <c r="CR232"/>
  <c r="CR231"/>
  <c r="CR230"/>
  <c r="CR229"/>
  <c r="CR228"/>
  <c r="CR227"/>
  <c r="CR226"/>
  <c r="CR225"/>
  <c r="CR224"/>
  <c r="CR223"/>
  <c r="CR222"/>
  <c r="CR221"/>
  <c r="CR220"/>
  <c r="CR219"/>
  <c r="CR218"/>
  <c r="CR217"/>
  <c r="CR216"/>
  <c r="CR215"/>
  <c r="CR214"/>
  <c r="CR213"/>
  <c r="CR212"/>
  <c r="CR211"/>
  <c r="CR210"/>
  <c r="CR209"/>
  <c r="CR208"/>
  <c r="CR207"/>
  <c r="CR206"/>
  <c r="CR205"/>
  <c r="CR204"/>
  <c r="CR203"/>
  <c r="CR202"/>
  <c r="CR201"/>
  <c r="CR200"/>
  <c r="CR199"/>
  <c r="CR198"/>
  <c r="CR197"/>
  <c r="CR196"/>
  <c r="CR195"/>
  <c r="CR194"/>
  <c r="CR193"/>
  <c r="CR192"/>
  <c r="CR191"/>
  <c r="CR190"/>
  <c r="CR189"/>
  <c r="CR188"/>
  <c r="CR187"/>
  <c r="CR186"/>
  <c r="CR185"/>
  <c r="CR184"/>
  <c r="CR183"/>
  <c r="CR182"/>
  <c r="CR181"/>
  <c r="CR180"/>
  <c r="CR179"/>
  <c r="CR178"/>
  <c r="CR177"/>
  <c r="CR176"/>
  <c r="CR175"/>
  <c r="CR174"/>
  <c r="CR173"/>
  <c r="CR172"/>
  <c r="CR171"/>
  <c r="CR170"/>
  <c r="CR169"/>
  <c r="CR168"/>
  <c r="CR167"/>
  <c r="CR166"/>
  <c r="CR165"/>
  <c r="CR164"/>
  <c r="CR163"/>
  <c r="CR162"/>
  <c r="CR161"/>
  <c r="CR160"/>
  <c r="CR159"/>
  <c r="CR158"/>
  <c r="CR157"/>
  <c r="CR156"/>
  <c r="CR155"/>
  <c r="CR154"/>
  <c r="CR153"/>
  <c r="CR152"/>
  <c r="CR151"/>
  <c r="CR150"/>
  <c r="CR149"/>
  <c r="CR148"/>
  <c r="CR147"/>
  <c r="CR146"/>
  <c r="CR145"/>
  <c r="CR144"/>
  <c r="CR143"/>
  <c r="CR142"/>
  <c r="CR141"/>
  <c r="CR140"/>
  <c r="CR139"/>
  <c r="CR138"/>
  <c r="CR137"/>
  <c r="CR136"/>
  <c r="CR135"/>
  <c r="CR134"/>
  <c r="CR133"/>
  <c r="CR132"/>
  <c r="CR131"/>
  <c r="CR130"/>
  <c r="CR129"/>
  <c r="CR128"/>
  <c r="CR127"/>
  <c r="CR126"/>
  <c r="CR125"/>
  <c r="CR124"/>
  <c r="CR123"/>
  <c r="CR122"/>
  <c r="CR121"/>
  <c r="CR120"/>
  <c r="CR119"/>
  <c r="CR118"/>
  <c r="CR117"/>
  <c r="CR116"/>
  <c r="CR115"/>
  <c r="CR114"/>
  <c r="CR113"/>
  <c r="CR112"/>
  <c r="CR111"/>
  <c r="CR110"/>
  <c r="CR109"/>
  <c r="CR108"/>
  <c r="CR107"/>
  <c r="CR106"/>
  <c r="CR105"/>
  <c r="CR104"/>
  <c r="CR103"/>
  <c r="CR102"/>
  <c r="CR101"/>
  <c r="CR100"/>
  <c r="CR99"/>
  <c r="CR98"/>
  <c r="CR97"/>
  <c r="CR96"/>
  <c r="CR95"/>
  <c r="CR94"/>
  <c r="CR93"/>
  <c r="CR92"/>
  <c r="CR91"/>
  <c r="CR90"/>
  <c r="CR89"/>
  <c r="CR88"/>
  <c r="CR87"/>
  <c r="CR86"/>
  <c r="CR85"/>
  <c r="CR84"/>
  <c r="CR83"/>
  <c r="CR82"/>
  <c r="CR81"/>
  <c r="CR80"/>
  <c r="CR79"/>
  <c r="CR78"/>
  <c r="CR77"/>
  <c r="CR76"/>
  <c r="CR75"/>
  <c r="CR74"/>
  <c r="CR73"/>
  <c r="CR72"/>
  <c r="CR71"/>
  <c r="CR70"/>
  <c r="CR69"/>
  <c r="CR68"/>
  <c r="CR67"/>
  <c r="CR66"/>
  <c r="CR65"/>
  <c r="CR64"/>
  <c r="CR63"/>
  <c r="CR62"/>
  <c r="CR61"/>
  <c r="CR60"/>
  <c r="CR59"/>
  <c r="CR58"/>
  <c r="CR57"/>
  <c r="CR56"/>
  <c r="CR55"/>
  <c r="CR54"/>
  <c r="CR53"/>
  <c r="CR52"/>
  <c r="CR51"/>
  <c r="CR50"/>
  <c r="CR49"/>
  <c r="CR48"/>
  <c r="CR47"/>
  <c r="CR46"/>
  <c r="CR45"/>
  <c r="CR44"/>
  <c r="CR43"/>
  <c r="CR42"/>
  <c r="CR41"/>
  <c r="CR40"/>
  <c r="CR39"/>
  <c r="CR38"/>
  <c r="CR37"/>
  <c r="CR36"/>
  <c r="CR35"/>
  <c r="CR34"/>
  <c r="CR33"/>
  <c r="CR32"/>
  <c r="CR31"/>
  <c r="CR30"/>
  <c r="CR29"/>
  <c r="CR28"/>
  <c r="CR27"/>
  <c r="CR26"/>
  <c r="CR25"/>
  <c r="CR24"/>
  <c r="CR23"/>
  <c r="CR22"/>
  <c r="CR21"/>
  <c r="CR20"/>
  <c r="CR19"/>
  <c r="CR18"/>
  <c r="CR17"/>
  <c r="CR16"/>
  <c r="CR15"/>
  <c r="CR14"/>
  <c r="CR13"/>
  <c r="CR12"/>
  <c r="CR11"/>
  <c r="CR10"/>
  <c r="CR9"/>
  <c r="CR8"/>
  <c r="CR7"/>
  <c r="CR6"/>
  <c r="DC406"/>
  <c r="DC405"/>
  <c r="DC404"/>
  <c r="DC403"/>
  <c r="DC402"/>
  <c r="DC401"/>
  <c r="DC400"/>
  <c r="DC399"/>
  <c r="DC398"/>
  <c r="DC397"/>
  <c r="DC396"/>
  <c r="DC395"/>
  <c r="DC394"/>
  <c r="DC393"/>
  <c r="DC392"/>
  <c r="DC391"/>
  <c r="DC390"/>
  <c r="DC389"/>
  <c r="DC388"/>
  <c r="DC387"/>
  <c r="DC386"/>
  <c r="DC385"/>
  <c r="DC384"/>
  <c r="DC383"/>
  <c r="DC382"/>
  <c r="DC381"/>
  <c r="DC380"/>
  <c r="DC379"/>
  <c r="DC378"/>
  <c r="DC377"/>
  <c r="DC376"/>
  <c r="DC375"/>
  <c r="DC374"/>
  <c r="DC373"/>
  <c r="DC372"/>
  <c r="DC371"/>
  <c r="DC370"/>
  <c r="DC369"/>
  <c r="DC368"/>
  <c r="DC367"/>
  <c r="DC366"/>
  <c r="DC365"/>
  <c r="DC364"/>
  <c r="DC363"/>
  <c r="DC362"/>
  <c r="DC361"/>
  <c r="DC360"/>
  <c r="DC359"/>
  <c r="DC358"/>
  <c r="DC357"/>
  <c r="DC356"/>
  <c r="DC355"/>
  <c r="DC354"/>
  <c r="DC353"/>
  <c r="DC352"/>
  <c r="DC351"/>
  <c r="DC350"/>
  <c r="DC349"/>
  <c r="DC348"/>
  <c r="DC347"/>
  <c r="DC346"/>
  <c r="DC345"/>
  <c r="DC344"/>
  <c r="DC343"/>
  <c r="DC342"/>
  <c r="DC341"/>
  <c r="DC340"/>
  <c r="DC339"/>
  <c r="DC338"/>
  <c r="DC337"/>
  <c r="DC336"/>
  <c r="DC335"/>
  <c r="DC334"/>
  <c r="DC333"/>
  <c r="DC332"/>
  <c r="DC331"/>
  <c r="DC330"/>
  <c r="DC329"/>
  <c r="DC328"/>
  <c r="DC327"/>
  <c r="DC326"/>
  <c r="DC325"/>
  <c r="DC324"/>
  <c r="DC323"/>
  <c r="DC322"/>
  <c r="DC321"/>
  <c r="DC320"/>
  <c r="DC319"/>
  <c r="DC318"/>
  <c r="DC317"/>
  <c r="DC316"/>
  <c r="DC315"/>
  <c r="DC314"/>
  <c r="DC313"/>
  <c r="DC312"/>
  <c r="DC311"/>
  <c r="DC310"/>
  <c r="DC309"/>
  <c r="DC308"/>
  <c r="DC307"/>
  <c r="DC306"/>
  <c r="DC305"/>
  <c r="DC304"/>
  <c r="DC303"/>
  <c r="DC302"/>
  <c r="DC301"/>
  <c r="DC300"/>
  <c r="DC299"/>
  <c r="DC298"/>
  <c r="DC297"/>
  <c r="DC296"/>
  <c r="DC295"/>
  <c r="DC294"/>
  <c r="DC293"/>
  <c r="DC292"/>
  <c r="DC291"/>
  <c r="DC290"/>
  <c r="DC289"/>
  <c r="DC288"/>
  <c r="DC287"/>
  <c r="DC286"/>
  <c r="DC285"/>
  <c r="DC284"/>
  <c r="DC283"/>
  <c r="DC282"/>
  <c r="DC281"/>
  <c r="DC280"/>
  <c r="DC279"/>
  <c r="DC278"/>
  <c r="DC277"/>
  <c r="DC276"/>
  <c r="DC275"/>
  <c r="DC274"/>
  <c r="DC273"/>
  <c r="DC272"/>
  <c r="DC271"/>
  <c r="DC270"/>
  <c r="DC269"/>
  <c r="DC268"/>
  <c r="DC267"/>
  <c r="DC266"/>
  <c r="DC265"/>
  <c r="DC264"/>
  <c r="DC263"/>
  <c r="DC262"/>
  <c r="DC261"/>
  <c r="DC260"/>
  <c r="DC259"/>
  <c r="DC258"/>
  <c r="DC257"/>
  <c r="DC256"/>
  <c r="DC255"/>
  <c r="DC254"/>
  <c r="DC253"/>
  <c r="DC252"/>
  <c r="DC251"/>
  <c r="DC250"/>
  <c r="DC249"/>
  <c r="DC248"/>
  <c r="DC247"/>
  <c r="DC246"/>
  <c r="DC245"/>
  <c r="DC244"/>
  <c r="DC243"/>
  <c r="DC242"/>
  <c r="DC241"/>
  <c r="DC240"/>
  <c r="DC239"/>
  <c r="DC238"/>
  <c r="DC237"/>
  <c r="DC236"/>
  <c r="DC235"/>
  <c r="DC234"/>
  <c r="DC233"/>
  <c r="DC232"/>
  <c r="DC231"/>
  <c r="DC230"/>
  <c r="DC229"/>
  <c r="DC228"/>
  <c r="DC227"/>
  <c r="DC226"/>
  <c r="DC225"/>
  <c r="DC224"/>
  <c r="DC223"/>
  <c r="DC222"/>
  <c r="DC221"/>
  <c r="DC220"/>
  <c r="DC219"/>
  <c r="DC218"/>
  <c r="DC217"/>
  <c r="DC216"/>
  <c r="DC215"/>
  <c r="DC214"/>
  <c r="DC213"/>
  <c r="DC212"/>
  <c r="DC211"/>
  <c r="DC210"/>
  <c r="DC209"/>
  <c r="DC208"/>
  <c r="DC207"/>
  <c r="DC206"/>
  <c r="DC205"/>
  <c r="DC204"/>
  <c r="DC203"/>
  <c r="DC202"/>
  <c r="DC201"/>
  <c r="DC200"/>
  <c r="DC199"/>
  <c r="DC198"/>
  <c r="DC197"/>
  <c r="DC196"/>
  <c r="DC195"/>
  <c r="DC194"/>
  <c r="DC193"/>
  <c r="DC192"/>
  <c r="DC191"/>
  <c r="DC190"/>
  <c r="DC189"/>
  <c r="DC188"/>
  <c r="DC187"/>
  <c r="DC186"/>
  <c r="DC185"/>
  <c r="DC184"/>
  <c r="DC183"/>
  <c r="DC182"/>
  <c r="DC181"/>
  <c r="DC180"/>
  <c r="DC179"/>
  <c r="DC178"/>
  <c r="DC177"/>
  <c r="DC176"/>
  <c r="DC175"/>
  <c r="DC174"/>
  <c r="DC173"/>
  <c r="DC172"/>
  <c r="DC171"/>
  <c r="DC170"/>
  <c r="DC169"/>
  <c r="DC168"/>
  <c r="DC167"/>
  <c r="DC166"/>
  <c r="DC165"/>
  <c r="DC164"/>
  <c r="DC163"/>
  <c r="DC162"/>
  <c r="DC161"/>
  <c r="DC160"/>
  <c r="DC159"/>
  <c r="DC158"/>
  <c r="DC157"/>
  <c r="DC156"/>
  <c r="DC155"/>
  <c r="DC154"/>
  <c r="DC153"/>
  <c r="DC152"/>
  <c r="DC151"/>
  <c r="DC150"/>
  <c r="DC149"/>
  <c r="DC148"/>
  <c r="DC147"/>
  <c r="DC146"/>
  <c r="DC145"/>
  <c r="DC144"/>
  <c r="DC143"/>
  <c r="DC142"/>
  <c r="DC141"/>
  <c r="DC140"/>
  <c r="DC139"/>
  <c r="DC138"/>
  <c r="DC137"/>
  <c r="DC136"/>
  <c r="DC135"/>
  <c r="DC134"/>
  <c r="DC133"/>
  <c r="DC132"/>
  <c r="DC131"/>
  <c r="DC130"/>
  <c r="DC129"/>
  <c r="DC128"/>
  <c r="DC127"/>
  <c r="DC126"/>
  <c r="DC125"/>
  <c r="DC124"/>
  <c r="DC123"/>
  <c r="DC122"/>
  <c r="DC121"/>
  <c r="DC120"/>
  <c r="DC119"/>
  <c r="DC118"/>
  <c r="DC117"/>
  <c r="DC116"/>
  <c r="DC115"/>
  <c r="DC114"/>
  <c r="DC113"/>
  <c r="DC112"/>
  <c r="DC111"/>
  <c r="DC110"/>
  <c r="DC109"/>
  <c r="DC108"/>
  <c r="DC107"/>
  <c r="DC106"/>
  <c r="DC105"/>
  <c r="DC104"/>
  <c r="DC103"/>
  <c r="DC102"/>
  <c r="DC101"/>
  <c r="DC100"/>
  <c r="DC99"/>
  <c r="DC98"/>
  <c r="DC97"/>
  <c r="DC96"/>
  <c r="DC95"/>
  <c r="DC94"/>
  <c r="DC93"/>
  <c r="DC92"/>
  <c r="DC91"/>
  <c r="DC90"/>
  <c r="DC89"/>
  <c r="DC88"/>
  <c r="DC87"/>
  <c r="DC86"/>
  <c r="DC85"/>
  <c r="DC84"/>
  <c r="DC83"/>
  <c r="DC82"/>
  <c r="DC81"/>
  <c r="DC80"/>
  <c r="DC79"/>
  <c r="DC78"/>
  <c r="DC77"/>
  <c r="DC76"/>
  <c r="DC75"/>
  <c r="DC74"/>
  <c r="DC73"/>
  <c r="DC72"/>
  <c r="DC71"/>
  <c r="DC70"/>
  <c r="DC69"/>
  <c r="DC68"/>
  <c r="DC67"/>
  <c r="DC66"/>
  <c r="DC65"/>
  <c r="DC64"/>
  <c r="DC63"/>
  <c r="DC62"/>
  <c r="DC61"/>
  <c r="DC60"/>
  <c r="DC59"/>
  <c r="DC58"/>
  <c r="DC57"/>
  <c r="DC56"/>
  <c r="DC55"/>
  <c r="DC54"/>
  <c r="DC53"/>
  <c r="DC52"/>
  <c r="DC51"/>
  <c r="DC50"/>
  <c r="DC49"/>
  <c r="DC48"/>
  <c r="DC47"/>
  <c r="DC46"/>
  <c r="DC45"/>
  <c r="DC44"/>
  <c r="DC43"/>
  <c r="DC42"/>
  <c r="DC41"/>
  <c r="DC40"/>
  <c r="DC39"/>
  <c r="DC38"/>
  <c r="DC37"/>
  <c r="DC36"/>
  <c r="DC35"/>
  <c r="DC34"/>
  <c r="DC33"/>
  <c r="DC32"/>
  <c r="DC31"/>
  <c r="DC30"/>
  <c r="DC29"/>
  <c r="DC28"/>
  <c r="DC27"/>
  <c r="DC26"/>
  <c r="DC25"/>
  <c r="DC24"/>
  <c r="DC23"/>
  <c r="DC22"/>
  <c r="DC21"/>
  <c r="DC20"/>
  <c r="DC19"/>
  <c r="DC18"/>
  <c r="DC17"/>
  <c r="DC16"/>
  <c r="DC15"/>
  <c r="DC14"/>
  <c r="DC13"/>
  <c r="DC12"/>
  <c r="DC11"/>
  <c r="DC10"/>
  <c r="DC9"/>
  <c r="DC8"/>
  <c r="DC7"/>
  <c r="DC6"/>
  <c r="CY6"/>
  <c r="CY7" s="1"/>
  <c r="CV1"/>
  <c r="DG1"/>
  <c r="CK1"/>
  <c r="BO1"/>
  <c r="BD1"/>
  <c r="AS1"/>
  <c r="AH1"/>
  <c r="DJ6"/>
  <c r="DJ7" s="1"/>
  <c r="CN6"/>
  <c r="CN7" s="1"/>
  <c r="CN8" s="1"/>
  <c r="CN9" s="1"/>
  <c r="CN10" s="1"/>
  <c r="CN11" s="1"/>
  <c r="D6"/>
  <c r="AU3"/>
  <c r="CB3"/>
  <c r="CM3"/>
  <c r="CX3"/>
  <c r="DI3"/>
  <c r="H903" i="6" l="1"/>
  <c r="I902"/>
  <c r="A903"/>
  <c r="J902"/>
  <c r="M171" i="5"/>
  <c r="O171" s="1"/>
  <c r="M7"/>
  <c r="O7" s="1"/>
  <c r="M23"/>
  <c r="O23" s="1"/>
  <c r="M39"/>
  <c r="O39" s="1"/>
  <c r="M55"/>
  <c r="O55" s="1"/>
  <c r="M71"/>
  <c r="O71" s="1"/>
  <c r="M87"/>
  <c r="O87" s="1"/>
  <c r="M103"/>
  <c r="O103" s="1"/>
  <c r="M119"/>
  <c r="O119" s="1"/>
  <c r="M135"/>
  <c r="O135" s="1"/>
  <c r="M152"/>
  <c r="O152" s="1"/>
  <c r="M187"/>
  <c r="O187" s="1"/>
  <c r="M10"/>
  <c r="O10" s="1"/>
  <c r="M42"/>
  <c r="O42" s="1"/>
  <c r="M74"/>
  <c r="O74" s="1"/>
  <c r="M106"/>
  <c r="O106" s="1"/>
  <c r="M138"/>
  <c r="O138" s="1"/>
  <c r="M179"/>
  <c r="O179" s="1"/>
  <c r="M232"/>
  <c r="O232" s="1"/>
  <c r="M175"/>
  <c r="O175" s="1"/>
  <c r="M21"/>
  <c r="O21" s="1"/>
  <c r="M37"/>
  <c r="O37" s="1"/>
  <c r="M53"/>
  <c r="O53" s="1"/>
  <c r="M69"/>
  <c r="O69" s="1"/>
  <c r="M85"/>
  <c r="O85" s="1"/>
  <c r="M101"/>
  <c r="O101" s="1"/>
  <c r="M117"/>
  <c r="O117" s="1"/>
  <c r="M145"/>
  <c r="O145" s="1"/>
  <c r="M386"/>
  <c r="O386" s="1"/>
  <c r="M354"/>
  <c r="O354" s="1"/>
  <c r="M322"/>
  <c r="O322" s="1"/>
  <c r="M290"/>
  <c r="O290" s="1"/>
  <c r="M258"/>
  <c r="O258" s="1"/>
  <c r="M226"/>
  <c r="O226" s="1"/>
  <c r="M194"/>
  <c r="O194" s="1"/>
  <c r="M375"/>
  <c r="O375" s="1"/>
  <c r="M343"/>
  <c r="O343" s="1"/>
  <c r="M311"/>
  <c r="O311" s="1"/>
  <c r="M279"/>
  <c r="O279" s="1"/>
  <c r="M247"/>
  <c r="O247" s="1"/>
  <c r="M400"/>
  <c r="O400" s="1"/>
  <c r="M368"/>
  <c r="O368" s="1"/>
  <c r="M336"/>
  <c r="O336" s="1"/>
  <c r="M304"/>
  <c r="O304" s="1"/>
  <c r="M272"/>
  <c r="O272" s="1"/>
  <c r="M377"/>
  <c r="O377" s="1"/>
  <c r="M345"/>
  <c r="O345" s="1"/>
  <c r="M313"/>
  <c r="O313" s="1"/>
  <c r="M281"/>
  <c r="O281" s="1"/>
  <c r="M249"/>
  <c r="O249" s="1"/>
  <c r="M217"/>
  <c r="O217" s="1"/>
  <c r="M185"/>
  <c r="O185" s="1"/>
  <c r="M153"/>
  <c r="O153" s="1"/>
  <c r="M256"/>
  <c r="O256" s="1"/>
  <c r="M211"/>
  <c r="O211" s="1"/>
  <c r="M158"/>
  <c r="O158" s="1"/>
  <c r="M6"/>
  <c r="O6" s="1"/>
  <c r="M186"/>
  <c r="O186" s="1"/>
  <c r="M38"/>
  <c r="O38" s="1"/>
  <c r="M70"/>
  <c r="O70" s="1"/>
  <c r="M102"/>
  <c r="O102" s="1"/>
  <c r="M134"/>
  <c r="O134" s="1"/>
  <c r="M178"/>
  <c r="O178" s="1"/>
  <c r="M224"/>
  <c r="O224" s="1"/>
  <c r="M174"/>
  <c r="O174" s="1"/>
  <c r="M141"/>
  <c r="O141" s="1"/>
  <c r="M390"/>
  <c r="O390" s="1"/>
  <c r="M358"/>
  <c r="O358" s="1"/>
  <c r="M326"/>
  <c r="O326" s="1"/>
  <c r="M294"/>
  <c r="O294" s="1"/>
  <c r="M262"/>
  <c r="O262" s="1"/>
  <c r="M230"/>
  <c r="O230" s="1"/>
  <c r="M198"/>
  <c r="O198" s="1"/>
  <c r="M379"/>
  <c r="O379" s="1"/>
  <c r="M347"/>
  <c r="O347" s="1"/>
  <c r="M315"/>
  <c r="O315" s="1"/>
  <c r="M283"/>
  <c r="O283" s="1"/>
  <c r="M251"/>
  <c r="O251" s="1"/>
  <c r="M404"/>
  <c r="O404" s="1"/>
  <c r="M372"/>
  <c r="O372" s="1"/>
  <c r="M340"/>
  <c r="O340" s="1"/>
  <c r="M308"/>
  <c r="O308" s="1"/>
  <c r="M276"/>
  <c r="O276" s="1"/>
  <c r="M381"/>
  <c r="O381" s="1"/>
  <c r="M349"/>
  <c r="O349" s="1"/>
  <c r="M317"/>
  <c r="O317" s="1"/>
  <c r="M285"/>
  <c r="O285" s="1"/>
  <c r="M253"/>
  <c r="O253" s="1"/>
  <c r="M221"/>
  <c r="O221" s="1"/>
  <c r="M189"/>
  <c r="O189" s="1"/>
  <c r="M157"/>
  <c r="O157" s="1"/>
  <c r="M200"/>
  <c r="O200" s="1"/>
  <c r="M16"/>
  <c r="O16" s="1"/>
  <c r="M32"/>
  <c r="O32" s="1"/>
  <c r="M48"/>
  <c r="O48" s="1"/>
  <c r="M64"/>
  <c r="O64" s="1"/>
  <c r="M80"/>
  <c r="O80" s="1"/>
  <c r="M96"/>
  <c r="O96" s="1"/>
  <c r="M112"/>
  <c r="O112" s="1"/>
  <c r="M128"/>
  <c r="O128" s="1"/>
  <c r="M144"/>
  <c r="O144" s="1"/>
  <c r="M156"/>
  <c r="O156" s="1"/>
  <c r="M192"/>
  <c r="O192" s="1"/>
  <c r="M19"/>
  <c r="O19" s="1"/>
  <c r="M35"/>
  <c r="O35" s="1"/>
  <c r="M51"/>
  <c r="O51" s="1"/>
  <c r="M67"/>
  <c r="O67" s="1"/>
  <c r="M83"/>
  <c r="O83" s="1"/>
  <c r="M99"/>
  <c r="O99" s="1"/>
  <c r="M115"/>
  <c r="O115" s="1"/>
  <c r="M131"/>
  <c r="O131" s="1"/>
  <c r="M147"/>
  <c r="O147" s="1"/>
  <c r="M184"/>
  <c r="O184" s="1"/>
  <c r="M220"/>
  <c r="O220" s="1"/>
  <c r="M183"/>
  <c r="O183" s="1"/>
  <c r="M34"/>
  <c r="O34" s="1"/>
  <c r="M66"/>
  <c r="O66" s="1"/>
  <c r="M98"/>
  <c r="O98" s="1"/>
  <c r="M130"/>
  <c r="O130" s="1"/>
  <c r="M176"/>
  <c r="O176" s="1"/>
  <c r="M215"/>
  <c r="O215" s="1"/>
  <c r="M172"/>
  <c r="O172" s="1"/>
  <c r="M17"/>
  <c r="O17" s="1"/>
  <c r="M33"/>
  <c r="O33" s="1"/>
  <c r="M49"/>
  <c r="O49" s="1"/>
  <c r="M65"/>
  <c r="O65" s="1"/>
  <c r="M81"/>
  <c r="O81" s="1"/>
  <c r="M97"/>
  <c r="O97" s="1"/>
  <c r="M113"/>
  <c r="O113" s="1"/>
  <c r="M137"/>
  <c r="O137" s="1"/>
  <c r="M394"/>
  <c r="O394" s="1"/>
  <c r="M362"/>
  <c r="O362" s="1"/>
  <c r="M330"/>
  <c r="O330" s="1"/>
  <c r="M298"/>
  <c r="O298" s="1"/>
  <c r="M266"/>
  <c r="O266" s="1"/>
  <c r="M234"/>
  <c r="O234" s="1"/>
  <c r="M202"/>
  <c r="O202" s="1"/>
  <c r="M383"/>
  <c r="O383" s="1"/>
  <c r="M351"/>
  <c r="O351" s="1"/>
  <c r="M319"/>
  <c r="O319" s="1"/>
  <c r="M287"/>
  <c r="O287" s="1"/>
  <c r="M255"/>
  <c r="O255" s="1"/>
  <c r="M223"/>
  <c r="O223" s="1"/>
  <c r="M376"/>
  <c r="O376" s="1"/>
  <c r="M344"/>
  <c r="O344" s="1"/>
  <c r="M312"/>
  <c r="O312" s="1"/>
  <c r="M280"/>
  <c r="O280" s="1"/>
  <c r="M385"/>
  <c r="O385" s="1"/>
  <c r="M353"/>
  <c r="O353" s="1"/>
  <c r="M321"/>
  <c r="O321" s="1"/>
  <c r="M289"/>
  <c r="O289" s="1"/>
  <c r="M257"/>
  <c r="O257" s="1"/>
  <c r="M225"/>
  <c r="O225" s="1"/>
  <c r="M193"/>
  <c r="O193" s="1"/>
  <c r="M161"/>
  <c r="O161" s="1"/>
  <c r="M199"/>
  <c r="O199" s="1"/>
  <c r="M163"/>
  <c r="O163" s="1"/>
  <c r="M191"/>
  <c r="O191" s="1"/>
  <c r="M182"/>
  <c r="O182" s="1"/>
  <c r="M30"/>
  <c r="O30" s="1"/>
  <c r="M62"/>
  <c r="O62" s="1"/>
  <c r="M94"/>
  <c r="O94" s="1"/>
  <c r="M126"/>
  <c r="O126" s="1"/>
  <c r="M133"/>
  <c r="O133" s="1"/>
  <c r="M398"/>
  <c r="O398" s="1"/>
  <c r="M366"/>
  <c r="O366" s="1"/>
  <c r="M334"/>
  <c r="O334" s="1"/>
  <c r="M302"/>
  <c r="O302" s="1"/>
  <c r="M270"/>
  <c r="O270" s="1"/>
  <c r="M238"/>
  <c r="O238" s="1"/>
  <c r="M206"/>
  <c r="O206" s="1"/>
  <c r="M387"/>
  <c r="O387" s="1"/>
  <c r="M355"/>
  <c r="O355" s="1"/>
  <c r="M323"/>
  <c r="O323" s="1"/>
  <c r="M291"/>
  <c r="O291" s="1"/>
  <c r="M259"/>
  <c r="O259" s="1"/>
  <c r="M227"/>
  <c r="O227" s="1"/>
  <c r="M380"/>
  <c r="O380" s="1"/>
  <c r="M348"/>
  <c r="O348" s="1"/>
  <c r="M316"/>
  <c r="O316" s="1"/>
  <c r="M284"/>
  <c r="O284" s="1"/>
  <c r="M389"/>
  <c r="O389" s="1"/>
  <c r="M357"/>
  <c r="O357" s="1"/>
  <c r="M325"/>
  <c r="O325" s="1"/>
  <c r="M293"/>
  <c r="O293" s="1"/>
  <c r="M261"/>
  <c r="O261" s="1"/>
  <c r="M229"/>
  <c r="O229" s="1"/>
  <c r="M197"/>
  <c r="O197" s="1"/>
  <c r="M165"/>
  <c r="O165" s="1"/>
  <c r="M12"/>
  <c r="O12" s="1"/>
  <c r="M28"/>
  <c r="O28" s="1"/>
  <c r="M44"/>
  <c r="O44" s="1"/>
  <c r="M60"/>
  <c r="O60" s="1"/>
  <c r="M76"/>
  <c r="O76" s="1"/>
  <c r="M92"/>
  <c r="O92" s="1"/>
  <c r="M108"/>
  <c r="O108" s="1"/>
  <c r="M124"/>
  <c r="O124" s="1"/>
  <c r="M140"/>
  <c r="O140" s="1"/>
  <c r="M162"/>
  <c r="O162" s="1"/>
  <c r="M190"/>
  <c r="O190" s="1"/>
  <c r="M268"/>
  <c r="O268" s="1"/>
  <c r="M15"/>
  <c r="O15" s="1"/>
  <c r="M31"/>
  <c r="O31" s="1"/>
  <c r="M47"/>
  <c r="O47" s="1"/>
  <c r="M63"/>
  <c r="O63" s="1"/>
  <c r="M79"/>
  <c r="O79" s="1"/>
  <c r="M95"/>
  <c r="O95" s="1"/>
  <c r="M111"/>
  <c r="O111" s="1"/>
  <c r="M127"/>
  <c r="O127" s="1"/>
  <c r="M143"/>
  <c r="O143" s="1"/>
  <c r="M180"/>
  <c r="O180" s="1"/>
  <c r="M26"/>
  <c r="O26" s="1"/>
  <c r="M58"/>
  <c r="O58" s="1"/>
  <c r="M90"/>
  <c r="O90" s="1"/>
  <c r="M122"/>
  <c r="O122" s="1"/>
  <c r="M196"/>
  <c r="O196" s="1"/>
  <c r="M260"/>
  <c r="O260" s="1"/>
  <c r="M13"/>
  <c r="O13" s="1"/>
  <c r="M29"/>
  <c r="O29" s="1"/>
  <c r="M45"/>
  <c r="O45" s="1"/>
  <c r="M61"/>
  <c r="O61" s="1"/>
  <c r="M77"/>
  <c r="O77" s="1"/>
  <c r="M93"/>
  <c r="O93" s="1"/>
  <c r="M109"/>
  <c r="O109" s="1"/>
  <c r="M129"/>
  <c r="O129" s="1"/>
  <c r="M402"/>
  <c r="O402" s="1"/>
  <c r="M370"/>
  <c r="O370" s="1"/>
  <c r="M338"/>
  <c r="O338" s="1"/>
  <c r="M306"/>
  <c r="O306" s="1"/>
  <c r="M274"/>
  <c r="O274" s="1"/>
  <c r="M242"/>
  <c r="O242" s="1"/>
  <c r="M210"/>
  <c r="O210" s="1"/>
  <c r="M391"/>
  <c r="O391" s="1"/>
  <c r="M359"/>
  <c r="O359" s="1"/>
  <c r="M327"/>
  <c r="O327" s="1"/>
  <c r="M295"/>
  <c r="O295" s="1"/>
  <c r="M263"/>
  <c r="O263" s="1"/>
  <c r="M231"/>
  <c r="O231" s="1"/>
  <c r="M384"/>
  <c r="O384" s="1"/>
  <c r="M352"/>
  <c r="O352" s="1"/>
  <c r="M320"/>
  <c r="O320" s="1"/>
  <c r="M288"/>
  <c r="O288" s="1"/>
  <c r="M393"/>
  <c r="O393" s="1"/>
  <c r="M361"/>
  <c r="O361" s="1"/>
  <c r="M329"/>
  <c r="O329" s="1"/>
  <c r="M297"/>
  <c r="O297" s="1"/>
  <c r="M265"/>
  <c r="O265" s="1"/>
  <c r="M233"/>
  <c r="O233" s="1"/>
  <c r="M201"/>
  <c r="O201" s="1"/>
  <c r="M169"/>
  <c r="O169" s="1"/>
  <c r="M160"/>
  <c r="O160" s="1"/>
  <c r="M244"/>
  <c r="O244" s="1"/>
  <c r="M188"/>
  <c r="O188" s="1"/>
  <c r="M252"/>
  <c r="O252" s="1"/>
  <c r="M22"/>
  <c r="O22" s="1"/>
  <c r="M54"/>
  <c r="O54" s="1"/>
  <c r="M86"/>
  <c r="O86" s="1"/>
  <c r="M118"/>
  <c r="O118" s="1"/>
  <c r="M150"/>
  <c r="O150" s="1"/>
  <c r="M195"/>
  <c r="O195" s="1"/>
  <c r="M216"/>
  <c r="O216" s="1"/>
  <c r="M125"/>
  <c r="O125" s="1"/>
  <c r="M170"/>
  <c r="O170" s="1"/>
  <c r="M406"/>
  <c r="O406" s="1"/>
  <c r="M374"/>
  <c r="O374" s="1"/>
  <c r="M342"/>
  <c r="O342" s="1"/>
  <c r="M310"/>
  <c r="O310" s="1"/>
  <c r="M278"/>
  <c r="O278" s="1"/>
  <c r="M246"/>
  <c r="O246" s="1"/>
  <c r="M214"/>
  <c r="O214" s="1"/>
  <c r="M395"/>
  <c r="O395" s="1"/>
  <c r="M363"/>
  <c r="O363" s="1"/>
  <c r="M331"/>
  <c r="O331" s="1"/>
  <c r="M299"/>
  <c r="O299" s="1"/>
  <c r="M267"/>
  <c r="O267" s="1"/>
  <c r="M235"/>
  <c r="O235" s="1"/>
  <c r="M388"/>
  <c r="O388" s="1"/>
  <c r="M356"/>
  <c r="O356" s="1"/>
  <c r="M324"/>
  <c r="O324" s="1"/>
  <c r="M292"/>
  <c r="O292" s="1"/>
  <c r="M397"/>
  <c r="O397" s="1"/>
  <c r="M365"/>
  <c r="O365" s="1"/>
  <c r="M333"/>
  <c r="O333" s="1"/>
  <c r="M301"/>
  <c r="O301" s="1"/>
  <c r="M269"/>
  <c r="O269" s="1"/>
  <c r="M237"/>
  <c r="O237" s="1"/>
  <c r="M205"/>
  <c r="O205" s="1"/>
  <c r="M173"/>
  <c r="O173" s="1"/>
  <c r="M167"/>
  <c r="O167" s="1"/>
  <c r="M8"/>
  <c r="O8" s="1"/>
  <c r="M24"/>
  <c r="O24" s="1"/>
  <c r="M40"/>
  <c r="O40" s="1"/>
  <c r="M56"/>
  <c r="O56" s="1"/>
  <c r="M72"/>
  <c r="O72" s="1"/>
  <c r="M88"/>
  <c r="O88" s="1"/>
  <c r="M104"/>
  <c r="O104" s="1"/>
  <c r="M120"/>
  <c r="O120" s="1"/>
  <c r="M136"/>
  <c r="O136" s="1"/>
  <c r="M236"/>
  <c r="O236" s="1"/>
  <c r="M219"/>
  <c r="O219" s="1"/>
  <c r="M11"/>
  <c r="O11" s="1"/>
  <c r="M27"/>
  <c r="O27" s="1"/>
  <c r="M43"/>
  <c r="O43" s="1"/>
  <c r="M59"/>
  <c r="O59" s="1"/>
  <c r="M75"/>
  <c r="O75" s="1"/>
  <c r="M91"/>
  <c r="O91" s="1"/>
  <c r="M107"/>
  <c r="O107" s="1"/>
  <c r="M123"/>
  <c r="O123" s="1"/>
  <c r="M139"/>
  <c r="O139" s="1"/>
  <c r="M155"/>
  <c r="O155" s="1"/>
  <c r="M204"/>
  <c r="O204" s="1"/>
  <c r="M18"/>
  <c r="O18" s="1"/>
  <c r="M50"/>
  <c r="O50" s="1"/>
  <c r="M82"/>
  <c r="O82" s="1"/>
  <c r="M114"/>
  <c r="O114" s="1"/>
  <c r="M146"/>
  <c r="O146" s="1"/>
  <c r="M248"/>
  <c r="O248" s="1"/>
  <c r="M208"/>
  <c r="O208" s="1"/>
  <c r="M9"/>
  <c r="O9" s="1"/>
  <c r="M25"/>
  <c r="O25" s="1"/>
  <c r="M41"/>
  <c r="O41" s="1"/>
  <c r="M57"/>
  <c r="O57" s="1"/>
  <c r="M73"/>
  <c r="O73" s="1"/>
  <c r="M89"/>
  <c r="O89" s="1"/>
  <c r="M105"/>
  <c r="O105" s="1"/>
  <c r="M121"/>
  <c r="O121" s="1"/>
  <c r="M168"/>
  <c r="O168" s="1"/>
  <c r="M378"/>
  <c r="O378" s="1"/>
  <c r="M346"/>
  <c r="O346" s="1"/>
  <c r="M314"/>
  <c r="O314" s="1"/>
  <c r="M282"/>
  <c r="O282" s="1"/>
  <c r="M250"/>
  <c r="O250" s="1"/>
  <c r="M218"/>
  <c r="O218" s="1"/>
  <c r="M399"/>
  <c r="O399" s="1"/>
  <c r="M367"/>
  <c r="O367" s="1"/>
  <c r="M335"/>
  <c r="O335" s="1"/>
  <c r="M303"/>
  <c r="O303" s="1"/>
  <c r="M271"/>
  <c r="O271" s="1"/>
  <c r="M239"/>
  <c r="O239" s="1"/>
  <c r="M392"/>
  <c r="O392" s="1"/>
  <c r="M360"/>
  <c r="O360" s="1"/>
  <c r="M328"/>
  <c r="O328" s="1"/>
  <c r="M296"/>
  <c r="O296" s="1"/>
  <c r="M401"/>
  <c r="O401" s="1"/>
  <c r="M369"/>
  <c r="O369" s="1"/>
  <c r="M337"/>
  <c r="O337" s="1"/>
  <c r="M305"/>
  <c r="O305" s="1"/>
  <c r="M273"/>
  <c r="O273" s="1"/>
  <c r="M241"/>
  <c r="O241" s="1"/>
  <c r="M209"/>
  <c r="O209" s="1"/>
  <c r="M177"/>
  <c r="O177" s="1"/>
  <c r="M166"/>
  <c r="O166" s="1"/>
  <c r="M228"/>
  <c r="O228" s="1"/>
  <c r="M154"/>
  <c r="O154" s="1"/>
  <c r="M203"/>
  <c r="O203" s="1"/>
  <c r="M151"/>
  <c r="O151" s="1"/>
  <c r="M264"/>
  <c r="O264" s="1"/>
  <c r="M14"/>
  <c r="O14" s="1"/>
  <c r="M46"/>
  <c r="O46" s="1"/>
  <c r="M78"/>
  <c r="O78" s="1"/>
  <c r="M110"/>
  <c r="O110" s="1"/>
  <c r="M142"/>
  <c r="O142" s="1"/>
  <c r="M240"/>
  <c r="O240" s="1"/>
  <c r="M207"/>
  <c r="O207" s="1"/>
  <c r="M149"/>
  <c r="O149" s="1"/>
  <c r="M382"/>
  <c r="O382" s="1"/>
  <c r="M350"/>
  <c r="O350" s="1"/>
  <c r="M318"/>
  <c r="O318" s="1"/>
  <c r="M286"/>
  <c r="O286" s="1"/>
  <c r="M254"/>
  <c r="O254" s="1"/>
  <c r="M222"/>
  <c r="O222" s="1"/>
  <c r="M403"/>
  <c r="O403" s="1"/>
  <c r="M371"/>
  <c r="O371" s="1"/>
  <c r="M339"/>
  <c r="O339" s="1"/>
  <c r="M307"/>
  <c r="O307" s="1"/>
  <c r="M275"/>
  <c r="O275" s="1"/>
  <c r="M243"/>
  <c r="O243" s="1"/>
  <c r="M396"/>
  <c r="O396" s="1"/>
  <c r="M364"/>
  <c r="O364" s="1"/>
  <c r="M332"/>
  <c r="O332" s="1"/>
  <c r="M300"/>
  <c r="O300" s="1"/>
  <c r="M405"/>
  <c r="O405" s="1"/>
  <c r="M373"/>
  <c r="O373" s="1"/>
  <c r="M341"/>
  <c r="O341" s="1"/>
  <c r="M309"/>
  <c r="O309" s="1"/>
  <c r="M277"/>
  <c r="O277" s="1"/>
  <c r="M245"/>
  <c r="O245" s="1"/>
  <c r="M213"/>
  <c r="O213" s="1"/>
  <c r="M181"/>
  <c r="O181" s="1"/>
  <c r="M164"/>
  <c r="O164" s="1"/>
  <c r="M20"/>
  <c r="O20" s="1"/>
  <c r="M36"/>
  <c r="O36" s="1"/>
  <c r="M52"/>
  <c r="O52" s="1"/>
  <c r="M68"/>
  <c r="O68" s="1"/>
  <c r="M84"/>
  <c r="O84" s="1"/>
  <c r="M100"/>
  <c r="O100" s="1"/>
  <c r="M116"/>
  <c r="O116" s="1"/>
  <c r="M132"/>
  <c r="O132" s="1"/>
  <c r="M148"/>
  <c r="O148" s="1"/>
  <c r="M212"/>
  <c r="O212" s="1"/>
  <c r="M159"/>
  <c r="O159" s="1"/>
  <c r="C6"/>
  <c r="F6" s="1"/>
  <c r="Y3"/>
  <c r="AJ403"/>
  <c r="AJ395"/>
  <c r="AJ387"/>
  <c r="AJ379"/>
  <c r="AJ371"/>
  <c r="AJ363"/>
  <c r="AJ355"/>
  <c r="AJ347"/>
  <c r="AJ339"/>
  <c r="AJ331"/>
  <c r="AJ323"/>
  <c r="AJ315"/>
  <c r="AJ307"/>
  <c r="AJ299"/>
  <c r="AJ291"/>
  <c r="AJ283"/>
  <c r="AJ275"/>
  <c r="AJ267"/>
  <c r="AJ259"/>
  <c r="AJ251"/>
  <c r="AJ243"/>
  <c r="AJ235"/>
  <c r="AJ227"/>
  <c r="AJ219"/>
  <c r="AJ211"/>
  <c r="AJ203"/>
  <c r="AJ195"/>
  <c r="AJ187"/>
  <c r="AJ179"/>
  <c r="AJ171"/>
  <c r="AJ163"/>
  <c r="AJ155"/>
  <c r="AJ147"/>
  <c r="AJ139"/>
  <c r="AJ131"/>
  <c r="AJ123"/>
  <c r="AJ115"/>
  <c r="AJ107"/>
  <c r="AJ99"/>
  <c r="AJ91"/>
  <c r="AJ83"/>
  <c r="AJ75"/>
  <c r="AJ67"/>
  <c r="AJ59"/>
  <c r="AJ51"/>
  <c r="AJ43"/>
  <c r="AJ35"/>
  <c r="AJ27"/>
  <c r="AJ19"/>
  <c r="AJ11"/>
  <c r="AJ404"/>
  <c r="AJ396"/>
  <c r="AJ388"/>
  <c r="AJ380"/>
  <c r="AJ372"/>
  <c r="AJ364"/>
  <c r="AJ356"/>
  <c r="AJ348"/>
  <c r="AJ340"/>
  <c r="AJ332"/>
  <c r="AJ324"/>
  <c r="AJ316"/>
  <c r="AJ308"/>
  <c r="AJ300"/>
  <c r="AJ292"/>
  <c r="AJ284"/>
  <c r="AJ276"/>
  <c r="AJ268"/>
  <c r="AJ260"/>
  <c r="AJ252"/>
  <c r="AJ244"/>
  <c r="AJ236"/>
  <c r="AJ228"/>
  <c r="AJ220"/>
  <c r="AJ212"/>
  <c r="AJ204"/>
  <c r="AJ196"/>
  <c r="AJ188"/>
  <c r="AJ180"/>
  <c r="AJ172"/>
  <c r="AJ164"/>
  <c r="AJ156"/>
  <c r="AJ148"/>
  <c r="AJ140"/>
  <c r="AJ132"/>
  <c r="AJ124"/>
  <c r="AJ116"/>
  <c r="AJ108"/>
  <c r="AJ100"/>
  <c r="AJ92"/>
  <c r="AJ84"/>
  <c r="AJ76"/>
  <c r="AJ68"/>
  <c r="AJ60"/>
  <c r="AJ52"/>
  <c r="AJ44"/>
  <c r="AJ36"/>
  <c r="AJ28"/>
  <c r="AJ20"/>
  <c r="AJ12"/>
  <c r="AJ6"/>
  <c r="AL6" s="1"/>
  <c r="AJ405"/>
  <c r="AJ397"/>
  <c r="AJ389"/>
  <c r="AJ381"/>
  <c r="AJ373"/>
  <c r="AJ365"/>
  <c r="AJ357"/>
  <c r="AJ349"/>
  <c r="AJ341"/>
  <c r="AJ333"/>
  <c r="AJ325"/>
  <c r="AJ317"/>
  <c r="AJ309"/>
  <c r="AJ301"/>
  <c r="AJ293"/>
  <c r="AJ285"/>
  <c r="AJ277"/>
  <c r="AJ269"/>
  <c r="AJ261"/>
  <c r="AJ253"/>
  <c r="AJ245"/>
  <c r="AJ237"/>
  <c r="AJ229"/>
  <c r="AJ221"/>
  <c r="AJ213"/>
  <c r="AJ205"/>
  <c r="AJ197"/>
  <c r="AJ189"/>
  <c r="AJ181"/>
  <c r="AJ173"/>
  <c r="AJ165"/>
  <c r="AJ157"/>
  <c r="AJ149"/>
  <c r="AJ141"/>
  <c r="AJ133"/>
  <c r="AJ125"/>
  <c r="AJ117"/>
  <c r="AJ109"/>
  <c r="AJ101"/>
  <c r="AJ93"/>
  <c r="AJ85"/>
  <c r="AJ77"/>
  <c r="AJ69"/>
  <c r="AJ61"/>
  <c r="AJ53"/>
  <c r="AJ45"/>
  <c r="AJ37"/>
  <c r="AJ29"/>
  <c r="AJ21"/>
  <c r="AJ13"/>
  <c r="AJ406"/>
  <c r="AJ398"/>
  <c r="AJ390"/>
  <c r="AJ382"/>
  <c r="AJ374"/>
  <c r="AJ366"/>
  <c r="AJ358"/>
  <c r="AJ350"/>
  <c r="AJ342"/>
  <c r="AJ334"/>
  <c r="AJ326"/>
  <c r="AJ318"/>
  <c r="AJ310"/>
  <c r="AJ302"/>
  <c r="AJ294"/>
  <c r="AJ286"/>
  <c r="AJ278"/>
  <c r="AJ270"/>
  <c r="AJ262"/>
  <c r="AJ254"/>
  <c r="AJ246"/>
  <c r="AJ238"/>
  <c r="AJ230"/>
  <c r="AJ222"/>
  <c r="AJ214"/>
  <c r="AJ206"/>
  <c r="AJ198"/>
  <c r="AJ190"/>
  <c r="AJ182"/>
  <c r="AJ174"/>
  <c r="AJ166"/>
  <c r="AJ158"/>
  <c r="AJ150"/>
  <c r="AJ142"/>
  <c r="AJ134"/>
  <c r="AJ126"/>
  <c r="AJ118"/>
  <c r="AJ110"/>
  <c r="AJ102"/>
  <c r="AJ94"/>
  <c r="AJ86"/>
  <c r="AJ78"/>
  <c r="AJ70"/>
  <c r="AJ62"/>
  <c r="AJ54"/>
  <c r="AJ46"/>
  <c r="AJ38"/>
  <c r="AJ30"/>
  <c r="AJ22"/>
  <c r="AJ14"/>
  <c r="AJ7"/>
  <c r="AJ399"/>
  <c r="AJ391"/>
  <c r="AJ383"/>
  <c r="AJ375"/>
  <c r="AJ367"/>
  <c r="AJ359"/>
  <c r="AJ351"/>
  <c r="AJ343"/>
  <c r="AJ335"/>
  <c r="AJ327"/>
  <c r="AJ319"/>
  <c r="AJ311"/>
  <c r="AJ303"/>
  <c r="AJ295"/>
  <c r="AJ287"/>
  <c r="AJ279"/>
  <c r="AJ271"/>
  <c r="AJ263"/>
  <c r="AJ255"/>
  <c r="AJ247"/>
  <c r="AJ239"/>
  <c r="AJ231"/>
  <c r="AJ223"/>
  <c r="AJ215"/>
  <c r="AJ207"/>
  <c r="AJ199"/>
  <c r="AJ191"/>
  <c r="AJ183"/>
  <c r="AJ175"/>
  <c r="AJ167"/>
  <c r="AJ159"/>
  <c r="AJ151"/>
  <c r="AJ143"/>
  <c r="AJ135"/>
  <c r="AJ127"/>
  <c r="AJ119"/>
  <c r="AJ111"/>
  <c r="AJ103"/>
  <c r="AJ95"/>
  <c r="AJ87"/>
  <c r="AJ79"/>
  <c r="AJ71"/>
  <c r="AJ63"/>
  <c r="AJ55"/>
  <c r="AJ47"/>
  <c r="AJ39"/>
  <c r="AJ31"/>
  <c r="AJ23"/>
  <c r="AJ15"/>
  <c r="AJ400"/>
  <c r="AJ392"/>
  <c r="AJ384"/>
  <c r="AJ376"/>
  <c r="AJ368"/>
  <c r="AJ360"/>
  <c r="AJ352"/>
  <c r="AJ344"/>
  <c r="AJ336"/>
  <c r="AJ328"/>
  <c r="AJ320"/>
  <c r="AJ312"/>
  <c r="AJ304"/>
  <c r="AJ296"/>
  <c r="AJ288"/>
  <c r="AJ280"/>
  <c r="AJ272"/>
  <c r="AJ264"/>
  <c r="AJ256"/>
  <c r="AJ248"/>
  <c r="AJ240"/>
  <c r="AJ232"/>
  <c r="AJ224"/>
  <c r="AJ216"/>
  <c r="AJ208"/>
  <c r="AJ200"/>
  <c r="AJ192"/>
  <c r="AJ184"/>
  <c r="AJ176"/>
  <c r="AJ168"/>
  <c r="AJ160"/>
  <c r="AJ152"/>
  <c r="AJ144"/>
  <c r="AJ136"/>
  <c r="AJ128"/>
  <c r="AJ120"/>
  <c r="AJ112"/>
  <c r="AJ104"/>
  <c r="AJ96"/>
  <c r="AJ88"/>
  <c r="AJ80"/>
  <c r="AJ72"/>
  <c r="AJ64"/>
  <c r="AJ56"/>
  <c r="AJ48"/>
  <c r="AJ40"/>
  <c r="AJ32"/>
  <c r="AJ24"/>
  <c r="AJ16"/>
  <c r="AJ8"/>
  <c r="AJ401"/>
  <c r="AJ393"/>
  <c r="AJ385"/>
  <c r="AJ377"/>
  <c r="AJ369"/>
  <c r="AJ361"/>
  <c r="AJ353"/>
  <c r="AJ345"/>
  <c r="AJ337"/>
  <c r="AJ329"/>
  <c r="AJ321"/>
  <c r="AJ313"/>
  <c r="AJ305"/>
  <c r="AJ297"/>
  <c r="AJ289"/>
  <c r="AJ281"/>
  <c r="AJ273"/>
  <c r="AJ265"/>
  <c r="AJ257"/>
  <c r="AJ249"/>
  <c r="AJ241"/>
  <c r="AJ233"/>
  <c r="AJ225"/>
  <c r="AJ217"/>
  <c r="AJ209"/>
  <c r="AJ201"/>
  <c r="AJ193"/>
  <c r="AJ185"/>
  <c r="AJ177"/>
  <c r="AJ169"/>
  <c r="AJ161"/>
  <c r="AJ153"/>
  <c r="AJ145"/>
  <c r="AJ137"/>
  <c r="AJ129"/>
  <c r="AJ121"/>
  <c r="AJ113"/>
  <c r="AJ105"/>
  <c r="AJ97"/>
  <c r="AJ89"/>
  <c r="AJ81"/>
  <c r="AJ73"/>
  <c r="AJ65"/>
  <c r="AJ57"/>
  <c r="AJ49"/>
  <c r="AJ41"/>
  <c r="AJ33"/>
  <c r="AJ25"/>
  <c r="AJ17"/>
  <c r="AJ9"/>
  <c r="AJ402"/>
  <c r="AJ394"/>
  <c r="AJ386"/>
  <c r="AJ378"/>
  <c r="AJ370"/>
  <c r="AJ362"/>
  <c r="AJ354"/>
  <c r="AJ346"/>
  <c r="AJ338"/>
  <c r="AJ330"/>
  <c r="AJ322"/>
  <c r="AJ314"/>
  <c r="AJ306"/>
  <c r="AJ298"/>
  <c r="AJ290"/>
  <c r="AJ282"/>
  <c r="AJ274"/>
  <c r="AJ266"/>
  <c r="AJ258"/>
  <c r="AJ250"/>
  <c r="AJ242"/>
  <c r="AJ234"/>
  <c r="AJ226"/>
  <c r="AJ218"/>
  <c r="AJ210"/>
  <c r="AJ202"/>
  <c r="AJ194"/>
  <c r="AJ186"/>
  <c r="AJ178"/>
  <c r="AJ170"/>
  <c r="AJ162"/>
  <c r="AJ154"/>
  <c r="AJ146"/>
  <c r="AJ138"/>
  <c r="AJ130"/>
  <c r="AJ122"/>
  <c r="AJ114"/>
  <c r="AJ106"/>
  <c r="AJ98"/>
  <c r="AJ90"/>
  <c r="AJ82"/>
  <c r="AJ74"/>
  <c r="AJ66"/>
  <c r="AJ58"/>
  <c r="AJ50"/>
  <c r="AJ42"/>
  <c r="AJ34"/>
  <c r="AJ26"/>
  <c r="AJ18"/>
  <c r="AJ10"/>
  <c r="AL7"/>
  <c r="AU6"/>
  <c r="AU406"/>
  <c r="AU402"/>
  <c r="AU398"/>
  <c r="AU394"/>
  <c r="AU390"/>
  <c r="AU386"/>
  <c r="AU382"/>
  <c r="AU378"/>
  <c r="AU374"/>
  <c r="AU370"/>
  <c r="AU366"/>
  <c r="AU362"/>
  <c r="AU358"/>
  <c r="AU354"/>
  <c r="AU350"/>
  <c r="AU346"/>
  <c r="AU342"/>
  <c r="AU338"/>
  <c r="AU334"/>
  <c r="AU330"/>
  <c r="AU326"/>
  <c r="AU322"/>
  <c r="AU318"/>
  <c r="AU314"/>
  <c r="AU310"/>
  <c r="AU306"/>
  <c r="AU302"/>
  <c r="AU298"/>
  <c r="AU294"/>
  <c r="AU290"/>
  <c r="AU286"/>
  <c r="AU282"/>
  <c r="AU278"/>
  <c r="AU274"/>
  <c r="AU270"/>
  <c r="AU266"/>
  <c r="AU262"/>
  <c r="AU258"/>
  <c r="AU254"/>
  <c r="AU250"/>
  <c r="AU246"/>
  <c r="AU242"/>
  <c r="AU238"/>
  <c r="AU234"/>
  <c r="AU230"/>
  <c r="AU226"/>
  <c r="AU222"/>
  <c r="AU218"/>
  <c r="AU214"/>
  <c r="AU210"/>
  <c r="AU206"/>
  <c r="AU202"/>
  <c r="AU198"/>
  <c r="AU194"/>
  <c r="AU190"/>
  <c r="AU186"/>
  <c r="AU182"/>
  <c r="AU178"/>
  <c r="AU174"/>
  <c r="AU170"/>
  <c r="AU166"/>
  <c r="AU162"/>
  <c r="AU158"/>
  <c r="AU154"/>
  <c r="AU150"/>
  <c r="AU146"/>
  <c r="AU142"/>
  <c r="AU138"/>
  <c r="AU134"/>
  <c r="AU130"/>
  <c r="AU126"/>
  <c r="AU122"/>
  <c r="AU118"/>
  <c r="AU114"/>
  <c r="AU110"/>
  <c r="AU106"/>
  <c r="AU102"/>
  <c r="AU98"/>
  <c r="AU94"/>
  <c r="AU90"/>
  <c r="AU86"/>
  <c r="AU82"/>
  <c r="AU78"/>
  <c r="AU74"/>
  <c r="AU70"/>
  <c r="AU66"/>
  <c r="AU62"/>
  <c r="AU58"/>
  <c r="AU54"/>
  <c r="AU50"/>
  <c r="AU46"/>
  <c r="AU42"/>
  <c r="AU38"/>
  <c r="AU34"/>
  <c r="AU30"/>
  <c r="AU26"/>
  <c r="AU22"/>
  <c r="AU18"/>
  <c r="AU14"/>
  <c r="AU10"/>
  <c r="AU403"/>
  <c r="AU399"/>
  <c r="AU395"/>
  <c r="AU391"/>
  <c r="AU387"/>
  <c r="AU383"/>
  <c r="AU379"/>
  <c r="AU375"/>
  <c r="AU371"/>
  <c r="AU367"/>
  <c r="AU363"/>
  <c r="AU359"/>
  <c r="AU355"/>
  <c r="AU351"/>
  <c r="AU347"/>
  <c r="AU343"/>
  <c r="AU339"/>
  <c r="AU335"/>
  <c r="AU331"/>
  <c r="AU327"/>
  <c r="AU323"/>
  <c r="AU319"/>
  <c r="AU315"/>
  <c r="AU311"/>
  <c r="AU307"/>
  <c r="AU303"/>
  <c r="AU299"/>
  <c r="AU295"/>
  <c r="AU291"/>
  <c r="AU287"/>
  <c r="AU283"/>
  <c r="AU279"/>
  <c r="AU275"/>
  <c r="AU271"/>
  <c r="AU267"/>
  <c r="AU263"/>
  <c r="AU259"/>
  <c r="AU255"/>
  <c r="AU251"/>
  <c r="AU247"/>
  <c r="AU243"/>
  <c r="AU239"/>
  <c r="AU235"/>
  <c r="AU231"/>
  <c r="AU227"/>
  <c r="AU223"/>
  <c r="AU219"/>
  <c r="AU215"/>
  <c r="AU211"/>
  <c r="AU207"/>
  <c r="AU203"/>
  <c r="AU199"/>
  <c r="AU195"/>
  <c r="AU191"/>
  <c r="AU187"/>
  <c r="AU183"/>
  <c r="AU179"/>
  <c r="AU175"/>
  <c r="AU171"/>
  <c r="AU167"/>
  <c r="AU163"/>
  <c r="AU159"/>
  <c r="AU155"/>
  <c r="AU151"/>
  <c r="AU147"/>
  <c r="AU143"/>
  <c r="AU139"/>
  <c r="AU135"/>
  <c r="AU131"/>
  <c r="AU127"/>
  <c r="AU123"/>
  <c r="AU119"/>
  <c r="AU115"/>
  <c r="AU111"/>
  <c r="AU107"/>
  <c r="AU103"/>
  <c r="AU99"/>
  <c r="AU95"/>
  <c r="AU91"/>
  <c r="AU87"/>
  <c r="AU83"/>
  <c r="AU79"/>
  <c r="AU75"/>
  <c r="AU71"/>
  <c r="AU67"/>
  <c r="AU63"/>
  <c r="AU59"/>
  <c r="AU55"/>
  <c r="AU51"/>
  <c r="AU47"/>
  <c r="AU43"/>
  <c r="AU39"/>
  <c r="AU35"/>
  <c r="AU31"/>
  <c r="AU27"/>
  <c r="AU23"/>
  <c r="AU19"/>
  <c r="AU15"/>
  <c r="AU11"/>
  <c r="AU7"/>
  <c r="AU404"/>
  <c r="AU400"/>
  <c r="AU396"/>
  <c r="AU392"/>
  <c r="AU388"/>
  <c r="AU384"/>
  <c r="AU380"/>
  <c r="AU376"/>
  <c r="AU372"/>
  <c r="AU368"/>
  <c r="AU364"/>
  <c r="AU360"/>
  <c r="AU356"/>
  <c r="AU352"/>
  <c r="AU348"/>
  <c r="AU344"/>
  <c r="AU340"/>
  <c r="AU336"/>
  <c r="AU332"/>
  <c r="AU328"/>
  <c r="AU324"/>
  <c r="AU320"/>
  <c r="AU316"/>
  <c r="AU312"/>
  <c r="AU308"/>
  <c r="AU304"/>
  <c r="AU300"/>
  <c r="AU296"/>
  <c r="AU292"/>
  <c r="AU288"/>
  <c r="AU284"/>
  <c r="AU280"/>
  <c r="AU276"/>
  <c r="AU272"/>
  <c r="AU268"/>
  <c r="AU264"/>
  <c r="AU260"/>
  <c r="AU256"/>
  <c r="AU252"/>
  <c r="AU248"/>
  <c r="AU244"/>
  <c r="AU240"/>
  <c r="AU236"/>
  <c r="AU232"/>
  <c r="AU228"/>
  <c r="AU224"/>
  <c r="AU220"/>
  <c r="AU216"/>
  <c r="AU212"/>
  <c r="AU208"/>
  <c r="AU204"/>
  <c r="AU200"/>
  <c r="AU196"/>
  <c r="AU192"/>
  <c r="AU188"/>
  <c r="AU184"/>
  <c r="AU180"/>
  <c r="AU176"/>
  <c r="AU172"/>
  <c r="AU168"/>
  <c r="AU164"/>
  <c r="AU160"/>
  <c r="AU156"/>
  <c r="AU152"/>
  <c r="AU148"/>
  <c r="AU144"/>
  <c r="AU140"/>
  <c r="AU136"/>
  <c r="AU132"/>
  <c r="AU128"/>
  <c r="AU124"/>
  <c r="AU120"/>
  <c r="AU116"/>
  <c r="AU112"/>
  <c r="AU108"/>
  <c r="AU104"/>
  <c r="AU100"/>
  <c r="AU96"/>
  <c r="AU92"/>
  <c r="AU88"/>
  <c r="AU84"/>
  <c r="AU80"/>
  <c r="AU76"/>
  <c r="AU72"/>
  <c r="AU68"/>
  <c r="AU64"/>
  <c r="AU60"/>
  <c r="AU56"/>
  <c r="AU52"/>
  <c r="AU48"/>
  <c r="AU44"/>
  <c r="AU40"/>
  <c r="AU36"/>
  <c r="AU32"/>
  <c r="AU28"/>
  <c r="AU24"/>
  <c r="AU20"/>
  <c r="AU16"/>
  <c r="AU12"/>
  <c r="AU8"/>
  <c r="AU405"/>
  <c r="AU401"/>
  <c r="AU397"/>
  <c r="AU393"/>
  <c r="AU389"/>
  <c r="AU385"/>
  <c r="AU381"/>
  <c r="AU377"/>
  <c r="AU373"/>
  <c r="AU369"/>
  <c r="AU365"/>
  <c r="AU361"/>
  <c r="AU357"/>
  <c r="AU353"/>
  <c r="AU349"/>
  <c r="AU345"/>
  <c r="AU341"/>
  <c r="AU337"/>
  <c r="AU333"/>
  <c r="AU329"/>
  <c r="AU325"/>
  <c r="AU321"/>
  <c r="AU317"/>
  <c r="AU313"/>
  <c r="AU309"/>
  <c r="AU305"/>
  <c r="AU301"/>
  <c r="AU297"/>
  <c r="AU293"/>
  <c r="AU289"/>
  <c r="AU285"/>
  <c r="AU281"/>
  <c r="AU277"/>
  <c r="AU273"/>
  <c r="AU269"/>
  <c r="AU265"/>
  <c r="AU261"/>
  <c r="AU257"/>
  <c r="AU253"/>
  <c r="AU249"/>
  <c r="AU245"/>
  <c r="AU241"/>
  <c r="AU237"/>
  <c r="AU233"/>
  <c r="AU229"/>
  <c r="AU225"/>
  <c r="AU221"/>
  <c r="AU217"/>
  <c r="AU213"/>
  <c r="AU209"/>
  <c r="AU205"/>
  <c r="AU201"/>
  <c r="AU197"/>
  <c r="AU193"/>
  <c r="AU189"/>
  <c r="AU185"/>
  <c r="AU181"/>
  <c r="AU177"/>
  <c r="AU173"/>
  <c r="AU169"/>
  <c r="AU165"/>
  <c r="AU161"/>
  <c r="AU157"/>
  <c r="AU153"/>
  <c r="AU149"/>
  <c r="AU145"/>
  <c r="AU141"/>
  <c r="AU137"/>
  <c r="AU133"/>
  <c r="AU129"/>
  <c r="AU125"/>
  <c r="AU121"/>
  <c r="AU117"/>
  <c r="AU113"/>
  <c r="AU109"/>
  <c r="AU105"/>
  <c r="AU101"/>
  <c r="AU97"/>
  <c r="AU93"/>
  <c r="AU89"/>
  <c r="AU85"/>
  <c r="AU81"/>
  <c r="AU77"/>
  <c r="AU73"/>
  <c r="AU69"/>
  <c r="AU65"/>
  <c r="AU61"/>
  <c r="AU57"/>
  <c r="AU53"/>
  <c r="AU49"/>
  <c r="AU45"/>
  <c r="AU41"/>
  <c r="AU37"/>
  <c r="AU33"/>
  <c r="AU29"/>
  <c r="AU25"/>
  <c r="AU21"/>
  <c r="AU17"/>
  <c r="AU13"/>
  <c r="AU9"/>
  <c r="BF406"/>
  <c r="BF402"/>
  <c r="BF398"/>
  <c r="BF394"/>
  <c r="BF390"/>
  <c r="BF386"/>
  <c r="BF382"/>
  <c r="BF378"/>
  <c r="BF374"/>
  <c r="BF370"/>
  <c r="BF366"/>
  <c r="BF362"/>
  <c r="BF358"/>
  <c r="BF354"/>
  <c r="BF350"/>
  <c r="BF346"/>
  <c r="BF342"/>
  <c r="BF338"/>
  <c r="BF334"/>
  <c r="BF330"/>
  <c r="BF326"/>
  <c r="BF322"/>
  <c r="BF318"/>
  <c r="BF314"/>
  <c r="BF310"/>
  <c r="BF306"/>
  <c r="BF302"/>
  <c r="BF298"/>
  <c r="BF294"/>
  <c r="BF290"/>
  <c r="BF286"/>
  <c r="BF282"/>
  <c r="BF278"/>
  <c r="BF274"/>
  <c r="BF270"/>
  <c r="BF266"/>
  <c r="BF262"/>
  <c r="BF258"/>
  <c r="BF254"/>
  <c r="BF250"/>
  <c r="BF246"/>
  <c r="BF242"/>
  <c r="BF238"/>
  <c r="BF234"/>
  <c r="BF230"/>
  <c r="BF226"/>
  <c r="BF222"/>
  <c r="BF218"/>
  <c r="BF214"/>
  <c r="BF210"/>
  <c r="BF206"/>
  <c r="BF202"/>
  <c r="BF198"/>
  <c r="BF194"/>
  <c r="BF190"/>
  <c r="BF186"/>
  <c r="BF182"/>
  <c r="BF178"/>
  <c r="BF174"/>
  <c r="BF170"/>
  <c r="BF166"/>
  <c r="BF162"/>
  <c r="BF158"/>
  <c r="BF154"/>
  <c r="BF150"/>
  <c r="BF146"/>
  <c r="BF142"/>
  <c r="BF138"/>
  <c r="BF134"/>
  <c r="BF130"/>
  <c r="BF126"/>
  <c r="BF122"/>
  <c r="BF118"/>
  <c r="BF114"/>
  <c r="BF110"/>
  <c r="BF106"/>
  <c r="BF102"/>
  <c r="BF98"/>
  <c r="BF94"/>
  <c r="BF90"/>
  <c r="BF86"/>
  <c r="BF82"/>
  <c r="BF78"/>
  <c r="BF74"/>
  <c r="BF70"/>
  <c r="BF62"/>
  <c r="BF58"/>
  <c r="BF54"/>
  <c r="BF50"/>
  <c r="BF46"/>
  <c r="BF42"/>
  <c r="BF38"/>
  <c r="BF34"/>
  <c r="BF30"/>
  <c r="BF26"/>
  <c r="BF22"/>
  <c r="BF18"/>
  <c r="BF14"/>
  <c r="BF10"/>
  <c r="BF7"/>
  <c r="BF403"/>
  <c r="BF399"/>
  <c r="BF395"/>
  <c r="BF391"/>
  <c r="BF387"/>
  <c r="BF383"/>
  <c r="BF379"/>
  <c r="BF375"/>
  <c r="BF371"/>
  <c r="BF367"/>
  <c r="BF363"/>
  <c r="BF359"/>
  <c r="BF355"/>
  <c r="BF351"/>
  <c r="BF347"/>
  <c r="BF343"/>
  <c r="BF339"/>
  <c r="BF335"/>
  <c r="BF331"/>
  <c r="BF327"/>
  <c r="BF323"/>
  <c r="BF319"/>
  <c r="BF315"/>
  <c r="BF311"/>
  <c r="BF307"/>
  <c r="BF303"/>
  <c r="BF299"/>
  <c r="BF295"/>
  <c r="BF291"/>
  <c r="BF287"/>
  <c r="BF283"/>
  <c r="BF279"/>
  <c r="BF275"/>
  <c r="BF271"/>
  <c r="BF267"/>
  <c r="BF263"/>
  <c r="BF259"/>
  <c r="BF255"/>
  <c r="BF251"/>
  <c r="BF247"/>
  <c r="BF243"/>
  <c r="BF239"/>
  <c r="BF235"/>
  <c r="BF231"/>
  <c r="BF227"/>
  <c r="BF223"/>
  <c r="BF219"/>
  <c r="BF215"/>
  <c r="BF211"/>
  <c r="BF207"/>
  <c r="BF203"/>
  <c r="BF199"/>
  <c r="BF195"/>
  <c r="BF191"/>
  <c r="BF187"/>
  <c r="BF183"/>
  <c r="BF179"/>
  <c r="BF175"/>
  <c r="BF171"/>
  <c r="BF167"/>
  <c r="BF163"/>
  <c r="BF159"/>
  <c r="BF155"/>
  <c r="BF151"/>
  <c r="BF147"/>
  <c r="BF143"/>
  <c r="BF139"/>
  <c r="BF135"/>
  <c r="BF131"/>
  <c r="BF127"/>
  <c r="BF123"/>
  <c r="BF119"/>
  <c r="BF115"/>
  <c r="BF111"/>
  <c r="BF107"/>
  <c r="BF103"/>
  <c r="BF99"/>
  <c r="BF95"/>
  <c r="BF91"/>
  <c r="BF87"/>
  <c r="BF83"/>
  <c r="BF79"/>
  <c r="BF75"/>
  <c r="BF71"/>
  <c r="BF67"/>
  <c r="BF63"/>
  <c r="BF59"/>
  <c r="BF55"/>
  <c r="BF51"/>
  <c r="BF47"/>
  <c r="BF43"/>
  <c r="BF39"/>
  <c r="BF35"/>
  <c r="BF31"/>
  <c r="BF27"/>
  <c r="BF23"/>
  <c r="BF19"/>
  <c r="BF15"/>
  <c r="BF11"/>
  <c r="BF404"/>
  <c r="BF400"/>
  <c r="BF396"/>
  <c r="BF392"/>
  <c r="BF388"/>
  <c r="BF384"/>
  <c r="BF380"/>
  <c r="BF376"/>
  <c r="BF372"/>
  <c r="BF368"/>
  <c r="BF364"/>
  <c r="BF360"/>
  <c r="BF356"/>
  <c r="BF352"/>
  <c r="BF348"/>
  <c r="BF344"/>
  <c r="BF340"/>
  <c r="BF336"/>
  <c r="BF332"/>
  <c r="BF328"/>
  <c r="BF324"/>
  <c r="BF320"/>
  <c r="BF316"/>
  <c r="BF312"/>
  <c r="BF308"/>
  <c r="BF304"/>
  <c r="BF300"/>
  <c r="BF296"/>
  <c r="BF292"/>
  <c r="BF288"/>
  <c r="BF284"/>
  <c r="BF280"/>
  <c r="BF276"/>
  <c r="BF272"/>
  <c r="BF268"/>
  <c r="BF264"/>
  <c r="BF260"/>
  <c r="BF256"/>
  <c r="BF252"/>
  <c r="BF248"/>
  <c r="BF244"/>
  <c r="BF240"/>
  <c r="BF236"/>
  <c r="BF232"/>
  <c r="BF228"/>
  <c r="BF224"/>
  <c r="BF220"/>
  <c r="BF216"/>
  <c r="BF212"/>
  <c r="BF208"/>
  <c r="BF204"/>
  <c r="BF200"/>
  <c r="BF196"/>
  <c r="BF192"/>
  <c r="BF188"/>
  <c r="BF184"/>
  <c r="BF180"/>
  <c r="BF176"/>
  <c r="BF172"/>
  <c r="BF168"/>
  <c r="BF164"/>
  <c r="BF160"/>
  <c r="BF156"/>
  <c r="BF152"/>
  <c r="BF148"/>
  <c r="BF144"/>
  <c r="BF140"/>
  <c r="BF136"/>
  <c r="BF132"/>
  <c r="BF128"/>
  <c r="BF124"/>
  <c r="BF120"/>
  <c r="BF116"/>
  <c r="BF112"/>
  <c r="BF108"/>
  <c r="BF104"/>
  <c r="BF100"/>
  <c r="BF96"/>
  <c r="BF92"/>
  <c r="BF88"/>
  <c r="BF84"/>
  <c r="BF80"/>
  <c r="BF76"/>
  <c r="BF72"/>
  <c r="BF68"/>
  <c r="BF64"/>
  <c r="BF60"/>
  <c r="BF56"/>
  <c r="BF52"/>
  <c r="BF48"/>
  <c r="BF44"/>
  <c r="BF40"/>
  <c r="BF36"/>
  <c r="BF32"/>
  <c r="BF28"/>
  <c r="BF24"/>
  <c r="BF20"/>
  <c r="BF16"/>
  <c r="BF12"/>
  <c r="BF8"/>
  <c r="BF405"/>
  <c r="BF401"/>
  <c r="BF397"/>
  <c r="BF393"/>
  <c r="BF389"/>
  <c r="BF385"/>
  <c r="BF381"/>
  <c r="BF377"/>
  <c r="BF373"/>
  <c r="BF369"/>
  <c r="BF365"/>
  <c r="BF361"/>
  <c r="BF357"/>
  <c r="BF353"/>
  <c r="BF349"/>
  <c r="BF345"/>
  <c r="BF341"/>
  <c r="BF337"/>
  <c r="BF333"/>
  <c r="BF329"/>
  <c r="BF325"/>
  <c r="BF321"/>
  <c r="BF317"/>
  <c r="BF313"/>
  <c r="BF309"/>
  <c r="BF305"/>
  <c r="BF301"/>
  <c r="BF297"/>
  <c r="BF293"/>
  <c r="BF289"/>
  <c r="BF285"/>
  <c r="BF281"/>
  <c r="BF277"/>
  <c r="BF273"/>
  <c r="BF269"/>
  <c r="BF265"/>
  <c r="BF261"/>
  <c r="BF257"/>
  <c r="BF253"/>
  <c r="BF249"/>
  <c r="BF245"/>
  <c r="BF241"/>
  <c r="BF237"/>
  <c r="BF233"/>
  <c r="BF229"/>
  <c r="BF225"/>
  <c r="BF221"/>
  <c r="BF217"/>
  <c r="BF213"/>
  <c r="BF209"/>
  <c r="BF205"/>
  <c r="BF201"/>
  <c r="BF197"/>
  <c r="BF193"/>
  <c r="BF189"/>
  <c r="BF185"/>
  <c r="BF181"/>
  <c r="BF177"/>
  <c r="BF173"/>
  <c r="BF169"/>
  <c r="BF165"/>
  <c r="BF161"/>
  <c r="BF157"/>
  <c r="BF153"/>
  <c r="BF149"/>
  <c r="BF145"/>
  <c r="BF141"/>
  <c r="BF137"/>
  <c r="BF133"/>
  <c r="BF129"/>
  <c r="BF125"/>
  <c r="BF121"/>
  <c r="BF117"/>
  <c r="BF113"/>
  <c r="BF109"/>
  <c r="BF105"/>
  <c r="BF101"/>
  <c r="BF97"/>
  <c r="BF93"/>
  <c r="BF89"/>
  <c r="BF85"/>
  <c r="BF81"/>
  <c r="BF77"/>
  <c r="BF73"/>
  <c r="BF69"/>
  <c r="BF65"/>
  <c r="BF61"/>
  <c r="BF57"/>
  <c r="BF53"/>
  <c r="BF49"/>
  <c r="BF45"/>
  <c r="BF41"/>
  <c r="BF37"/>
  <c r="BF33"/>
  <c r="BF29"/>
  <c r="BF25"/>
  <c r="BF21"/>
  <c r="BF17"/>
  <c r="BF13"/>
  <c r="BF9"/>
  <c r="BF6"/>
  <c r="BH6" s="1"/>
  <c r="BG7"/>
  <c r="BG8" s="1"/>
  <c r="BH8" s="1"/>
  <c r="AW6"/>
  <c r="Z8"/>
  <c r="AK8"/>
  <c r="AV7"/>
  <c r="BR7"/>
  <c r="CC10"/>
  <c r="CY8"/>
  <c r="BQ29"/>
  <c r="BQ24"/>
  <c r="BQ17"/>
  <c r="BQ12"/>
  <c r="BQ41"/>
  <c r="BQ36"/>
  <c r="BQ150"/>
  <c r="BQ40"/>
  <c r="BQ28"/>
  <c r="BQ21"/>
  <c r="BQ16"/>
  <c r="BQ9"/>
  <c r="BQ33"/>
  <c r="BQ13"/>
  <c r="BQ37"/>
  <c r="BQ25"/>
  <c r="BQ20"/>
  <c r="BQ8"/>
  <c r="BQ32"/>
  <c r="CB17"/>
  <c r="CB9"/>
  <c r="CD9" s="1"/>
  <c r="CB7"/>
  <c r="CD7" s="1"/>
  <c r="CB142"/>
  <c r="CB11"/>
  <c r="CB25"/>
  <c r="CB15"/>
  <c r="CB13"/>
  <c r="CB29"/>
  <c r="CB21"/>
  <c r="CB19"/>
  <c r="CB6"/>
  <c r="CD6" s="1"/>
  <c r="CM47"/>
  <c r="CX86"/>
  <c r="DI6"/>
  <c r="DI7" s="1"/>
  <c r="DI8" s="1"/>
  <c r="DI9" s="1"/>
  <c r="DI10" s="1"/>
  <c r="DI11" s="1"/>
  <c r="DI12" s="1"/>
  <c r="DI13" s="1"/>
  <c r="DI14" s="1"/>
  <c r="DI15" s="1"/>
  <c r="DI16" s="1"/>
  <c r="DI17" s="1"/>
  <c r="DI18" s="1"/>
  <c r="DI19" s="1"/>
  <c r="DI20" s="1"/>
  <c r="DI21" s="1"/>
  <c r="DI22" s="1"/>
  <c r="DI23" s="1"/>
  <c r="DI24" s="1"/>
  <c r="DI25" s="1"/>
  <c r="DI26" s="1"/>
  <c r="DI27" s="1"/>
  <c r="DI28" s="1"/>
  <c r="DI29" s="1"/>
  <c r="DI30" s="1"/>
  <c r="DI31" s="1"/>
  <c r="DI32" s="1"/>
  <c r="DI33" s="1"/>
  <c r="DI34" s="1"/>
  <c r="DI35" s="1"/>
  <c r="DI36" s="1"/>
  <c r="DI37" s="1"/>
  <c r="DI38" s="1"/>
  <c r="DI39" s="1"/>
  <c r="DI40" s="1"/>
  <c r="DI41" s="1"/>
  <c r="DI42" s="1"/>
  <c r="DI43" s="1"/>
  <c r="DI44" s="1"/>
  <c r="DI45" s="1"/>
  <c r="DI46" s="1"/>
  <c r="DI47" s="1"/>
  <c r="DI48" s="1"/>
  <c r="DI49" s="1"/>
  <c r="DI50" s="1"/>
  <c r="DI51" s="1"/>
  <c r="DI52" s="1"/>
  <c r="DI53" s="1"/>
  <c r="DI54" s="1"/>
  <c r="DI55" s="1"/>
  <c r="DI56" s="1"/>
  <c r="DI57" s="1"/>
  <c r="DI58" s="1"/>
  <c r="DI59" s="1"/>
  <c r="DI60" s="1"/>
  <c r="DI61" s="1"/>
  <c r="DI62" s="1"/>
  <c r="DI63" s="1"/>
  <c r="DI64" s="1"/>
  <c r="DI65" s="1"/>
  <c r="DI66" s="1"/>
  <c r="DI67" s="1"/>
  <c r="DI68" s="1"/>
  <c r="DI69" s="1"/>
  <c r="DI70" s="1"/>
  <c r="DI71" s="1"/>
  <c r="DI72" s="1"/>
  <c r="DI73" s="1"/>
  <c r="DI74" s="1"/>
  <c r="DI75" s="1"/>
  <c r="DI76" s="1"/>
  <c r="DI77" s="1"/>
  <c r="DI78" s="1"/>
  <c r="DI79" s="1"/>
  <c r="DI80" s="1"/>
  <c r="DI81" s="1"/>
  <c r="DI82" s="1"/>
  <c r="DI83" s="1"/>
  <c r="DI84" s="1"/>
  <c r="DI85" s="1"/>
  <c r="DI86" s="1"/>
  <c r="DI87" s="1"/>
  <c r="DI88" s="1"/>
  <c r="DI89" s="1"/>
  <c r="DI90" s="1"/>
  <c r="DI91" s="1"/>
  <c r="DI92" s="1"/>
  <c r="DI93" s="1"/>
  <c r="DI94" s="1"/>
  <c r="DI95" s="1"/>
  <c r="DI96" s="1"/>
  <c r="DI97" s="1"/>
  <c r="DI98" s="1"/>
  <c r="DI99" s="1"/>
  <c r="DI100" s="1"/>
  <c r="DI101" s="1"/>
  <c r="DI102" s="1"/>
  <c r="DI103" s="1"/>
  <c r="DI104" s="1"/>
  <c r="DI105" s="1"/>
  <c r="DI106" s="1"/>
  <c r="DI107" s="1"/>
  <c r="DI108" s="1"/>
  <c r="DI109" s="1"/>
  <c r="DI110" s="1"/>
  <c r="DI111" s="1"/>
  <c r="DI112" s="1"/>
  <c r="DI113" s="1"/>
  <c r="DI114" s="1"/>
  <c r="DI115" s="1"/>
  <c r="DI116" s="1"/>
  <c r="DI117" s="1"/>
  <c r="DI118" s="1"/>
  <c r="DI119" s="1"/>
  <c r="DI120" s="1"/>
  <c r="DI121" s="1"/>
  <c r="DI122" s="1"/>
  <c r="DI123" s="1"/>
  <c r="DI124" s="1"/>
  <c r="DI125" s="1"/>
  <c r="DI126" s="1"/>
  <c r="DI127" s="1"/>
  <c r="DI128" s="1"/>
  <c r="DI129" s="1"/>
  <c r="DI130" s="1"/>
  <c r="DI131" s="1"/>
  <c r="DI132" s="1"/>
  <c r="DI133" s="1"/>
  <c r="DI134" s="1"/>
  <c r="DI135" s="1"/>
  <c r="DI136" s="1"/>
  <c r="DI137" s="1"/>
  <c r="DI138" s="1"/>
  <c r="DI139" s="1"/>
  <c r="DI140" s="1"/>
  <c r="DI141" s="1"/>
  <c r="DI142" s="1"/>
  <c r="DI143" s="1"/>
  <c r="DI144" s="1"/>
  <c r="DI145" s="1"/>
  <c r="DI146" s="1"/>
  <c r="DI147" s="1"/>
  <c r="DI148" s="1"/>
  <c r="DI149" s="1"/>
  <c r="DI150" s="1"/>
  <c r="DI151" s="1"/>
  <c r="DI152" s="1"/>
  <c r="DI153" s="1"/>
  <c r="DI154" s="1"/>
  <c r="DI155" s="1"/>
  <c r="DI156" s="1"/>
  <c r="DI157" s="1"/>
  <c r="DI158" s="1"/>
  <c r="DI159" s="1"/>
  <c r="DI160" s="1"/>
  <c r="DI161" s="1"/>
  <c r="DI162" s="1"/>
  <c r="DI163" s="1"/>
  <c r="DI164" s="1"/>
  <c r="DI165" s="1"/>
  <c r="DI166" s="1"/>
  <c r="DI167" s="1"/>
  <c r="DI168" s="1"/>
  <c r="DI169" s="1"/>
  <c r="DI170" s="1"/>
  <c r="DI171" s="1"/>
  <c r="DI172" s="1"/>
  <c r="DI173" s="1"/>
  <c r="DI174" s="1"/>
  <c r="DI175" s="1"/>
  <c r="DI176" s="1"/>
  <c r="DI177" s="1"/>
  <c r="DI178" s="1"/>
  <c r="DI179" s="1"/>
  <c r="DI180" s="1"/>
  <c r="DI181" s="1"/>
  <c r="DI182" s="1"/>
  <c r="DI183" s="1"/>
  <c r="DI184" s="1"/>
  <c r="DI185" s="1"/>
  <c r="DI186" s="1"/>
  <c r="DI187" s="1"/>
  <c r="DI188" s="1"/>
  <c r="DI189" s="1"/>
  <c r="DI190" s="1"/>
  <c r="DI191" s="1"/>
  <c r="DI192" s="1"/>
  <c r="DI193" s="1"/>
  <c r="DI194" s="1"/>
  <c r="DI195" s="1"/>
  <c r="DI196" s="1"/>
  <c r="DI197" s="1"/>
  <c r="DI198" s="1"/>
  <c r="DI199" s="1"/>
  <c r="DI200" s="1"/>
  <c r="DI201" s="1"/>
  <c r="DI202" s="1"/>
  <c r="DI203" s="1"/>
  <c r="DI204" s="1"/>
  <c r="DI205" s="1"/>
  <c r="DI206" s="1"/>
  <c r="DI207" s="1"/>
  <c r="DI208" s="1"/>
  <c r="DI209" s="1"/>
  <c r="DI210" s="1"/>
  <c r="DI211" s="1"/>
  <c r="DI212" s="1"/>
  <c r="DI213" s="1"/>
  <c r="DI214" s="1"/>
  <c r="DI215" s="1"/>
  <c r="DI216" s="1"/>
  <c r="DI217" s="1"/>
  <c r="DI218" s="1"/>
  <c r="DI219" s="1"/>
  <c r="DI220" s="1"/>
  <c r="DI221" s="1"/>
  <c r="DI222" s="1"/>
  <c r="DI223" s="1"/>
  <c r="DI224" s="1"/>
  <c r="DI225" s="1"/>
  <c r="DI226" s="1"/>
  <c r="DI227" s="1"/>
  <c r="DI228" s="1"/>
  <c r="DI229" s="1"/>
  <c r="DI230" s="1"/>
  <c r="DI231" s="1"/>
  <c r="DI232" s="1"/>
  <c r="DI233" s="1"/>
  <c r="DI234" s="1"/>
  <c r="DI235" s="1"/>
  <c r="DI236" s="1"/>
  <c r="DI237" s="1"/>
  <c r="DI238" s="1"/>
  <c r="DI239" s="1"/>
  <c r="DI240" s="1"/>
  <c r="DI241" s="1"/>
  <c r="DI242" s="1"/>
  <c r="DI243" s="1"/>
  <c r="DI244" s="1"/>
  <c r="DI245" s="1"/>
  <c r="DI246" s="1"/>
  <c r="DI247" s="1"/>
  <c r="DI248" s="1"/>
  <c r="DI249" s="1"/>
  <c r="DI250" s="1"/>
  <c r="DI251" s="1"/>
  <c r="DI252" s="1"/>
  <c r="DI253" s="1"/>
  <c r="DI254" s="1"/>
  <c r="DI255" s="1"/>
  <c r="DI256" s="1"/>
  <c r="DI257" s="1"/>
  <c r="DI258" s="1"/>
  <c r="DI259" s="1"/>
  <c r="DI260" s="1"/>
  <c r="DI261" s="1"/>
  <c r="DI262" s="1"/>
  <c r="DI263" s="1"/>
  <c r="DI264" s="1"/>
  <c r="DI265" s="1"/>
  <c r="DI266" s="1"/>
  <c r="DI267" s="1"/>
  <c r="DI268" s="1"/>
  <c r="DI269" s="1"/>
  <c r="DI270" s="1"/>
  <c r="DI271" s="1"/>
  <c r="DI272" s="1"/>
  <c r="DI273" s="1"/>
  <c r="DI274" s="1"/>
  <c r="DI275" s="1"/>
  <c r="DI276" s="1"/>
  <c r="DI277" s="1"/>
  <c r="DI278" s="1"/>
  <c r="DI279" s="1"/>
  <c r="DI280" s="1"/>
  <c r="DI281" s="1"/>
  <c r="DI282" s="1"/>
  <c r="DI283" s="1"/>
  <c r="DI284" s="1"/>
  <c r="DI285" s="1"/>
  <c r="DI286" s="1"/>
  <c r="DI287" s="1"/>
  <c r="DI288" s="1"/>
  <c r="DI289" s="1"/>
  <c r="DI290" s="1"/>
  <c r="DI291" s="1"/>
  <c r="DI292" s="1"/>
  <c r="DI293" s="1"/>
  <c r="DI294" s="1"/>
  <c r="DI295" s="1"/>
  <c r="DI296" s="1"/>
  <c r="DI297" s="1"/>
  <c r="DI298" s="1"/>
  <c r="DI299" s="1"/>
  <c r="DI300" s="1"/>
  <c r="DI301" s="1"/>
  <c r="DI302" s="1"/>
  <c r="DI303" s="1"/>
  <c r="DI304" s="1"/>
  <c r="DI305" s="1"/>
  <c r="DI306" s="1"/>
  <c r="DI307" s="1"/>
  <c r="DI308" s="1"/>
  <c r="DI309" s="1"/>
  <c r="DI310" s="1"/>
  <c r="DI311" s="1"/>
  <c r="DI312" s="1"/>
  <c r="DI313" s="1"/>
  <c r="DI314" s="1"/>
  <c r="DI315" s="1"/>
  <c r="DI316" s="1"/>
  <c r="DI317" s="1"/>
  <c r="DI318" s="1"/>
  <c r="DI319" s="1"/>
  <c r="DI320" s="1"/>
  <c r="DI321" s="1"/>
  <c r="DI322" s="1"/>
  <c r="DI323" s="1"/>
  <c r="DI324" s="1"/>
  <c r="DI325" s="1"/>
  <c r="DI326" s="1"/>
  <c r="DI327" s="1"/>
  <c r="DI328" s="1"/>
  <c r="DI329" s="1"/>
  <c r="DI330" s="1"/>
  <c r="DI331" s="1"/>
  <c r="DI332" s="1"/>
  <c r="DI333" s="1"/>
  <c r="DI334" s="1"/>
  <c r="DI335" s="1"/>
  <c r="DI336" s="1"/>
  <c r="DI337" s="1"/>
  <c r="DI338" s="1"/>
  <c r="DI339" s="1"/>
  <c r="DI340" s="1"/>
  <c r="DI341" s="1"/>
  <c r="DI342" s="1"/>
  <c r="DI343" s="1"/>
  <c r="DI344" s="1"/>
  <c r="DI345" s="1"/>
  <c r="DI346" s="1"/>
  <c r="DI347" s="1"/>
  <c r="DI348" s="1"/>
  <c r="DI349" s="1"/>
  <c r="DI350" s="1"/>
  <c r="DI351" s="1"/>
  <c r="DI352" s="1"/>
  <c r="DI353" s="1"/>
  <c r="DI354" s="1"/>
  <c r="DI355" s="1"/>
  <c r="DI356" s="1"/>
  <c r="DI357" s="1"/>
  <c r="DI358" s="1"/>
  <c r="DI359" s="1"/>
  <c r="DI360" s="1"/>
  <c r="DI361" s="1"/>
  <c r="DI362" s="1"/>
  <c r="DI363" s="1"/>
  <c r="DI364" s="1"/>
  <c r="DI365" s="1"/>
  <c r="DI366" s="1"/>
  <c r="DI367" s="1"/>
  <c r="DI368" s="1"/>
  <c r="DI369" s="1"/>
  <c r="DI370" s="1"/>
  <c r="DI371" s="1"/>
  <c r="DI372" s="1"/>
  <c r="DI373" s="1"/>
  <c r="DI374" s="1"/>
  <c r="DI375" s="1"/>
  <c r="DI376" s="1"/>
  <c r="DI377" s="1"/>
  <c r="DI378" s="1"/>
  <c r="DI379" s="1"/>
  <c r="DI380" s="1"/>
  <c r="DI381" s="1"/>
  <c r="DI382" s="1"/>
  <c r="DI383" s="1"/>
  <c r="DI384" s="1"/>
  <c r="DI385" s="1"/>
  <c r="DI386" s="1"/>
  <c r="DI387" s="1"/>
  <c r="DI388" s="1"/>
  <c r="DI389" s="1"/>
  <c r="DI390" s="1"/>
  <c r="DI391" s="1"/>
  <c r="DI392" s="1"/>
  <c r="DI393" s="1"/>
  <c r="DI394" s="1"/>
  <c r="DI395" s="1"/>
  <c r="DI396" s="1"/>
  <c r="DI397" s="1"/>
  <c r="DI398" s="1"/>
  <c r="DI399" s="1"/>
  <c r="DI400" s="1"/>
  <c r="DI401" s="1"/>
  <c r="DI402" s="1"/>
  <c r="DI403" s="1"/>
  <c r="DI404" s="1"/>
  <c r="DI405" s="1"/>
  <c r="DI406" s="1"/>
  <c r="DJ8"/>
  <c r="DJ9" s="1"/>
  <c r="DJ10" s="1"/>
  <c r="CX8"/>
  <c r="CX12"/>
  <c r="CX16"/>
  <c r="CX20"/>
  <c r="CX24"/>
  <c r="CX28"/>
  <c r="CX32"/>
  <c r="CX36"/>
  <c r="CX40"/>
  <c r="CX44"/>
  <c r="CX55"/>
  <c r="CX57"/>
  <c r="CX71"/>
  <c r="CX73"/>
  <c r="CX89"/>
  <c r="CX94"/>
  <c r="CX54"/>
  <c r="CX70"/>
  <c r="CX93"/>
  <c r="CX98"/>
  <c r="CX6"/>
  <c r="CZ6" s="1"/>
  <c r="CX7"/>
  <c r="CZ7" s="1"/>
  <c r="CX11"/>
  <c r="CX15"/>
  <c r="CX19"/>
  <c r="CX23"/>
  <c r="CX27"/>
  <c r="CX31"/>
  <c r="CX35"/>
  <c r="CX39"/>
  <c r="CX43"/>
  <c r="CX51"/>
  <c r="CX53"/>
  <c r="CX67"/>
  <c r="CX69"/>
  <c r="CX97"/>
  <c r="CX102"/>
  <c r="CX50"/>
  <c r="CX66"/>
  <c r="CX101"/>
  <c r="CX10"/>
  <c r="CX14"/>
  <c r="CX18"/>
  <c r="CX22"/>
  <c r="CX26"/>
  <c r="CX30"/>
  <c r="CX34"/>
  <c r="CX38"/>
  <c r="CX42"/>
  <c r="CX47"/>
  <c r="CX49"/>
  <c r="CX63"/>
  <c r="CX65"/>
  <c r="CX46"/>
  <c r="CX62"/>
  <c r="CX78"/>
  <c r="CX82"/>
  <c r="CX9"/>
  <c r="CX13"/>
  <c r="CX17"/>
  <c r="CX21"/>
  <c r="CX25"/>
  <c r="CX29"/>
  <c r="CX33"/>
  <c r="CX37"/>
  <c r="CX41"/>
  <c r="CX45"/>
  <c r="CX59"/>
  <c r="CX61"/>
  <c r="CX75"/>
  <c r="CX77"/>
  <c r="CX81"/>
  <c r="CX403"/>
  <c r="CX399"/>
  <c r="CX395"/>
  <c r="CX391"/>
  <c r="CX387"/>
  <c r="CX383"/>
  <c r="CX379"/>
  <c r="CX375"/>
  <c r="CX371"/>
  <c r="CX367"/>
  <c r="CX363"/>
  <c r="CX359"/>
  <c r="CX355"/>
  <c r="CX351"/>
  <c r="CX404"/>
  <c r="CX400"/>
  <c r="CX396"/>
  <c r="CX392"/>
  <c r="CX388"/>
  <c r="CX384"/>
  <c r="CX380"/>
  <c r="CX376"/>
  <c r="CX372"/>
  <c r="CX368"/>
  <c r="CX364"/>
  <c r="CX405"/>
  <c r="CX401"/>
  <c r="CX397"/>
  <c r="CX393"/>
  <c r="CX389"/>
  <c r="CX385"/>
  <c r="CX381"/>
  <c r="CX377"/>
  <c r="CX373"/>
  <c r="CX369"/>
  <c r="CX365"/>
  <c r="CX361"/>
  <c r="CX406"/>
  <c r="CX402"/>
  <c r="CX398"/>
  <c r="CX394"/>
  <c r="CX390"/>
  <c r="CX386"/>
  <c r="CX382"/>
  <c r="CX378"/>
  <c r="CX374"/>
  <c r="CX370"/>
  <c r="CX366"/>
  <c r="CX362"/>
  <c r="CX358"/>
  <c r="CX353"/>
  <c r="CX342"/>
  <c r="CX341"/>
  <c r="CX326"/>
  <c r="CX325"/>
  <c r="CX310"/>
  <c r="CX309"/>
  <c r="CX352"/>
  <c r="CX344"/>
  <c r="CX343"/>
  <c r="CX328"/>
  <c r="CX327"/>
  <c r="CX312"/>
  <c r="CX311"/>
  <c r="CX301"/>
  <c r="CX297"/>
  <c r="CX293"/>
  <c r="CX289"/>
  <c r="CX285"/>
  <c r="CX281"/>
  <c r="CX277"/>
  <c r="CX273"/>
  <c r="CX269"/>
  <c r="CX265"/>
  <c r="CX261"/>
  <c r="CX257"/>
  <c r="CX253"/>
  <c r="CX249"/>
  <c r="CX245"/>
  <c r="CX241"/>
  <c r="CX237"/>
  <c r="CX233"/>
  <c r="CX229"/>
  <c r="CX225"/>
  <c r="CX221"/>
  <c r="CX217"/>
  <c r="CX213"/>
  <c r="CX209"/>
  <c r="CX205"/>
  <c r="CX201"/>
  <c r="CX197"/>
  <c r="CX193"/>
  <c r="CX189"/>
  <c r="CX185"/>
  <c r="CX181"/>
  <c r="CX177"/>
  <c r="CX173"/>
  <c r="CX169"/>
  <c r="CX165"/>
  <c r="CX161"/>
  <c r="CX157"/>
  <c r="CX153"/>
  <c r="CX149"/>
  <c r="CX145"/>
  <c r="CX141"/>
  <c r="CX137"/>
  <c r="CX133"/>
  <c r="CX129"/>
  <c r="CX125"/>
  <c r="CX121"/>
  <c r="CX117"/>
  <c r="CX113"/>
  <c r="CX109"/>
  <c r="CX105"/>
  <c r="CX346"/>
  <c r="CX345"/>
  <c r="CX330"/>
  <c r="CX329"/>
  <c r="CX314"/>
  <c r="CX313"/>
  <c r="CX350"/>
  <c r="CX348"/>
  <c r="CX347"/>
  <c r="CX332"/>
  <c r="CX331"/>
  <c r="CX316"/>
  <c r="CX315"/>
  <c r="CX302"/>
  <c r="CX298"/>
  <c r="CX294"/>
  <c r="CX290"/>
  <c r="CX286"/>
  <c r="CX282"/>
  <c r="CX278"/>
  <c r="CX274"/>
  <c r="CX270"/>
  <c r="CX266"/>
  <c r="CX262"/>
  <c r="CX258"/>
  <c r="CX254"/>
  <c r="CX250"/>
  <c r="CX246"/>
  <c r="CX242"/>
  <c r="CX238"/>
  <c r="CX234"/>
  <c r="CX230"/>
  <c r="CX226"/>
  <c r="CX222"/>
  <c r="CX218"/>
  <c r="CX214"/>
  <c r="CX210"/>
  <c r="CX206"/>
  <c r="CX202"/>
  <c r="CX198"/>
  <c r="CX194"/>
  <c r="CX190"/>
  <c r="CX186"/>
  <c r="CX182"/>
  <c r="CX178"/>
  <c r="CX174"/>
  <c r="CX170"/>
  <c r="CX166"/>
  <c r="CX162"/>
  <c r="CX158"/>
  <c r="CX154"/>
  <c r="CX150"/>
  <c r="CX146"/>
  <c r="CX142"/>
  <c r="CX138"/>
  <c r="CX134"/>
  <c r="CX130"/>
  <c r="CX126"/>
  <c r="CX122"/>
  <c r="CX118"/>
  <c r="CX114"/>
  <c r="CX110"/>
  <c r="CX106"/>
  <c r="CX357"/>
  <c r="CX349"/>
  <c r="CX334"/>
  <c r="CX333"/>
  <c r="CX318"/>
  <c r="CX317"/>
  <c r="CX356"/>
  <c r="CX336"/>
  <c r="CX335"/>
  <c r="CX320"/>
  <c r="CX319"/>
  <c r="CX304"/>
  <c r="CX303"/>
  <c r="CX299"/>
  <c r="CX295"/>
  <c r="CX291"/>
  <c r="CX287"/>
  <c r="CX283"/>
  <c r="CX279"/>
  <c r="CX275"/>
  <c r="CX271"/>
  <c r="CX267"/>
  <c r="CX263"/>
  <c r="CX259"/>
  <c r="CX255"/>
  <c r="CX251"/>
  <c r="CX247"/>
  <c r="CX243"/>
  <c r="CX239"/>
  <c r="CX235"/>
  <c r="CX231"/>
  <c r="CX227"/>
  <c r="CX223"/>
  <c r="CX219"/>
  <c r="CX215"/>
  <c r="CX211"/>
  <c r="CX207"/>
  <c r="CX203"/>
  <c r="CX199"/>
  <c r="CX195"/>
  <c r="CX191"/>
  <c r="CX187"/>
  <c r="CX183"/>
  <c r="CX179"/>
  <c r="CX175"/>
  <c r="CX171"/>
  <c r="CX167"/>
  <c r="CX163"/>
  <c r="CX159"/>
  <c r="CX155"/>
  <c r="CX151"/>
  <c r="CX147"/>
  <c r="CX143"/>
  <c r="CX139"/>
  <c r="CX135"/>
  <c r="CX131"/>
  <c r="CX127"/>
  <c r="CX123"/>
  <c r="CX119"/>
  <c r="CX115"/>
  <c r="CX111"/>
  <c r="CX107"/>
  <c r="CX103"/>
  <c r="CX99"/>
  <c r="CX95"/>
  <c r="CX91"/>
  <c r="CX87"/>
  <c r="CX83"/>
  <c r="CX79"/>
  <c r="CX360"/>
  <c r="CX338"/>
  <c r="CX337"/>
  <c r="CX322"/>
  <c r="CX321"/>
  <c r="CX306"/>
  <c r="CX305"/>
  <c r="CX354"/>
  <c r="CX340"/>
  <c r="CX339"/>
  <c r="CX324"/>
  <c r="CX323"/>
  <c r="CX308"/>
  <c r="CX307"/>
  <c r="CX300"/>
  <c r="CX296"/>
  <c r="CX292"/>
  <c r="CX288"/>
  <c r="CX284"/>
  <c r="CX280"/>
  <c r="CX276"/>
  <c r="CX272"/>
  <c r="CX268"/>
  <c r="CX264"/>
  <c r="CX260"/>
  <c r="CX256"/>
  <c r="CX252"/>
  <c r="CX248"/>
  <c r="CX244"/>
  <c r="CX240"/>
  <c r="CX236"/>
  <c r="CX232"/>
  <c r="CX228"/>
  <c r="CX224"/>
  <c r="CX220"/>
  <c r="CX216"/>
  <c r="CX212"/>
  <c r="CX208"/>
  <c r="CX204"/>
  <c r="CX200"/>
  <c r="CX196"/>
  <c r="CX192"/>
  <c r="CX188"/>
  <c r="CX184"/>
  <c r="CX180"/>
  <c r="CX176"/>
  <c r="CX172"/>
  <c r="CX168"/>
  <c r="CX164"/>
  <c r="CX160"/>
  <c r="CX156"/>
  <c r="CX152"/>
  <c r="CX148"/>
  <c r="CX144"/>
  <c r="CX140"/>
  <c r="CX136"/>
  <c r="CX132"/>
  <c r="CX128"/>
  <c r="CX124"/>
  <c r="CX120"/>
  <c r="CX116"/>
  <c r="CX112"/>
  <c r="CX108"/>
  <c r="CX104"/>
  <c r="CX100"/>
  <c r="CX96"/>
  <c r="CX92"/>
  <c r="CX88"/>
  <c r="CX84"/>
  <c r="CX80"/>
  <c r="CX76"/>
  <c r="CX72"/>
  <c r="CX68"/>
  <c r="CX64"/>
  <c r="CX60"/>
  <c r="CX56"/>
  <c r="CX52"/>
  <c r="CX48"/>
  <c r="CX58"/>
  <c r="CX74"/>
  <c r="CX85"/>
  <c r="CX90"/>
  <c r="CM8"/>
  <c r="CO8" s="1"/>
  <c r="CM9"/>
  <c r="CO9" s="1"/>
  <c r="CM24"/>
  <c r="CM25"/>
  <c r="CM40"/>
  <c r="CM41"/>
  <c r="CM62"/>
  <c r="CM6"/>
  <c r="CO6" s="1"/>
  <c r="CM7"/>
  <c r="CO7" s="1"/>
  <c r="CM22"/>
  <c r="CM23"/>
  <c r="CM38"/>
  <c r="CM39"/>
  <c r="CM54"/>
  <c r="CM56"/>
  <c r="CM20"/>
  <c r="CM21"/>
  <c r="CM36"/>
  <c r="CM37"/>
  <c r="CM52"/>
  <c r="CM53"/>
  <c r="CM55"/>
  <c r="CM58"/>
  <c r="CM18"/>
  <c r="CM19"/>
  <c r="CM34"/>
  <c r="CM35"/>
  <c r="CM50"/>
  <c r="CM51"/>
  <c r="CM16"/>
  <c r="CM17"/>
  <c r="CM32"/>
  <c r="CM33"/>
  <c r="CM48"/>
  <c r="CM49"/>
  <c r="CN12"/>
  <c r="CM14"/>
  <c r="CM15"/>
  <c r="CM30"/>
  <c r="CM31"/>
  <c r="CM46"/>
  <c r="CM403"/>
  <c r="CM399"/>
  <c r="CM395"/>
  <c r="CM391"/>
  <c r="CM387"/>
  <c r="CM383"/>
  <c r="CM379"/>
  <c r="CM375"/>
  <c r="CM371"/>
  <c r="CM367"/>
  <c r="CM363"/>
  <c r="CM359"/>
  <c r="CM355"/>
  <c r="CM351"/>
  <c r="CM404"/>
  <c r="CM400"/>
  <c r="CM396"/>
  <c r="CM392"/>
  <c r="CM388"/>
  <c r="CM384"/>
  <c r="CM380"/>
  <c r="CM376"/>
  <c r="CM372"/>
  <c r="CM368"/>
  <c r="CM364"/>
  <c r="CM360"/>
  <c r="CM405"/>
  <c r="CM401"/>
  <c r="CM397"/>
  <c r="CM393"/>
  <c r="CM389"/>
  <c r="CM385"/>
  <c r="CM381"/>
  <c r="CM377"/>
  <c r="CM373"/>
  <c r="CM369"/>
  <c r="CM365"/>
  <c r="CM361"/>
  <c r="CM406"/>
  <c r="CM402"/>
  <c r="CM398"/>
  <c r="CM394"/>
  <c r="CM390"/>
  <c r="CM386"/>
  <c r="CM382"/>
  <c r="CM378"/>
  <c r="CM374"/>
  <c r="CM370"/>
  <c r="CM366"/>
  <c r="CM362"/>
  <c r="CM358"/>
  <c r="CM354"/>
  <c r="CM350"/>
  <c r="CM357"/>
  <c r="CM356"/>
  <c r="CM349"/>
  <c r="CM348"/>
  <c r="CM347"/>
  <c r="CM332"/>
  <c r="CM331"/>
  <c r="CM316"/>
  <c r="CM315"/>
  <c r="CM302"/>
  <c r="CM298"/>
  <c r="CM294"/>
  <c r="CM290"/>
  <c r="CM286"/>
  <c r="CM282"/>
  <c r="CM278"/>
  <c r="CM274"/>
  <c r="CM270"/>
  <c r="CM266"/>
  <c r="CM262"/>
  <c r="CM258"/>
  <c r="CM254"/>
  <c r="CM250"/>
  <c r="CM246"/>
  <c r="CM242"/>
  <c r="CM238"/>
  <c r="CM234"/>
  <c r="CM230"/>
  <c r="CM226"/>
  <c r="CM222"/>
  <c r="CM218"/>
  <c r="CM214"/>
  <c r="CM210"/>
  <c r="CM206"/>
  <c r="CM202"/>
  <c r="CM198"/>
  <c r="CM194"/>
  <c r="CM190"/>
  <c r="CM186"/>
  <c r="CM182"/>
  <c r="CM178"/>
  <c r="CM174"/>
  <c r="CM170"/>
  <c r="CM166"/>
  <c r="CM162"/>
  <c r="CM158"/>
  <c r="CM154"/>
  <c r="CM150"/>
  <c r="CM146"/>
  <c r="CM142"/>
  <c r="CM138"/>
  <c r="CM134"/>
  <c r="CM130"/>
  <c r="CM126"/>
  <c r="CM122"/>
  <c r="CM118"/>
  <c r="CM114"/>
  <c r="CM110"/>
  <c r="CM106"/>
  <c r="CM102"/>
  <c r="CM98"/>
  <c r="CM94"/>
  <c r="CM90"/>
  <c r="CM86"/>
  <c r="CM82"/>
  <c r="CM78"/>
  <c r="CM74"/>
  <c r="CM70"/>
  <c r="CM66"/>
  <c r="CM334"/>
  <c r="CM333"/>
  <c r="CM318"/>
  <c r="CM317"/>
  <c r="CM336"/>
  <c r="CM335"/>
  <c r="CM320"/>
  <c r="CM319"/>
  <c r="CM304"/>
  <c r="CM303"/>
  <c r="CM299"/>
  <c r="CM295"/>
  <c r="CM291"/>
  <c r="CM287"/>
  <c r="CM283"/>
  <c r="CM279"/>
  <c r="CM275"/>
  <c r="CM271"/>
  <c r="CM267"/>
  <c r="CM263"/>
  <c r="CM259"/>
  <c r="CM255"/>
  <c r="CM251"/>
  <c r="CM247"/>
  <c r="CM243"/>
  <c r="CM239"/>
  <c r="CM235"/>
  <c r="CM231"/>
  <c r="CM227"/>
  <c r="CM223"/>
  <c r="CM219"/>
  <c r="CM215"/>
  <c r="CM211"/>
  <c r="CM207"/>
  <c r="CM203"/>
  <c r="CM199"/>
  <c r="CM195"/>
  <c r="CM191"/>
  <c r="CM187"/>
  <c r="CM183"/>
  <c r="CM179"/>
  <c r="CM175"/>
  <c r="CM171"/>
  <c r="CM167"/>
  <c r="CM163"/>
  <c r="CM159"/>
  <c r="CM155"/>
  <c r="CM151"/>
  <c r="CM147"/>
  <c r="CM143"/>
  <c r="CM139"/>
  <c r="CM135"/>
  <c r="CM131"/>
  <c r="CM127"/>
  <c r="CM123"/>
  <c r="CM119"/>
  <c r="CM115"/>
  <c r="CM111"/>
  <c r="CM107"/>
  <c r="CM103"/>
  <c r="CM99"/>
  <c r="CM95"/>
  <c r="CM91"/>
  <c r="CM87"/>
  <c r="CM83"/>
  <c r="CM79"/>
  <c r="CM75"/>
  <c r="CM71"/>
  <c r="CM67"/>
  <c r="CM63"/>
  <c r="CM59"/>
  <c r="CM338"/>
  <c r="CM337"/>
  <c r="CM322"/>
  <c r="CM321"/>
  <c r="CM306"/>
  <c r="CM305"/>
  <c r="CM353"/>
  <c r="CM352"/>
  <c r="CM340"/>
  <c r="CM339"/>
  <c r="CM324"/>
  <c r="CM323"/>
  <c r="CM308"/>
  <c r="CM307"/>
  <c r="CM300"/>
  <c r="CM296"/>
  <c r="CM292"/>
  <c r="CM288"/>
  <c r="CM284"/>
  <c r="CM280"/>
  <c r="CM276"/>
  <c r="CM272"/>
  <c r="CM268"/>
  <c r="CM264"/>
  <c r="CM260"/>
  <c r="CM256"/>
  <c r="CM252"/>
  <c r="CM248"/>
  <c r="CM244"/>
  <c r="CM240"/>
  <c r="CM236"/>
  <c r="CM232"/>
  <c r="CM228"/>
  <c r="CM224"/>
  <c r="CM220"/>
  <c r="CM216"/>
  <c r="CM212"/>
  <c r="CM208"/>
  <c r="CM204"/>
  <c r="CM200"/>
  <c r="CM196"/>
  <c r="CM192"/>
  <c r="CM188"/>
  <c r="CM184"/>
  <c r="CM180"/>
  <c r="CM176"/>
  <c r="CM172"/>
  <c r="CM168"/>
  <c r="CM164"/>
  <c r="CM160"/>
  <c r="CM156"/>
  <c r="CM152"/>
  <c r="CM148"/>
  <c r="CM144"/>
  <c r="CM140"/>
  <c r="CM136"/>
  <c r="CM132"/>
  <c r="CM128"/>
  <c r="CM124"/>
  <c r="CM120"/>
  <c r="CM116"/>
  <c r="CM112"/>
  <c r="CM108"/>
  <c r="CM104"/>
  <c r="CM100"/>
  <c r="CM96"/>
  <c r="CM92"/>
  <c r="CM88"/>
  <c r="CM84"/>
  <c r="CM80"/>
  <c r="CM76"/>
  <c r="CM72"/>
  <c r="CM68"/>
  <c r="CM64"/>
  <c r="CM60"/>
  <c r="CM342"/>
  <c r="CM341"/>
  <c r="CM326"/>
  <c r="CM325"/>
  <c r="CM310"/>
  <c r="CM309"/>
  <c r="CM344"/>
  <c r="CM343"/>
  <c r="CM328"/>
  <c r="CM327"/>
  <c r="CM312"/>
  <c r="CM311"/>
  <c r="CM301"/>
  <c r="CM297"/>
  <c r="CM293"/>
  <c r="CM289"/>
  <c r="CM285"/>
  <c r="CM281"/>
  <c r="CM277"/>
  <c r="CM273"/>
  <c r="CM269"/>
  <c r="CM265"/>
  <c r="CM261"/>
  <c r="CM257"/>
  <c r="CM253"/>
  <c r="CM249"/>
  <c r="CM245"/>
  <c r="CM241"/>
  <c r="CM237"/>
  <c r="CM233"/>
  <c r="CM229"/>
  <c r="CM225"/>
  <c r="CM221"/>
  <c r="CM217"/>
  <c r="CM213"/>
  <c r="CM209"/>
  <c r="CM205"/>
  <c r="CM201"/>
  <c r="CM197"/>
  <c r="CM193"/>
  <c r="CM189"/>
  <c r="CM185"/>
  <c r="CM181"/>
  <c r="CM177"/>
  <c r="CM173"/>
  <c r="CM169"/>
  <c r="CM165"/>
  <c r="CM161"/>
  <c r="CM157"/>
  <c r="CM153"/>
  <c r="CM149"/>
  <c r="CM145"/>
  <c r="CM141"/>
  <c r="CM137"/>
  <c r="CM133"/>
  <c r="CM129"/>
  <c r="CM125"/>
  <c r="CM121"/>
  <c r="CM117"/>
  <c r="CM113"/>
  <c r="CM109"/>
  <c r="CM105"/>
  <c r="CM101"/>
  <c r="CM97"/>
  <c r="CM93"/>
  <c r="CM89"/>
  <c r="CM85"/>
  <c r="CM81"/>
  <c r="CM77"/>
  <c r="CM73"/>
  <c r="CM69"/>
  <c r="CM65"/>
  <c r="CM61"/>
  <c r="CM57"/>
  <c r="CM346"/>
  <c r="CM345"/>
  <c r="CM330"/>
  <c r="CM329"/>
  <c r="CM314"/>
  <c r="CM313"/>
  <c r="CM12"/>
  <c r="CM13"/>
  <c r="CM28"/>
  <c r="CM29"/>
  <c r="CM44"/>
  <c r="CM45"/>
  <c r="CM10"/>
  <c r="CO10" s="1"/>
  <c r="CM11"/>
  <c r="CO11" s="1"/>
  <c r="CM26"/>
  <c r="CM27"/>
  <c r="CM42"/>
  <c r="CM43"/>
  <c r="CB8"/>
  <c r="CD8" s="1"/>
  <c r="CB12"/>
  <c r="CB16"/>
  <c r="CB20"/>
  <c r="CB24"/>
  <c r="CB28"/>
  <c r="CB32"/>
  <c r="CB36"/>
  <c r="CB40"/>
  <c r="CB44"/>
  <c r="CB48"/>
  <c r="CB52"/>
  <c r="CB56"/>
  <c r="CB60"/>
  <c r="CB64"/>
  <c r="CB68"/>
  <c r="CB74"/>
  <c r="CB90"/>
  <c r="CB106"/>
  <c r="CB122"/>
  <c r="CB138"/>
  <c r="CB161"/>
  <c r="CB169"/>
  <c r="CB177"/>
  <c r="CB185"/>
  <c r="CB193"/>
  <c r="CB201"/>
  <c r="CB73"/>
  <c r="CB87"/>
  <c r="CB89"/>
  <c r="CB103"/>
  <c r="CB105"/>
  <c r="CB119"/>
  <c r="CB121"/>
  <c r="CB135"/>
  <c r="CB137"/>
  <c r="CB151"/>
  <c r="CB153"/>
  <c r="CB155"/>
  <c r="CB163"/>
  <c r="CB171"/>
  <c r="CB179"/>
  <c r="CB187"/>
  <c r="CB195"/>
  <c r="CB203"/>
  <c r="CB23"/>
  <c r="CB27"/>
  <c r="CB31"/>
  <c r="CB35"/>
  <c r="CB39"/>
  <c r="CB43"/>
  <c r="CB47"/>
  <c r="CB51"/>
  <c r="CB55"/>
  <c r="CB59"/>
  <c r="CB63"/>
  <c r="CB67"/>
  <c r="CB71"/>
  <c r="CB86"/>
  <c r="CB102"/>
  <c r="CB118"/>
  <c r="CB134"/>
  <c r="CB150"/>
  <c r="CB83"/>
  <c r="CB85"/>
  <c r="CB99"/>
  <c r="CB101"/>
  <c r="CB115"/>
  <c r="CB117"/>
  <c r="CB131"/>
  <c r="CB133"/>
  <c r="CB147"/>
  <c r="CB149"/>
  <c r="CB10"/>
  <c r="CB14"/>
  <c r="CB18"/>
  <c r="CB22"/>
  <c r="CB26"/>
  <c r="CB30"/>
  <c r="CB34"/>
  <c r="CB38"/>
  <c r="CB42"/>
  <c r="CB46"/>
  <c r="CB50"/>
  <c r="CB54"/>
  <c r="CB58"/>
  <c r="CB62"/>
  <c r="CB66"/>
  <c r="CB70"/>
  <c r="CB82"/>
  <c r="CB98"/>
  <c r="CB114"/>
  <c r="CB130"/>
  <c r="CB146"/>
  <c r="CB157"/>
  <c r="CB165"/>
  <c r="CB173"/>
  <c r="CB181"/>
  <c r="CB189"/>
  <c r="CB197"/>
  <c r="CB79"/>
  <c r="CB81"/>
  <c r="CB95"/>
  <c r="CB97"/>
  <c r="CB111"/>
  <c r="CB113"/>
  <c r="CB127"/>
  <c r="CB129"/>
  <c r="CB143"/>
  <c r="CB145"/>
  <c r="CB159"/>
  <c r="CB167"/>
  <c r="CB175"/>
  <c r="CB183"/>
  <c r="CB191"/>
  <c r="CB199"/>
  <c r="CB33"/>
  <c r="CB37"/>
  <c r="CB41"/>
  <c r="CB45"/>
  <c r="CB49"/>
  <c r="CB53"/>
  <c r="CB57"/>
  <c r="CB61"/>
  <c r="CB65"/>
  <c r="CB69"/>
  <c r="CB78"/>
  <c r="CB94"/>
  <c r="CB110"/>
  <c r="CB126"/>
  <c r="CB403"/>
  <c r="CB399"/>
  <c r="CB395"/>
  <c r="CB391"/>
  <c r="CB387"/>
  <c r="CB383"/>
  <c r="CB379"/>
  <c r="CB375"/>
  <c r="CB404"/>
  <c r="CB405"/>
  <c r="CB401"/>
  <c r="CB397"/>
  <c r="CB393"/>
  <c r="CB406"/>
  <c r="CB402"/>
  <c r="CB398"/>
  <c r="CB394"/>
  <c r="CB390"/>
  <c r="CB386"/>
  <c r="CB382"/>
  <c r="CB378"/>
  <c r="CB374"/>
  <c r="CB392"/>
  <c r="CB371"/>
  <c r="CB356"/>
  <c r="CB355"/>
  <c r="CB340"/>
  <c r="CB339"/>
  <c r="CB324"/>
  <c r="CB323"/>
  <c r="CB308"/>
  <c r="CB307"/>
  <c r="CB358"/>
  <c r="CB357"/>
  <c r="CB342"/>
  <c r="CB341"/>
  <c r="CB326"/>
  <c r="CB325"/>
  <c r="CB310"/>
  <c r="CB309"/>
  <c r="CB301"/>
  <c r="CB297"/>
  <c r="CB293"/>
  <c r="CB289"/>
  <c r="CB285"/>
  <c r="CB281"/>
  <c r="CB277"/>
  <c r="CB273"/>
  <c r="CB269"/>
  <c r="CB265"/>
  <c r="CB261"/>
  <c r="CB257"/>
  <c r="CB253"/>
  <c r="CB249"/>
  <c r="CB245"/>
  <c r="CB241"/>
  <c r="CB237"/>
  <c r="CB233"/>
  <c r="CB229"/>
  <c r="CB225"/>
  <c r="CB221"/>
  <c r="CB217"/>
  <c r="CB213"/>
  <c r="CB209"/>
  <c r="CB205"/>
  <c r="CB360"/>
  <c r="CB359"/>
  <c r="CB344"/>
  <c r="CB343"/>
  <c r="CB328"/>
  <c r="CB327"/>
  <c r="CB312"/>
  <c r="CB311"/>
  <c r="CB385"/>
  <c r="CB384"/>
  <c r="CB377"/>
  <c r="CB376"/>
  <c r="CB362"/>
  <c r="CB361"/>
  <c r="CB346"/>
  <c r="CB345"/>
  <c r="CB330"/>
  <c r="CB329"/>
  <c r="CB314"/>
  <c r="CB313"/>
  <c r="CB302"/>
  <c r="CB298"/>
  <c r="CB294"/>
  <c r="CB290"/>
  <c r="CB286"/>
  <c r="CB282"/>
  <c r="CB278"/>
  <c r="CB274"/>
  <c r="CB270"/>
  <c r="CB266"/>
  <c r="CB262"/>
  <c r="CB258"/>
  <c r="CB254"/>
  <c r="CB250"/>
  <c r="CB246"/>
  <c r="CB242"/>
  <c r="CB238"/>
  <c r="CB234"/>
  <c r="CB230"/>
  <c r="CB226"/>
  <c r="CB222"/>
  <c r="CB218"/>
  <c r="CB214"/>
  <c r="CB210"/>
  <c r="CB206"/>
  <c r="CB202"/>
  <c r="CB198"/>
  <c r="CB194"/>
  <c r="CB190"/>
  <c r="CB186"/>
  <c r="CB182"/>
  <c r="CB178"/>
  <c r="CB174"/>
  <c r="CB170"/>
  <c r="CB166"/>
  <c r="CB162"/>
  <c r="CB158"/>
  <c r="CB154"/>
  <c r="CB400"/>
  <c r="CB364"/>
  <c r="CB363"/>
  <c r="CB348"/>
  <c r="CB347"/>
  <c r="CB332"/>
  <c r="CB331"/>
  <c r="CB316"/>
  <c r="CB315"/>
  <c r="CB366"/>
  <c r="CB365"/>
  <c r="CB350"/>
  <c r="CB349"/>
  <c r="CB334"/>
  <c r="CB333"/>
  <c r="CB318"/>
  <c r="CB317"/>
  <c r="CB303"/>
  <c r="CB299"/>
  <c r="CB295"/>
  <c r="CB291"/>
  <c r="CB287"/>
  <c r="CB283"/>
  <c r="CB279"/>
  <c r="CB275"/>
  <c r="CB271"/>
  <c r="CB267"/>
  <c r="CB263"/>
  <c r="CB259"/>
  <c r="CB255"/>
  <c r="CB251"/>
  <c r="CB247"/>
  <c r="CB243"/>
  <c r="CB239"/>
  <c r="CB235"/>
  <c r="CB231"/>
  <c r="CB227"/>
  <c r="CB223"/>
  <c r="CB219"/>
  <c r="CB215"/>
  <c r="CB211"/>
  <c r="CB207"/>
  <c r="CB396"/>
  <c r="CB368"/>
  <c r="CB367"/>
  <c r="CB352"/>
  <c r="CB351"/>
  <c r="CB336"/>
  <c r="CB335"/>
  <c r="CB320"/>
  <c r="CB319"/>
  <c r="CB304"/>
  <c r="CB389"/>
  <c r="CB388"/>
  <c r="CB381"/>
  <c r="CB380"/>
  <c r="CB373"/>
  <c r="CB372"/>
  <c r="CB370"/>
  <c r="CB369"/>
  <c r="CB354"/>
  <c r="CB353"/>
  <c r="CB338"/>
  <c r="CB337"/>
  <c r="CB322"/>
  <c r="CB321"/>
  <c r="CB306"/>
  <c r="CB305"/>
  <c r="CB300"/>
  <c r="CB296"/>
  <c r="CB292"/>
  <c r="CB288"/>
  <c r="CB284"/>
  <c r="CB280"/>
  <c r="CB276"/>
  <c r="CB272"/>
  <c r="CB268"/>
  <c r="CB264"/>
  <c r="CB260"/>
  <c r="CB256"/>
  <c r="CB252"/>
  <c r="CB248"/>
  <c r="CB244"/>
  <c r="CB240"/>
  <c r="CB236"/>
  <c r="CB232"/>
  <c r="CB228"/>
  <c r="CB224"/>
  <c r="CB220"/>
  <c r="CB216"/>
  <c r="CB212"/>
  <c r="CB208"/>
  <c r="CB204"/>
  <c r="CB200"/>
  <c r="CB196"/>
  <c r="CB192"/>
  <c r="CB188"/>
  <c r="CB184"/>
  <c r="CB180"/>
  <c r="CB176"/>
  <c r="CB172"/>
  <c r="CB168"/>
  <c r="CB164"/>
  <c r="CB160"/>
  <c r="CB156"/>
  <c r="CB152"/>
  <c r="CB148"/>
  <c r="CB144"/>
  <c r="CB140"/>
  <c r="CB136"/>
  <c r="CB132"/>
  <c r="CB128"/>
  <c r="CB124"/>
  <c r="CB120"/>
  <c r="CB116"/>
  <c r="CB112"/>
  <c r="CB108"/>
  <c r="CB104"/>
  <c r="CB100"/>
  <c r="CB96"/>
  <c r="CB92"/>
  <c r="CB88"/>
  <c r="CB84"/>
  <c r="CB80"/>
  <c r="CB76"/>
  <c r="CB72"/>
  <c r="CB75"/>
  <c r="CB77"/>
  <c r="CB91"/>
  <c r="CB93"/>
  <c r="CB107"/>
  <c r="CB109"/>
  <c r="CB123"/>
  <c r="CB125"/>
  <c r="CB139"/>
  <c r="CB141"/>
  <c r="BQ10"/>
  <c r="BQ14"/>
  <c r="BQ18"/>
  <c r="BQ22"/>
  <c r="BQ26"/>
  <c r="BQ30"/>
  <c r="BQ34"/>
  <c r="BQ38"/>
  <c r="BQ42"/>
  <c r="BQ46"/>
  <c r="BQ50"/>
  <c r="BQ54"/>
  <c r="BQ58"/>
  <c r="BQ62"/>
  <c r="BQ66"/>
  <c r="BQ71"/>
  <c r="BQ73"/>
  <c r="BQ74"/>
  <c r="BQ87"/>
  <c r="BQ89"/>
  <c r="BQ90"/>
  <c r="BQ103"/>
  <c r="BQ105"/>
  <c r="BQ106"/>
  <c r="BQ119"/>
  <c r="BQ121"/>
  <c r="BQ122"/>
  <c r="BQ135"/>
  <c r="BQ137"/>
  <c r="BQ138"/>
  <c r="BQ151"/>
  <c r="BQ153"/>
  <c r="BQ154"/>
  <c r="BQ45"/>
  <c r="BQ49"/>
  <c r="BQ53"/>
  <c r="BQ57"/>
  <c r="BQ61"/>
  <c r="BQ65"/>
  <c r="BQ69"/>
  <c r="BQ70"/>
  <c r="BQ83"/>
  <c r="BQ85"/>
  <c r="BQ86"/>
  <c r="BQ99"/>
  <c r="BQ101"/>
  <c r="BQ102"/>
  <c r="BQ115"/>
  <c r="BQ117"/>
  <c r="BQ118"/>
  <c r="BQ131"/>
  <c r="BQ133"/>
  <c r="BQ134"/>
  <c r="BQ147"/>
  <c r="BQ149"/>
  <c r="BQ403"/>
  <c r="BQ399"/>
  <c r="BQ395"/>
  <c r="BQ391"/>
  <c r="BQ387"/>
  <c r="BQ383"/>
  <c r="BQ379"/>
  <c r="BQ375"/>
  <c r="BQ371"/>
  <c r="BQ404"/>
  <c r="BQ400"/>
  <c r="BQ396"/>
  <c r="BQ392"/>
  <c r="BQ388"/>
  <c r="BQ384"/>
  <c r="BQ380"/>
  <c r="BQ405"/>
  <c r="BQ401"/>
  <c r="BQ397"/>
  <c r="BQ393"/>
  <c r="BQ389"/>
  <c r="BQ385"/>
  <c r="BQ381"/>
  <c r="BQ406"/>
  <c r="BQ402"/>
  <c r="BQ398"/>
  <c r="BQ394"/>
  <c r="BQ390"/>
  <c r="BQ386"/>
  <c r="BQ382"/>
  <c r="BQ378"/>
  <c r="BQ374"/>
  <c r="BQ360"/>
  <c r="BQ359"/>
  <c r="BQ344"/>
  <c r="BQ343"/>
  <c r="BQ328"/>
  <c r="BQ327"/>
  <c r="BQ312"/>
  <c r="BQ311"/>
  <c r="BQ301"/>
  <c r="BQ297"/>
  <c r="BQ293"/>
  <c r="BQ289"/>
  <c r="BQ285"/>
  <c r="BQ281"/>
  <c r="BQ277"/>
  <c r="BQ273"/>
  <c r="BQ269"/>
  <c r="BQ265"/>
  <c r="BQ261"/>
  <c r="BQ257"/>
  <c r="BQ253"/>
  <c r="BQ249"/>
  <c r="BQ245"/>
  <c r="BQ241"/>
  <c r="BQ237"/>
  <c r="BQ233"/>
  <c r="BQ229"/>
  <c r="BQ225"/>
  <c r="BQ221"/>
  <c r="BQ217"/>
  <c r="BQ213"/>
  <c r="BQ209"/>
  <c r="BQ205"/>
  <c r="BQ201"/>
  <c r="BQ197"/>
  <c r="BQ193"/>
  <c r="BQ189"/>
  <c r="BQ185"/>
  <c r="BQ181"/>
  <c r="BQ177"/>
  <c r="BQ173"/>
  <c r="BQ169"/>
  <c r="BQ165"/>
  <c r="BQ161"/>
  <c r="BQ362"/>
  <c r="BQ361"/>
  <c r="BQ346"/>
  <c r="BQ345"/>
  <c r="BQ330"/>
  <c r="BQ329"/>
  <c r="BQ314"/>
  <c r="BQ313"/>
  <c r="BQ364"/>
  <c r="BQ363"/>
  <c r="BQ348"/>
  <c r="BQ347"/>
  <c r="BQ332"/>
  <c r="BQ331"/>
  <c r="BQ316"/>
  <c r="BQ315"/>
  <c r="BQ302"/>
  <c r="BQ298"/>
  <c r="BQ294"/>
  <c r="BQ290"/>
  <c r="BQ286"/>
  <c r="BQ282"/>
  <c r="BQ278"/>
  <c r="BQ274"/>
  <c r="BQ270"/>
  <c r="BQ266"/>
  <c r="BQ262"/>
  <c r="BQ258"/>
  <c r="BQ254"/>
  <c r="BQ250"/>
  <c r="BQ246"/>
  <c r="BQ242"/>
  <c r="BQ238"/>
  <c r="BQ234"/>
  <c r="BQ230"/>
  <c r="BQ226"/>
  <c r="BQ222"/>
  <c r="BQ218"/>
  <c r="BQ214"/>
  <c r="BQ210"/>
  <c r="BQ206"/>
  <c r="BQ202"/>
  <c r="BQ198"/>
  <c r="BQ194"/>
  <c r="BQ190"/>
  <c r="BQ186"/>
  <c r="BQ182"/>
  <c r="BQ178"/>
  <c r="BQ174"/>
  <c r="BQ170"/>
  <c r="BQ166"/>
  <c r="BQ162"/>
  <c r="BQ373"/>
  <c r="BQ372"/>
  <c r="BQ366"/>
  <c r="BQ365"/>
  <c r="BQ350"/>
  <c r="BQ349"/>
  <c r="BQ334"/>
  <c r="BQ333"/>
  <c r="BQ318"/>
  <c r="BQ317"/>
  <c r="BQ368"/>
  <c r="BQ367"/>
  <c r="BQ352"/>
  <c r="BQ351"/>
  <c r="BQ336"/>
  <c r="BQ335"/>
  <c r="BQ320"/>
  <c r="BQ319"/>
  <c r="BQ304"/>
  <c r="BQ303"/>
  <c r="BQ299"/>
  <c r="BQ295"/>
  <c r="BQ291"/>
  <c r="BQ287"/>
  <c r="BQ283"/>
  <c r="BQ279"/>
  <c r="BQ275"/>
  <c r="BQ271"/>
  <c r="BQ267"/>
  <c r="BQ263"/>
  <c r="BQ259"/>
  <c r="BQ255"/>
  <c r="BQ251"/>
  <c r="BQ247"/>
  <c r="BQ243"/>
  <c r="BQ239"/>
  <c r="BQ235"/>
  <c r="BQ231"/>
  <c r="BQ227"/>
  <c r="BQ223"/>
  <c r="BQ219"/>
  <c r="BQ215"/>
  <c r="BQ211"/>
  <c r="BQ207"/>
  <c r="BQ203"/>
  <c r="BQ199"/>
  <c r="BQ195"/>
  <c r="BQ191"/>
  <c r="BQ187"/>
  <c r="BQ183"/>
  <c r="BQ179"/>
  <c r="BQ175"/>
  <c r="BQ171"/>
  <c r="BQ167"/>
  <c r="BQ163"/>
  <c r="BQ370"/>
  <c r="BQ369"/>
  <c r="BQ354"/>
  <c r="BQ353"/>
  <c r="BQ338"/>
  <c r="BQ337"/>
  <c r="BQ322"/>
  <c r="BQ321"/>
  <c r="BQ306"/>
  <c r="BQ305"/>
  <c r="BQ356"/>
  <c r="BQ355"/>
  <c r="BQ340"/>
  <c r="BQ339"/>
  <c r="BQ324"/>
  <c r="BQ323"/>
  <c r="BQ308"/>
  <c r="BQ307"/>
  <c r="BQ300"/>
  <c r="BQ296"/>
  <c r="BQ292"/>
  <c r="BQ288"/>
  <c r="BQ284"/>
  <c r="BQ280"/>
  <c r="BQ276"/>
  <c r="BQ272"/>
  <c r="BQ268"/>
  <c r="BQ264"/>
  <c r="BQ260"/>
  <c r="BQ256"/>
  <c r="BQ252"/>
  <c r="BQ248"/>
  <c r="BQ244"/>
  <c r="BQ240"/>
  <c r="BQ236"/>
  <c r="BQ232"/>
  <c r="BQ228"/>
  <c r="BQ224"/>
  <c r="BQ220"/>
  <c r="BQ216"/>
  <c r="BQ212"/>
  <c r="BQ208"/>
  <c r="BQ204"/>
  <c r="BQ200"/>
  <c r="BQ196"/>
  <c r="BQ192"/>
  <c r="BQ188"/>
  <c r="BQ184"/>
  <c r="BQ180"/>
  <c r="BQ176"/>
  <c r="BQ172"/>
  <c r="BQ168"/>
  <c r="BQ164"/>
  <c r="BQ160"/>
  <c r="BQ156"/>
  <c r="BQ152"/>
  <c r="BQ148"/>
  <c r="BQ144"/>
  <c r="BQ140"/>
  <c r="BQ136"/>
  <c r="BQ132"/>
  <c r="BQ128"/>
  <c r="BQ124"/>
  <c r="BQ120"/>
  <c r="BQ116"/>
  <c r="BQ112"/>
  <c r="BQ108"/>
  <c r="BQ104"/>
  <c r="BQ100"/>
  <c r="BQ96"/>
  <c r="BQ92"/>
  <c r="BQ88"/>
  <c r="BQ84"/>
  <c r="BQ80"/>
  <c r="BQ76"/>
  <c r="BQ72"/>
  <c r="BQ377"/>
  <c r="BQ376"/>
  <c r="BQ358"/>
  <c r="BQ357"/>
  <c r="BQ342"/>
  <c r="BQ341"/>
  <c r="BQ326"/>
  <c r="BQ325"/>
  <c r="BQ310"/>
  <c r="BQ309"/>
  <c r="BQ44"/>
  <c r="BQ48"/>
  <c r="BQ52"/>
  <c r="BQ56"/>
  <c r="BQ60"/>
  <c r="BQ64"/>
  <c r="BQ68"/>
  <c r="BQ79"/>
  <c r="BQ81"/>
  <c r="BQ82"/>
  <c r="BQ95"/>
  <c r="BQ97"/>
  <c r="BQ98"/>
  <c r="BQ111"/>
  <c r="BQ113"/>
  <c r="BQ114"/>
  <c r="BQ127"/>
  <c r="BQ129"/>
  <c r="BQ130"/>
  <c r="BQ143"/>
  <c r="BQ145"/>
  <c r="BQ146"/>
  <c r="BQ6"/>
  <c r="BS6" s="1"/>
  <c r="BQ7"/>
  <c r="BQ11"/>
  <c r="BQ15"/>
  <c r="BQ19"/>
  <c r="BQ23"/>
  <c r="BQ27"/>
  <c r="BQ31"/>
  <c r="BQ35"/>
  <c r="BQ39"/>
  <c r="BQ43"/>
  <c r="BQ47"/>
  <c r="BQ51"/>
  <c r="BQ55"/>
  <c r="BQ59"/>
  <c r="BQ63"/>
  <c r="BQ67"/>
  <c r="BQ75"/>
  <c r="BQ77"/>
  <c r="BQ78"/>
  <c r="BQ91"/>
  <c r="BQ93"/>
  <c r="BQ94"/>
  <c r="BQ107"/>
  <c r="BQ109"/>
  <c r="BQ110"/>
  <c r="BQ123"/>
  <c r="BQ125"/>
  <c r="BQ126"/>
  <c r="BQ139"/>
  <c r="BQ141"/>
  <c r="BQ142"/>
  <c r="BQ155"/>
  <c r="BQ157"/>
  <c r="BQ158"/>
  <c r="BQ159"/>
  <c r="BG9" l="1"/>
  <c r="BG10" s="1"/>
  <c r="L3"/>
  <c r="X3"/>
  <c r="H904" i="6"/>
  <c r="I903"/>
  <c r="A904"/>
  <c r="J903"/>
  <c r="CO12" i="5"/>
  <c r="BH7"/>
  <c r="C7"/>
  <c r="Y6"/>
  <c r="Y406"/>
  <c r="Y402"/>
  <c r="Y398"/>
  <c r="Y394"/>
  <c r="Y390"/>
  <c r="Y386"/>
  <c r="Y382"/>
  <c r="Y378"/>
  <c r="Y374"/>
  <c r="Y370"/>
  <c r="Y366"/>
  <c r="Y362"/>
  <c r="Y358"/>
  <c r="Y354"/>
  <c r="Y350"/>
  <c r="Y346"/>
  <c r="Y342"/>
  <c r="Y338"/>
  <c r="Y334"/>
  <c r="Y330"/>
  <c r="Y326"/>
  <c r="Y322"/>
  <c r="Y318"/>
  <c r="Y314"/>
  <c r="Y310"/>
  <c r="Y306"/>
  <c r="Y302"/>
  <c r="Y298"/>
  <c r="Y294"/>
  <c r="Y290"/>
  <c r="Y286"/>
  <c r="Y282"/>
  <c r="Y278"/>
  <c r="Y274"/>
  <c r="Y270"/>
  <c r="Y266"/>
  <c r="Y262"/>
  <c r="Y258"/>
  <c r="Y254"/>
  <c r="Y250"/>
  <c r="Y246"/>
  <c r="Y242"/>
  <c r="Y238"/>
  <c r="Y234"/>
  <c r="Y230"/>
  <c r="Y226"/>
  <c r="Y222"/>
  <c r="Y218"/>
  <c r="Y214"/>
  <c r="Y210"/>
  <c r="Y206"/>
  <c r="Y202"/>
  <c r="Y198"/>
  <c r="Y194"/>
  <c r="Y190"/>
  <c r="Y186"/>
  <c r="Y182"/>
  <c r="Y178"/>
  <c r="Y174"/>
  <c r="Y170"/>
  <c r="Y166"/>
  <c r="Y162"/>
  <c r="Y158"/>
  <c r="Y154"/>
  <c r="Y150"/>
  <c r="Y146"/>
  <c r="Y142"/>
  <c r="Y138"/>
  <c r="Y134"/>
  <c r="Y130"/>
  <c r="Y126"/>
  <c r="Y122"/>
  <c r="Y118"/>
  <c r="Y114"/>
  <c r="Y110"/>
  <c r="Y106"/>
  <c r="Y102"/>
  <c r="Y98"/>
  <c r="Y94"/>
  <c r="Y90"/>
  <c r="Y86"/>
  <c r="Y82"/>
  <c r="Y78"/>
  <c r="Y74"/>
  <c r="Y70"/>
  <c r="Y66"/>
  <c r="Y62"/>
  <c r="Y58"/>
  <c r="Y54"/>
  <c r="Y50"/>
  <c r="Y46"/>
  <c r="Y42"/>
  <c r="Y38"/>
  <c r="Y34"/>
  <c r="Y30"/>
  <c r="Y26"/>
  <c r="Y22"/>
  <c r="Y18"/>
  <c r="Y14"/>
  <c r="Y10"/>
  <c r="Y403"/>
  <c r="Y399"/>
  <c r="Y395"/>
  <c r="Y391"/>
  <c r="Y387"/>
  <c r="Y383"/>
  <c r="Y379"/>
  <c r="Y375"/>
  <c r="Y371"/>
  <c r="Y367"/>
  <c r="Y363"/>
  <c r="Y359"/>
  <c r="Y355"/>
  <c r="Y351"/>
  <c r="Y347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5"/>
  <c r="Y171"/>
  <c r="Y167"/>
  <c r="Y163"/>
  <c r="Y159"/>
  <c r="Y155"/>
  <c r="Y151"/>
  <c r="Y147"/>
  <c r="Y143"/>
  <c r="Y139"/>
  <c r="Y135"/>
  <c r="Y131"/>
  <c r="Y127"/>
  <c r="Y123"/>
  <c r="Y119"/>
  <c r="Y115"/>
  <c r="Y111"/>
  <c r="Y107"/>
  <c r="Y103"/>
  <c r="Y99"/>
  <c r="Y95"/>
  <c r="Y91"/>
  <c r="Y87"/>
  <c r="Y83"/>
  <c r="Y79"/>
  <c r="Y75"/>
  <c r="Y71"/>
  <c r="Y67"/>
  <c r="Y63"/>
  <c r="Y59"/>
  <c r="Y55"/>
  <c r="Y51"/>
  <c r="Y47"/>
  <c r="Y43"/>
  <c r="Y39"/>
  <c r="Y35"/>
  <c r="Y31"/>
  <c r="Y27"/>
  <c r="Y23"/>
  <c r="Y19"/>
  <c r="Y15"/>
  <c r="Y11"/>
  <c r="Y7"/>
  <c r="AA7" s="1"/>
  <c r="Y404"/>
  <c r="Y400"/>
  <c r="Y396"/>
  <c r="Y392"/>
  <c r="Y388"/>
  <c r="Y384"/>
  <c r="Y380"/>
  <c r="Y376"/>
  <c r="Y372"/>
  <c r="Y368"/>
  <c r="Y364"/>
  <c r="Y360"/>
  <c r="Y356"/>
  <c r="Y352"/>
  <c r="Y348"/>
  <c r="Y344"/>
  <c r="Y340"/>
  <c r="Y336"/>
  <c r="Y332"/>
  <c r="Y328"/>
  <c r="Y324"/>
  <c r="Y320"/>
  <c r="Y316"/>
  <c r="Y312"/>
  <c r="Y308"/>
  <c r="Y304"/>
  <c r="Y300"/>
  <c r="Y296"/>
  <c r="Y292"/>
  <c r="Y288"/>
  <c r="Y284"/>
  <c r="Y280"/>
  <c r="Y276"/>
  <c r="Y272"/>
  <c r="Y268"/>
  <c r="Y264"/>
  <c r="Y260"/>
  <c r="Y256"/>
  <c r="Y252"/>
  <c r="Y248"/>
  <c r="Y244"/>
  <c r="Y240"/>
  <c r="Y236"/>
  <c r="Y232"/>
  <c r="Y228"/>
  <c r="Y224"/>
  <c r="Y220"/>
  <c r="Y216"/>
  <c r="Y212"/>
  <c r="Y208"/>
  <c r="Y204"/>
  <c r="Y200"/>
  <c r="Y196"/>
  <c r="Y192"/>
  <c r="Y188"/>
  <c r="Y184"/>
  <c r="Y180"/>
  <c r="Y176"/>
  <c r="Y172"/>
  <c r="Y168"/>
  <c r="Y164"/>
  <c r="Y160"/>
  <c r="Y156"/>
  <c r="Y152"/>
  <c r="Y148"/>
  <c r="Y144"/>
  <c r="Y140"/>
  <c r="Y136"/>
  <c r="Y132"/>
  <c r="Y128"/>
  <c r="Y124"/>
  <c r="Y120"/>
  <c r="Y116"/>
  <c r="Y112"/>
  <c r="Y108"/>
  <c r="Y104"/>
  <c r="Y100"/>
  <c r="Y96"/>
  <c r="Y92"/>
  <c r="Y88"/>
  <c r="Y84"/>
  <c r="Y80"/>
  <c r="Y76"/>
  <c r="Y72"/>
  <c r="Y68"/>
  <c r="Y64"/>
  <c r="Y60"/>
  <c r="Y56"/>
  <c r="Y52"/>
  <c r="Y48"/>
  <c r="Y44"/>
  <c r="Y40"/>
  <c r="Y36"/>
  <c r="Y32"/>
  <c r="Y28"/>
  <c r="Y24"/>
  <c r="Y20"/>
  <c r="Y16"/>
  <c r="Y12"/>
  <c r="Y8"/>
  <c r="Y405"/>
  <c r="Y401"/>
  <c r="Y397"/>
  <c r="Y393"/>
  <c r="Y389"/>
  <c r="Y385"/>
  <c r="Y381"/>
  <c r="Y377"/>
  <c r="Y373"/>
  <c r="Y369"/>
  <c r="Y365"/>
  <c r="Y361"/>
  <c r="Y357"/>
  <c r="Y353"/>
  <c r="Y349"/>
  <c r="Y345"/>
  <c r="Y341"/>
  <c r="Y337"/>
  <c r="Y333"/>
  <c r="Y329"/>
  <c r="Y325"/>
  <c r="Y321"/>
  <c r="Y317"/>
  <c r="Y313"/>
  <c r="Y309"/>
  <c r="Y305"/>
  <c r="Y301"/>
  <c r="Y297"/>
  <c r="Y293"/>
  <c r="Y289"/>
  <c r="Y285"/>
  <c r="Y281"/>
  <c r="Y277"/>
  <c r="Y273"/>
  <c r="Y269"/>
  <c r="Y265"/>
  <c r="Y261"/>
  <c r="Y257"/>
  <c r="Y253"/>
  <c r="Y249"/>
  <c r="Y245"/>
  <c r="Y241"/>
  <c r="Y237"/>
  <c r="Y233"/>
  <c r="Y229"/>
  <c r="Y225"/>
  <c r="Y221"/>
  <c r="Y217"/>
  <c r="Y213"/>
  <c r="Y209"/>
  <c r="Y205"/>
  <c r="Y201"/>
  <c r="Y197"/>
  <c r="Y193"/>
  <c r="Y189"/>
  <c r="Y185"/>
  <c r="Y181"/>
  <c r="Y177"/>
  <c r="Y173"/>
  <c r="Y169"/>
  <c r="Y165"/>
  <c r="Y161"/>
  <c r="Y157"/>
  <c r="Y153"/>
  <c r="Y149"/>
  <c r="Y145"/>
  <c r="Y141"/>
  <c r="Y137"/>
  <c r="Y133"/>
  <c r="Y129"/>
  <c r="Y125"/>
  <c r="Y121"/>
  <c r="Y117"/>
  <c r="Y113"/>
  <c r="Y109"/>
  <c r="Y105"/>
  <c r="Y101"/>
  <c r="Y97"/>
  <c r="Y93"/>
  <c r="Y89"/>
  <c r="Y85"/>
  <c r="Y81"/>
  <c r="Y77"/>
  <c r="Y73"/>
  <c r="Y69"/>
  <c r="Y65"/>
  <c r="Y61"/>
  <c r="Y57"/>
  <c r="Y53"/>
  <c r="Y49"/>
  <c r="Y45"/>
  <c r="Y41"/>
  <c r="Y37"/>
  <c r="Y33"/>
  <c r="Y29"/>
  <c r="Y25"/>
  <c r="Y21"/>
  <c r="Y17"/>
  <c r="Y13"/>
  <c r="Y9"/>
  <c r="DK7"/>
  <c r="Z9"/>
  <c r="AA8"/>
  <c r="AL8"/>
  <c r="AK9"/>
  <c r="AW7"/>
  <c r="AV8"/>
  <c r="BS7"/>
  <c r="BR8"/>
  <c r="CD10"/>
  <c r="CC11"/>
  <c r="CZ8"/>
  <c r="CY9"/>
  <c r="DK6"/>
  <c r="DK8"/>
  <c r="DJ11"/>
  <c r="DK10"/>
  <c r="DK9"/>
  <c r="CN13"/>
  <c r="CO13" s="1"/>
  <c r="R31" i="4"/>
  <c r="R28"/>
  <c r="R26"/>
  <c r="I43"/>
  <c r="G33"/>
  <c r="G34" s="1"/>
  <c r="Q31"/>
  <c r="P31"/>
  <c r="O31"/>
  <c r="N31"/>
  <c r="M31"/>
  <c r="L31"/>
  <c r="K31"/>
  <c r="J31"/>
  <c r="I31"/>
  <c r="H31"/>
  <c r="G31"/>
  <c r="Q28"/>
  <c r="Q33" s="1"/>
  <c r="Q34" s="1"/>
  <c r="P28"/>
  <c r="P33" s="1"/>
  <c r="P34" s="1"/>
  <c r="O28"/>
  <c r="O33" s="1"/>
  <c r="O34" s="1"/>
  <c r="N28"/>
  <c r="N33" s="1"/>
  <c r="N34" s="1"/>
  <c r="M28"/>
  <c r="M33" s="1"/>
  <c r="M34" s="1"/>
  <c r="L28"/>
  <c r="L33" s="1"/>
  <c r="L34" s="1"/>
  <c r="K28"/>
  <c r="K33" s="1"/>
  <c r="K34" s="1"/>
  <c r="J28"/>
  <c r="J33" s="1"/>
  <c r="J34" s="1"/>
  <c r="I28"/>
  <c r="I33" s="1"/>
  <c r="I34" s="1"/>
  <c r="H28"/>
  <c r="H33" s="1"/>
  <c r="H34" s="1"/>
  <c r="G28"/>
  <c r="F29"/>
  <c r="G29" s="1"/>
  <c r="Q26"/>
  <c r="P26"/>
  <c r="O26"/>
  <c r="N26"/>
  <c r="M26"/>
  <c r="L26"/>
  <c r="K26"/>
  <c r="J26"/>
  <c r="I26"/>
  <c r="H26"/>
  <c r="G26"/>
  <c r="F26"/>
  <c r="I21"/>
  <c r="H12"/>
  <c r="I12"/>
  <c r="J12"/>
  <c r="K12"/>
  <c r="L12"/>
  <c r="M12"/>
  <c r="N12"/>
  <c r="O12"/>
  <c r="P12"/>
  <c r="Q12"/>
  <c r="H11"/>
  <c r="I11"/>
  <c r="J11"/>
  <c r="K11"/>
  <c r="L11"/>
  <c r="M11"/>
  <c r="N11"/>
  <c r="O11"/>
  <c r="P11"/>
  <c r="Q11"/>
  <c r="AA6" i="5"/>
  <c r="K33" i="7"/>
  <c r="K32"/>
  <c r="H2" i="5"/>
  <c r="W1"/>
  <c r="F4" i="4"/>
  <c r="F6"/>
  <c r="F7" s="1"/>
  <c r="S40" i="7"/>
  <c r="S41"/>
  <c r="S42"/>
  <c r="S43"/>
  <c r="S44"/>
  <c r="S45"/>
  <c r="S46"/>
  <c r="S47"/>
  <c r="S48"/>
  <c r="S49"/>
  <c r="S50"/>
  <c r="S51"/>
  <c r="S52"/>
  <c r="S53"/>
  <c r="S39"/>
  <c r="F5"/>
  <c r="F6"/>
  <c r="F7"/>
  <c r="F8"/>
  <c r="M8" s="1"/>
  <c r="F9"/>
  <c r="F10"/>
  <c r="F11"/>
  <c r="F12"/>
  <c r="M12" s="1"/>
  <c r="F4"/>
  <c r="E5"/>
  <c r="E6"/>
  <c r="E7"/>
  <c r="E8"/>
  <c r="E9"/>
  <c r="E10"/>
  <c r="E11"/>
  <c r="E12"/>
  <c r="E4"/>
  <c r="I12"/>
  <c r="G12" s="1"/>
  <c r="L9"/>
  <c r="I9" s="1"/>
  <c r="G9" s="1"/>
  <c r="I11"/>
  <c r="G11" s="1"/>
  <c r="I10"/>
  <c r="G10" s="1"/>
  <c r="I8"/>
  <c r="G8" s="1"/>
  <c r="I7"/>
  <c r="G7" s="1"/>
  <c r="I4"/>
  <c r="G4" s="1"/>
  <c r="I5"/>
  <c r="G5" s="1"/>
  <c r="I6"/>
  <c r="G6" s="1"/>
  <c r="M10"/>
  <c r="M9"/>
  <c r="M6"/>
  <c r="M4"/>
  <c r="M5"/>
  <c r="M7"/>
  <c r="M11"/>
  <c r="Q9" i="4"/>
  <c r="P9"/>
  <c r="O9"/>
  <c r="N9"/>
  <c r="M9"/>
  <c r="L9"/>
  <c r="K9"/>
  <c r="J9"/>
  <c r="I9"/>
  <c r="H9"/>
  <c r="G9"/>
  <c r="Q6"/>
  <c r="P6"/>
  <c r="O6"/>
  <c r="N6"/>
  <c r="M6"/>
  <c r="L6"/>
  <c r="K6"/>
  <c r="J6"/>
  <c r="I6"/>
  <c r="H6"/>
  <c r="G6"/>
  <c r="G11" s="1"/>
  <c r="G12" s="1"/>
  <c r="Q4"/>
  <c r="P4"/>
  <c r="O4"/>
  <c r="N4"/>
  <c r="M4"/>
  <c r="L4"/>
  <c r="K4"/>
  <c r="J4"/>
  <c r="I4"/>
  <c r="H4"/>
  <c r="G4"/>
  <c r="B6"/>
  <c r="B1"/>
  <c r="A542" s="1"/>
  <c r="B542" s="1"/>
  <c r="H1" i="5"/>
  <c r="G6" s="1"/>
  <c r="S3" s="1"/>
  <c r="T3" l="1"/>
  <c r="R3"/>
  <c r="K401"/>
  <c r="K393"/>
  <c r="K385"/>
  <c r="K377"/>
  <c r="K369"/>
  <c r="K361"/>
  <c r="K353"/>
  <c r="K345"/>
  <c r="K337"/>
  <c r="K329"/>
  <c r="K321"/>
  <c r="K313"/>
  <c r="K305"/>
  <c r="K297"/>
  <c r="K289"/>
  <c r="K281"/>
  <c r="K273"/>
  <c r="K265"/>
  <c r="K257"/>
  <c r="K249"/>
  <c r="K241"/>
  <c r="K233"/>
  <c r="K225"/>
  <c r="K217"/>
  <c r="K209"/>
  <c r="K201"/>
  <c r="K193"/>
  <c r="K185"/>
  <c r="K177"/>
  <c r="K169"/>
  <c r="K161"/>
  <c r="K153"/>
  <c r="K145"/>
  <c r="K137"/>
  <c r="K129"/>
  <c r="K121"/>
  <c r="K113"/>
  <c r="K105"/>
  <c r="K97"/>
  <c r="K89"/>
  <c r="K81"/>
  <c r="K73"/>
  <c r="K65"/>
  <c r="K57"/>
  <c r="K49"/>
  <c r="K41"/>
  <c r="K33"/>
  <c r="K25"/>
  <c r="K17"/>
  <c r="K11"/>
  <c r="K404"/>
  <c r="K396"/>
  <c r="K388"/>
  <c r="K380"/>
  <c r="K372"/>
  <c r="K364"/>
  <c r="K356"/>
  <c r="K348"/>
  <c r="K340"/>
  <c r="K332"/>
  <c r="K324"/>
  <c r="K316"/>
  <c r="K308"/>
  <c r="K300"/>
  <c r="K292"/>
  <c r="K284"/>
  <c r="K276"/>
  <c r="K268"/>
  <c r="K260"/>
  <c r="K252"/>
  <c r="K244"/>
  <c r="K236"/>
  <c r="K228"/>
  <c r="K220"/>
  <c r="K212"/>
  <c r="K204"/>
  <c r="K196"/>
  <c r="K188"/>
  <c r="K180"/>
  <c r="K172"/>
  <c r="K164"/>
  <c r="K156"/>
  <c r="K148"/>
  <c r="K140"/>
  <c r="K132"/>
  <c r="K124"/>
  <c r="K116"/>
  <c r="K108"/>
  <c r="K100"/>
  <c r="K92"/>
  <c r="K84"/>
  <c r="K76"/>
  <c r="K68"/>
  <c r="K60"/>
  <c r="K52"/>
  <c r="K44"/>
  <c r="K36"/>
  <c r="K28"/>
  <c r="K20"/>
  <c r="K12"/>
  <c r="K9"/>
  <c r="K399"/>
  <c r="K391"/>
  <c r="K383"/>
  <c r="K375"/>
  <c r="K367"/>
  <c r="K359"/>
  <c r="K351"/>
  <c r="K343"/>
  <c r="K335"/>
  <c r="K327"/>
  <c r="K319"/>
  <c r="K311"/>
  <c r="K303"/>
  <c r="K295"/>
  <c r="K287"/>
  <c r="K279"/>
  <c r="K271"/>
  <c r="K263"/>
  <c r="K255"/>
  <c r="K247"/>
  <c r="K239"/>
  <c r="K231"/>
  <c r="K223"/>
  <c r="K215"/>
  <c r="K207"/>
  <c r="K199"/>
  <c r="K191"/>
  <c r="K183"/>
  <c r="K175"/>
  <c r="K167"/>
  <c r="K159"/>
  <c r="K151"/>
  <c r="K143"/>
  <c r="K135"/>
  <c r="K127"/>
  <c r="K119"/>
  <c r="K111"/>
  <c r="K103"/>
  <c r="K95"/>
  <c r="K87"/>
  <c r="K79"/>
  <c r="K71"/>
  <c r="K63"/>
  <c r="K55"/>
  <c r="K47"/>
  <c r="K39"/>
  <c r="K31"/>
  <c r="K23"/>
  <c r="K15"/>
  <c r="K402"/>
  <c r="K394"/>
  <c r="K386"/>
  <c r="K378"/>
  <c r="K370"/>
  <c r="K362"/>
  <c r="K354"/>
  <c r="K346"/>
  <c r="K338"/>
  <c r="K330"/>
  <c r="K322"/>
  <c r="K314"/>
  <c r="K306"/>
  <c r="K298"/>
  <c r="K290"/>
  <c r="K282"/>
  <c r="K274"/>
  <c r="K266"/>
  <c r="K258"/>
  <c r="K250"/>
  <c r="K242"/>
  <c r="K234"/>
  <c r="K226"/>
  <c r="K218"/>
  <c r="K210"/>
  <c r="K202"/>
  <c r="K194"/>
  <c r="K186"/>
  <c r="K178"/>
  <c r="K170"/>
  <c r="K162"/>
  <c r="K154"/>
  <c r="K146"/>
  <c r="K138"/>
  <c r="K130"/>
  <c r="K122"/>
  <c r="K114"/>
  <c r="K106"/>
  <c r="K98"/>
  <c r="K90"/>
  <c r="K82"/>
  <c r="K74"/>
  <c r="K66"/>
  <c r="K58"/>
  <c r="K50"/>
  <c r="K42"/>
  <c r="K34"/>
  <c r="K26"/>
  <c r="K18"/>
  <c r="K7"/>
  <c r="K405"/>
  <c r="K397"/>
  <c r="K389"/>
  <c r="K381"/>
  <c r="K373"/>
  <c r="K365"/>
  <c r="K357"/>
  <c r="K349"/>
  <c r="K341"/>
  <c r="K333"/>
  <c r="K325"/>
  <c r="K317"/>
  <c r="K309"/>
  <c r="K301"/>
  <c r="K293"/>
  <c r="K285"/>
  <c r="K277"/>
  <c r="K269"/>
  <c r="K261"/>
  <c r="K253"/>
  <c r="K245"/>
  <c r="K237"/>
  <c r="K229"/>
  <c r="K221"/>
  <c r="K213"/>
  <c r="K205"/>
  <c r="K197"/>
  <c r="K189"/>
  <c r="K181"/>
  <c r="K173"/>
  <c r="K165"/>
  <c r="K157"/>
  <c r="K149"/>
  <c r="K141"/>
  <c r="K133"/>
  <c r="K125"/>
  <c r="K117"/>
  <c r="K109"/>
  <c r="K101"/>
  <c r="K93"/>
  <c r="K85"/>
  <c r="K77"/>
  <c r="K69"/>
  <c r="K61"/>
  <c r="K53"/>
  <c r="K45"/>
  <c r="K37"/>
  <c r="K29"/>
  <c r="K21"/>
  <c r="K13"/>
  <c r="K10"/>
  <c r="K400"/>
  <c r="K392"/>
  <c r="K384"/>
  <c r="K376"/>
  <c r="K368"/>
  <c r="K360"/>
  <c r="K352"/>
  <c r="K344"/>
  <c r="K336"/>
  <c r="K328"/>
  <c r="K320"/>
  <c r="K312"/>
  <c r="K304"/>
  <c r="K296"/>
  <c r="K288"/>
  <c r="K280"/>
  <c r="K272"/>
  <c r="K264"/>
  <c r="K256"/>
  <c r="K248"/>
  <c r="K240"/>
  <c r="K232"/>
  <c r="K224"/>
  <c r="K216"/>
  <c r="K208"/>
  <c r="K200"/>
  <c r="K192"/>
  <c r="K184"/>
  <c r="K176"/>
  <c r="K168"/>
  <c r="K160"/>
  <c r="K152"/>
  <c r="K144"/>
  <c r="K136"/>
  <c r="K128"/>
  <c r="K120"/>
  <c r="K112"/>
  <c r="K104"/>
  <c r="K96"/>
  <c r="K88"/>
  <c r="K80"/>
  <c r="K72"/>
  <c r="K64"/>
  <c r="K56"/>
  <c r="K48"/>
  <c r="K40"/>
  <c r="K32"/>
  <c r="K24"/>
  <c r="K16"/>
  <c r="K403"/>
  <c r="K395"/>
  <c r="K387"/>
  <c r="K379"/>
  <c r="K371"/>
  <c r="K363"/>
  <c r="K355"/>
  <c r="K347"/>
  <c r="K339"/>
  <c r="K331"/>
  <c r="K323"/>
  <c r="K315"/>
  <c r="K307"/>
  <c r="K299"/>
  <c r="K291"/>
  <c r="K283"/>
  <c r="K275"/>
  <c r="K267"/>
  <c r="K259"/>
  <c r="K251"/>
  <c r="K243"/>
  <c r="K235"/>
  <c r="K227"/>
  <c r="K219"/>
  <c r="K211"/>
  <c r="K203"/>
  <c r="K195"/>
  <c r="K187"/>
  <c r="K179"/>
  <c r="K171"/>
  <c r="K163"/>
  <c r="K155"/>
  <c r="K147"/>
  <c r="K139"/>
  <c r="K131"/>
  <c r="K123"/>
  <c r="K115"/>
  <c r="K107"/>
  <c r="K99"/>
  <c r="K91"/>
  <c r="K83"/>
  <c r="K75"/>
  <c r="K67"/>
  <c r="K59"/>
  <c r="K51"/>
  <c r="K43"/>
  <c r="K35"/>
  <c r="K27"/>
  <c r="K19"/>
  <c r="K8"/>
  <c r="K406"/>
  <c r="K398"/>
  <c r="K390"/>
  <c r="K382"/>
  <c r="K374"/>
  <c r="K366"/>
  <c r="K358"/>
  <c r="K350"/>
  <c r="K342"/>
  <c r="K334"/>
  <c r="K326"/>
  <c r="K318"/>
  <c r="K310"/>
  <c r="K302"/>
  <c r="K294"/>
  <c r="K286"/>
  <c r="K278"/>
  <c r="K270"/>
  <c r="K262"/>
  <c r="K254"/>
  <c r="K246"/>
  <c r="K238"/>
  <c r="K230"/>
  <c r="K222"/>
  <c r="K214"/>
  <c r="K206"/>
  <c r="K198"/>
  <c r="K190"/>
  <c r="K182"/>
  <c r="K174"/>
  <c r="K166"/>
  <c r="K158"/>
  <c r="K150"/>
  <c r="K142"/>
  <c r="K134"/>
  <c r="K126"/>
  <c r="K118"/>
  <c r="K110"/>
  <c r="K102"/>
  <c r="K94"/>
  <c r="K86"/>
  <c r="K78"/>
  <c r="K70"/>
  <c r="K62"/>
  <c r="K54"/>
  <c r="K46"/>
  <c r="K38"/>
  <c r="K30"/>
  <c r="K22"/>
  <c r="K14"/>
  <c r="K6"/>
  <c r="P208"/>
  <c r="P31"/>
  <c r="P204"/>
  <c r="P15"/>
  <c r="P399"/>
  <c r="P380"/>
  <c r="P178"/>
  <c r="P17"/>
  <c r="P81"/>
  <c r="P145"/>
  <c r="P209"/>
  <c r="P273"/>
  <c r="P337"/>
  <c r="P401"/>
  <c r="P182"/>
  <c r="P246"/>
  <c r="P310"/>
  <c r="P374"/>
  <c r="P35"/>
  <c r="P99"/>
  <c r="P163"/>
  <c r="P291"/>
  <c r="P16"/>
  <c r="S16" s="1"/>
  <c r="P272"/>
  <c r="P189"/>
  <c r="P170"/>
  <c r="P223"/>
  <c r="P396"/>
  <c r="P316"/>
  <c r="P73"/>
  <c r="P137"/>
  <c r="P201"/>
  <c r="P265"/>
  <c r="P329"/>
  <c r="P393"/>
  <c r="P46"/>
  <c r="P110"/>
  <c r="P174"/>
  <c r="P238"/>
  <c r="S238" s="1"/>
  <c r="P302"/>
  <c r="P366"/>
  <c r="P27"/>
  <c r="S27" s="1"/>
  <c r="P91"/>
  <c r="S91" s="1"/>
  <c r="P155"/>
  <c r="P219"/>
  <c r="P283"/>
  <c r="P347"/>
  <c r="P72"/>
  <c r="P136"/>
  <c r="P200"/>
  <c r="P264"/>
  <c r="P328"/>
  <c r="P392"/>
  <c r="P53"/>
  <c r="P117"/>
  <c r="P181"/>
  <c r="P245"/>
  <c r="P309"/>
  <c r="P373"/>
  <c r="P34"/>
  <c r="P98"/>
  <c r="P162"/>
  <c r="P226"/>
  <c r="P290"/>
  <c r="P354"/>
  <c r="P23"/>
  <c r="P87"/>
  <c r="P151"/>
  <c r="P215"/>
  <c r="P279"/>
  <c r="P343"/>
  <c r="P9"/>
  <c r="P68"/>
  <c r="P132"/>
  <c r="P196"/>
  <c r="P260"/>
  <c r="P324"/>
  <c r="P388"/>
  <c r="P128"/>
  <c r="P173"/>
  <c r="P301"/>
  <c r="P26"/>
  <c r="S26" s="1"/>
  <c r="P154"/>
  <c r="P346"/>
  <c r="S346" s="1"/>
  <c r="P143"/>
  <c r="P335"/>
  <c r="P124"/>
  <c r="S124" s="1"/>
  <c r="P65"/>
  <c r="P129"/>
  <c r="P193"/>
  <c r="P257"/>
  <c r="S257" s="1"/>
  <c r="P321"/>
  <c r="P385"/>
  <c r="P38"/>
  <c r="P102"/>
  <c r="P166"/>
  <c r="P230"/>
  <c r="P294"/>
  <c r="P358"/>
  <c r="S358" s="1"/>
  <c r="P19"/>
  <c r="S19" s="1"/>
  <c r="P83"/>
  <c r="P147"/>
  <c r="P211"/>
  <c r="P275"/>
  <c r="P339"/>
  <c r="P403"/>
  <c r="P64"/>
  <c r="P192"/>
  <c r="S192" s="1"/>
  <c r="P256"/>
  <c r="P320"/>
  <c r="P384"/>
  <c r="S384" s="1"/>
  <c r="P45"/>
  <c r="P109"/>
  <c r="P237"/>
  <c r="S237" s="1"/>
  <c r="P365"/>
  <c r="P90"/>
  <c r="S90" s="1"/>
  <c r="P79"/>
  <c r="P188"/>
  <c r="P57"/>
  <c r="S57" s="1"/>
  <c r="P121"/>
  <c r="P185"/>
  <c r="P249"/>
  <c r="P313"/>
  <c r="S313" s="1"/>
  <c r="P377"/>
  <c r="S377" s="1"/>
  <c r="P30"/>
  <c r="P94"/>
  <c r="P158"/>
  <c r="P222"/>
  <c r="P286"/>
  <c r="P350"/>
  <c r="S350" s="1"/>
  <c r="P8"/>
  <c r="S8" s="1"/>
  <c r="P75"/>
  <c r="P139"/>
  <c r="P203"/>
  <c r="P267"/>
  <c r="P331"/>
  <c r="P395"/>
  <c r="P56"/>
  <c r="S56" s="1"/>
  <c r="P120"/>
  <c r="P184"/>
  <c r="P248"/>
  <c r="P312"/>
  <c r="P376"/>
  <c r="P37"/>
  <c r="P101"/>
  <c r="P165"/>
  <c r="S165" s="1"/>
  <c r="P229"/>
  <c r="P293"/>
  <c r="S293" s="1"/>
  <c r="P357"/>
  <c r="P18"/>
  <c r="P82"/>
  <c r="S82" s="1"/>
  <c r="P146"/>
  <c r="P210"/>
  <c r="P274"/>
  <c r="S274" s="1"/>
  <c r="P338"/>
  <c r="P402"/>
  <c r="P71"/>
  <c r="P135"/>
  <c r="P199"/>
  <c r="S199" s="1"/>
  <c r="P263"/>
  <c r="S263" s="1"/>
  <c r="P327"/>
  <c r="P391"/>
  <c r="P52"/>
  <c r="S52" s="1"/>
  <c r="P116"/>
  <c r="P180"/>
  <c r="P244"/>
  <c r="P308"/>
  <c r="P372"/>
  <c r="P105"/>
  <c r="P169"/>
  <c r="P297"/>
  <c r="P14"/>
  <c r="S14" s="1"/>
  <c r="P142"/>
  <c r="P270"/>
  <c r="P398"/>
  <c r="P123"/>
  <c r="P251"/>
  <c r="P379"/>
  <c r="S379" s="1"/>
  <c r="P104"/>
  <c r="S104" s="1"/>
  <c r="P232"/>
  <c r="S232" s="1"/>
  <c r="P360"/>
  <c r="P85"/>
  <c r="P213"/>
  <c r="P341"/>
  <c r="P66"/>
  <c r="P194"/>
  <c r="S194" s="1"/>
  <c r="P322"/>
  <c r="S322" s="1"/>
  <c r="P55"/>
  <c r="P183"/>
  <c r="S183" s="1"/>
  <c r="P311"/>
  <c r="P36"/>
  <c r="S36" s="1"/>
  <c r="P164"/>
  <c r="P292"/>
  <c r="P33"/>
  <c r="S33" s="1"/>
  <c r="P225"/>
  <c r="P353"/>
  <c r="S353" s="1"/>
  <c r="P70"/>
  <c r="P198"/>
  <c r="P326"/>
  <c r="P51"/>
  <c r="S51" s="1"/>
  <c r="P179"/>
  <c r="P307"/>
  <c r="S307" s="1"/>
  <c r="P32"/>
  <c r="S32" s="1"/>
  <c r="P160"/>
  <c r="S160" s="1"/>
  <c r="P288"/>
  <c r="S288" s="1"/>
  <c r="P13"/>
  <c r="P141"/>
  <c r="P269"/>
  <c r="P397"/>
  <c r="P122"/>
  <c r="S122" s="1"/>
  <c r="P250"/>
  <c r="P378"/>
  <c r="S378" s="1"/>
  <c r="P111"/>
  <c r="P239"/>
  <c r="P367"/>
  <c r="S367" s="1"/>
  <c r="P92"/>
  <c r="P220"/>
  <c r="P348"/>
  <c r="S348" s="1"/>
  <c r="P25"/>
  <c r="P217"/>
  <c r="S217" s="1"/>
  <c r="P345"/>
  <c r="S345" s="1"/>
  <c r="P62"/>
  <c r="P190"/>
  <c r="P318"/>
  <c r="P43"/>
  <c r="P171"/>
  <c r="S171" s="1"/>
  <c r="P299"/>
  <c r="P24"/>
  <c r="S24" s="1"/>
  <c r="P152"/>
  <c r="P280"/>
  <c r="P10"/>
  <c r="S10" s="1"/>
  <c r="P133"/>
  <c r="P261"/>
  <c r="P389"/>
  <c r="S389" s="1"/>
  <c r="P114"/>
  <c r="S114" s="1"/>
  <c r="P306"/>
  <c r="S306" s="1"/>
  <c r="P39"/>
  <c r="P167"/>
  <c r="P295"/>
  <c r="P20"/>
  <c r="P148"/>
  <c r="P276"/>
  <c r="S276" s="1"/>
  <c r="P404"/>
  <c r="P118"/>
  <c r="S118" s="1"/>
  <c r="P227"/>
  <c r="S227" s="1"/>
  <c r="P80"/>
  <c r="P336"/>
  <c r="S336" s="1"/>
  <c r="P61"/>
  <c r="S61" s="1"/>
  <c r="P253"/>
  <c r="P381"/>
  <c r="S381" s="1"/>
  <c r="P106"/>
  <c r="P298"/>
  <c r="S298" s="1"/>
  <c r="P95"/>
  <c r="P287"/>
  <c r="P12"/>
  <c r="S12" s="1"/>
  <c r="P140"/>
  <c r="S140" s="1"/>
  <c r="P332"/>
  <c r="P282"/>
  <c r="S282" s="1"/>
  <c r="P207"/>
  <c r="S207" s="1"/>
  <c r="P60"/>
  <c r="S60" s="1"/>
  <c r="P49"/>
  <c r="P113"/>
  <c r="P177"/>
  <c r="P241"/>
  <c r="S241" s="1"/>
  <c r="P305"/>
  <c r="P369"/>
  <c r="S369" s="1"/>
  <c r="P22"/>
  <c r="S22" s="1"/>
  <c r="P86"/>
  <c r="S86" s="1"/>
  <c r="P150"/>
  <c r="S150" s="1"/>
  <c r="P214"/>
  <c r="P278"/>
  <c r="P342"/>
  <c r="S342" s="1"/>
  <c r="P406"/>
  <c r="P67"/>
  <c r="S67" s="1"/>
  <c r="P131"/>
  <c r="S131" s="1"/>
  <c r="P195"/>
  <c r="P259"/>
  <c r="P323"/>
  <c r="P387"/>
  <c r="P48"/>
  <c r="P112"/>
  <c r="P176"/>
  <c r="S176" s="1"/>
  <c r="P240"/>
  <c r="P304"/>
  <c r="S304" s="1"/>
  <c r="P368"/>
  <c r="P29"/>
  <c r="P93"/>
  <c r="P157"/>
  <c r="S157" s="1"/>
  <c r="P221"/>
  <c r="P285"/>
  <c r="S285" s="1"/>
  <c r="P349"/>
  <c r="S349" s="1"/>
  <c r="P7"/>
  <c r="S7" s="1"/>
  <c r="P74"/>
  <c r="S74" s="1"/>
  <c r="P138"/>
  <c r="P202"/>
  <c r="S202" s="1"/>
  <c r="P266"/>
  <c r="P330"/>
  <c r="P394"/>
  <c r="S394" s="1"/>
  <c r="P63"/>
  <c r="P127"/>
  <c r="S127" s="1"/>
  <c r="P191"/>
  <c r="S191" s="1"/>
  <c r="P255"/>
  <c r="P319"/>
  <c r="P383"/>
  <c r="P44"/>
  <c r="P108"/>
  <c r="S108" s="1"/>
  <c r="P172"/>
  <c r="S172" s="1"/>
  <c r="P236"/>
  <c r="S236" s="1"/>
  <c r="P300"/>
  <c r="P364"/>
  <c r="P41"/>
  <c r="S41" s="1"/>
  <c r="P233"/>
  <c r="S233" s="1"/>
  <c r="P361"/>
  <c r="P78"/>
  <c r="S78" s="1"/>
  <c r="P206"/>
  <c r="S206" s="1"/>
  <c r="P334"/>
  <c r="S334" s="1"/>
  <c r="P59"/>
  <c r="S59" s="1"/>
  <c r="P187"/>
  <c r="P315"/>
  <c r="S315" s="1"/>
  <c r="P40"/>
  <c r="S40" s="1"/>
  <c r="P168"/>
  <c r="P296"/>
  <c r="S296" s="1"/>
  <c r="P21"/>
  <c r="P149"/>
  <c r="S149" s="1"/>
  <c r="P277"/>
  <c r="S277" s="1"/>
  <c r="P405"/>
  <c r="P130"/>
  <c r="S130" s="1"/>
  <c r="P258"/>
  <c r="S258" s="1"/>
  <c r="P386"/>
  <c r="P119"/>
  <c r="S119" s="1"/>
  <c r="P247"/>
  <c r="S247" s="1"/>
  <c r="P375"/>
  <c r="S375" s="1"/>
  <c r="P100"/>
  <c r="P228"/>
  <c r="P356"/>
  <c r="P97"/>
  <c r="P161"/>
  <c r="P289"/>
  <c r="S289" s="1"/>
  <c r="P11"/>
  <c r="P134"/>
  <c r="S134" s="1"/>
  <c r="P262"/>
  <c r="S262" s="1"/>
  <c r="P390"/>
  <c r="P115"/>
  <c r="S115" s="1"/>
  <c r="P243"/>
  <c r="S243" s="1"/>
  <c r="P371"/>
  <c r="P96"/>
  <c r="S96" s="1"/>
  <c r="P224"/>
  <c r="S224" s="1"/>
  <c r="P352"/>
  <c r="S352" s="1"/>
  <c r="P77"/>
  <c r="P205"/>
  <c r="P333"/>
  <c r="S333" s="1"/>
  <c r="P58"/>
  <c r="S58" s="1"/>
  <c r="P186"/>
  <c r="P314"/>
  <c r="S314" s="1"/>
  <c r="P47"/>
  <c r="S47" s="1"/>
  <c r="P175"/>
  <c r="S175" s="1"/>
  <c r="P303"/>
  <c r="S303" s="1"/>
  <c r="P28"/>
  <c r="P156"/>
  <c r="P284"/>
  <c r="S284" s="1"/>
  <c r="P89"/>
  <c r="P153"/>
  <c r="S153" s="1"/>
  <c r="P281"/>
  <c r="S281" s="1"/>
  <c r="P6"/>
  <c r="P126"/>
  <c r="P254"/>
  <c r="P382"/>
  <c r="P107"/>
  <c r="S107" s="1"/>
  <c r="P235"/>
  <c r="P363"/>
  <c r="S363" s="1"/>
  <c r="P88"/>
  <c r="S88" s="1"/>
  <c r="P216"/>
  <c r="S216" s="1"/>
  <c r="P344"/>
  <c r="P69"/>
  <c r="P197"/>
  <c r="P325"/>
  <c r="P50"/>
  <c r="P242"/>
  <c r="S242" s="1"/>
  <c r="P370"/>
  <c r="P103"/>
  <c r="S103" s="1"/>
  <c r="P231"/>
  <c r="S231" s="1"/>
  <c r="P359"/>
  <c r="P84"/>
  <c r="P212"/>
  <c r="P340"/>
  <c r="P54"/>
  <c r="S54" s="1"/>
  <c r="P355"/>
  <c r="S355" s="1"/>
  <c r="P144"/>
  <c r="S144" s="1"/>
  <c r="P400"/>
  <c r="S400" s="1"/>
  <c r="P125"/>
  <c r="P317"/>
  <c r="S317" s="1"/>
  <c r="P42"/>
  <c r="S42" s="1"/>
  <c r="P234"/>
  <c r="P362"/>
  <c r="S362" s="1"/>
  <c r="P159"/>
  <c r="S159" s="1"/>
  <c r="P351"/>
  <c r="S351" s="1"/>
  <c r="P76"/>
  <c r="S76" s="1"/>
  <c r="P268"/>
  <c r="P218"/>
  <c r="S218" s="1"/>
  <c r="P271"/>
  <c r="S271" s="1"/>
  <c r="P252"/>
  <c r="C8"/>
  <c r="F7"/>
  <c r="AD3"/>
  <c r="AF3"/>
  <c r="AE3"/>
  <c r="H6"/>
  <c r="BH9"/>
  <c r="H905" i="6"/>
  <c r="I904"/>
  <c r="A905"/>
  <c r="J904"/>
  <c r="S387" i="5"/>
  <c r="S291"/>
  <c r="S279"/>
  <c r="S267"/>
  <c r="S255"/>
  <c r="S234"/>
  <c r="S198"/>
  <c r="S182"/>
  <c r="S330"/>
  <c r="S246"/>
  <c r="S203"/>
  <c r="S100"/>
  <c r="S311"/>
  <c r="S386"/>
  <c r="S398"/>
  <c r="S319"/>
  <c r="S302"/>
  <c r="S290"/>
  <c r="S278"/>
  <c r="S266"/>
  <c r="S235"/>
  <c r="S223"/>
  <c r="S163"/>
  <c r="S161"/>
  <c r="S120"/>
  <c r="S79"/>
  <c r="S250"/>
  <c r="S68"/>
  <c r="S143"/>
  <c r="S299"/>
  <c r="S126"/>
  <c r="S63"/>
  <c r="S94"/>
  <c r="S31"/>
  <c r="S254"/>
  <c r="S405"/>
  <c r="S117"/>
  <c r="S13"/>
  <c r="S136"/>
  <c r="S210"/>
  <c r="S337"/>
  <c r="S44"/>
  <c r="S177"/>
  <c r="S295"/>
  <c r="S283"/>
  <c r="S204"/>
  <c r="S256"/>
  <c r="S320"/>
  <c r="S135"/>
  <c r="S214"/>
  <c r="S259"/>
  <c r="S121"/>
  <c r="S155"/>
  <c r="S89"/>
  <c r="S338"/>
  <c r="S28"/>
  <c r="S69"/>
  <c r="S110"/>
  <c r="S49"/>
  <c r="S129"/>
  <c r="S201"/>
  <c r="S325"/>
  <c r="S85"/>
  <c r="S162"/>
  <c r="S397"/>
  <c r="S251"/>
  <c r="S184"/>
  <c r="S220"/>
  <c r="S252"/>
  <c r="S316"/>
  <c r="S380"/>
  <c r="S111"/>
  <c r="S399"/>
  <c r="S64"/>
  <c r="S186"/>
  <c r="S354"/>
  <c r="S116"/>
  <c r="S385"/>
  <c r="S53"/>
  <c r="S166"/>
  <c r="S406"/>
  <c r="S84"/>
  <c r="S21"/>
  <c r="S125"/>
  <c r="S230"/>
  <c r="S105"/>
  <c r="S156"/>
  <c r="S402"/>
  <c r="S371"/>
  <c r="S185"/>
  <c r="S245"/>
  <c r="S208"/>
  <c r="S212"/>
  <c r="S248"/>
  <c r="S280"/>
  <c r="S312"/>
  <c r="S344"/>
  <c r="S376"/>
  <c r="S71"/>
  <c r="S343"/>
  <c r="S374"/>
  <c r="S219"/>
  <c r="S170"/>
  <c r="S109"/>
  <c r="S205"/>
  <c r="S46"/>
  <c r="S77"/>
  <c r="S154"/>
  <c r="S326"/>
  <c r="S62"/>
  <c r="S98"/>
  <c r="S146"/>
  <c r="S393"/>
  <c r="S37"/>
  <c r="S390"/>
  <c r="S265"/>
  <c r="S335"/>
  <c r="S339"/>
  <c r="S169"/>
  <c r="S181"/>
  <c r="S215"/>
  <c r="S167"/>
  <c r="S196"/>
  <c r="S244"/>
  <c r="S308"/>
  <c r="S340"/>
  <c r="S372"/>
  <c r="S404"/>
  <c r="S287"/>
  <c r="S366"/>
  <c r="S147"/>
  <c r="S395"/>
  <c r="S221"/>
  <c r="S17"/>
  <c r="S145"/>
  <c r="S370"/>
  <c r="S87"/>
  <c r="S305"/>
  <c r="S382"/>
  <c r="S72"/>
  <c r="S113"/>
  <c r="S9"/>
  <c r="S55"/>
  <c r="S93"/>
  <c r="S139"/>
  <c r="S321"/>
  <c r="S35"/>
  <c r="S112"/>
  <c r="S73"/>
  <c r="S318"/>
  <c r="S373"/>
  <c r="S173"/>
  <c r="S168"/>
  <c r="S240"/>
  <c r="S272"/>
  <c r="S368"/>
  <c r="S39"/>
  <c r="S123"/>
  <c r="S97"/>
  <c r="S138"/>
  <c r="S174"/>
  <c r="S34"/>
  <c r="S193"/>
  <c r="S65"/>
  <c r="S106"/>
  <c r="S403"/>
  <c r="S50"/>
  <c r="S187"/>
  <c r="S23"/>
  <c r="S30"/>
  <c r="S158"/>
  <c r="S294"/>
  <c r="S66"/>
  <c r="S391"/>
  <c r="S275"/>
  <c r="S225"/>
  <c r="S151"/>
  <c r="S268"/>
  <c r="S300"/>
  <c r="S332"/>
  <c r="S364"/>
  <c r="S396"/>
  <c r="S15"/>
  <c r="S239"/>
  <c r="S310"/>
  <c r="S83"/>
  <c r="S331"/>
  <c r="S92"/>
  <c r="S133"/>
  <c r="S29"/>
  <c r="S75"/>
  <c r="S190"/>
  <c r="S286"/>
  <c r="S101"/>
  <c r="S209"/>
  <c r="S341"/>
  <c r="S43"/>
  <c r="S142"/>
  <c r="S197"/>
  <c r="S273"/>
  <c r="S45"/>
  <c r="S18"/>
  <c r="S189"/>
  <c r="S309"/>
  <c r="S25"/>
  <c r="S148"/>
  <c r="S102"/>
  <c r="S222"/>
  <c r="S361"/>
  <c r="S383"/>
  <c r="S359"/>
  <c r="S347"/>
  <c r="S152"/>
  <c r="S229"/>
  <c r="S269"/>
  <c r="S200"/>
  <c r="S179"/>
  <c r="S264"/>
  <c r="S328"/>
  <c r="S360"/>
  <c r="S392"/>
  <c r="S132"/>
  <c r="S270"/>
  <c r="S323"/>
  <c r="S128"/>
  <c r="S226"/>
  <c r="S80"/>
  <c r="S164"/>
  <c r="S401"/>
  <c r="S70"/>
  <c r="S188"/>
  <c r="S365"/>
  <c r="S48"/>
  <c r="S99"/>
  <c r="S329"/>
  <c r="S38"/>
  <c r="S137"/>
  <c r="S261"/>
  <c r="S357"/>
  <c r="S81"/>
  <c r="S178"/>
  <c r="S11"/>
  <c r="S297"/>
  <c r="S20"/>
  <c r="S141"/>
  <c r="S213"/>
  <c r="S95"/>
  <c r="S301"/>
  <c r="S327"/>
  <c r="S211"/>
  <c r="S180"/>
  <c r="S253"/>
  <c r="S249"/>
  <c r="S195"/>
  <c r="S228"/>
  <c r="S260"/>
  <c r="S292"/>
  <c r="S324"/>
  <c r="S356"/>
  <c r="S388"/>
  <c r="AB7"/>
  <c r="AE7" s="1"/>
  <c r="AB15"/>
  <c r="AB23"/>
  <c r="AB31"/>
  <c r="AB39"/>
  <c r="AB47"/>
  <c r="AB55"/>
  <c r="AB63"/>
  <c r="AB71"/>
  <c r="AB79"/>
  <c r="AB87"/>
  <c r="AB95"/>
  <c r="AB103"/>
  <c r="AB111"/>
  <c r="AB119"/>
  <c r="AB127"/>
  <c r="AB135"/>
  <c r="AB143"/>
  <c r="AB151"/>
  <c r="AB159"/>
  <c r="AB167"/>
  <c r="AB175"/>
  <c r="AB183"/>
  <c r="AB191"/>
  <c r="AB199"/>
  <c r="AB207"/>
  <c r="AB215"/>
  <c r="AB223"/>
  <c r="AB231"/>
  <c r="AB239"/>
  <c r="AB247"/>
  <c r="AB255"/>
  <c r="AB263"/>
  <c r="AB271"/>
  <c r="AB279"/>
  <c r="AB287"/>
  <c r="AB295"/>
  <c r="AB303"/>
  <c r="AB311"/>
  <c r="AB319"/>
  <c r="AB327"/>
  <c r="AB335"/>
  <c r="AB343"/>
  <c r="AB351"/>
  <c r="AB359"/>
  <c r="AB367"/>
  <c r="AB375"/>
  <c r="AB383"/>
  <c r="AB391"/>
  <c r="AB399"/>
  <c r="AB14"/>
  <c r="AB22"/>
  <c r="AB30"/>
  <c r="AB38"/>
  <c r="AB46"/>
  <c r="AB54"/>
  <c r="AB62"/>
  <c r="AB70"/>
  <c r="AB78"/>
  <c r="AB86"/>
  <c r="AB94"/>
  <c r="AB102"/>
  <c r="AB110"/>
  <c r="AB118"/>
  <c r="AB126"/>
  <c r="AB134"/>
  <c r="AB142"/>
  <c r="AB150"/>
  <c r="AB158"/>
  <c r="AB166"/>
  <c r="AB174"/>
  <c r="AB182"/>
  <c r="AB190"/>
  <c r="AB198"/>
  <c r="AB206"/>
  <c r="AB214"/>
  <c r="AB222"/>
  <c r="AB230"/>
  <c r="AB238"/>
  <c r="AB246"/>
  <c r="AB254"/>
  <c r="AB262"/>
  <c r="AB270"/>
  <c r="AB278"/>
  <c r="AB286"/>
  <c r="AB294"/>
  <c r="AB302"/>
  <c r="AB310"/>
  <c r="AB318"/>
  <c r="AB326"/>
  <c r="AB334"/>
  <c r="AB342"/>
  <c r="AB350"/>
  <c r="AB358"/>
  <c r="AB366"/>
  <c r="AB374"/>
  <c r="AB382"/>
  <c r="AB390"/>
  <c r="AB398"/>
  <c r="AB406"/>
  <c r="AB13"/>
  <c r="AB21"/>
  <c r="AB29"/>
  <c r="AB37"/>
  <c r="AB45"/>
  <c r="AB53"/>
  <c r="AB61"/>
  <c r="AB69"/>
  <c r="AB77"/>
  <c r="AB85"/>
  <c r="AB93"/>
  <c r="AB101"/>
  <c r="AB109"/>
  <c r="AB117"/>
  <c r="AB125"/>
  <c r="AB133"/>
  <c r="AB141"/>
  <c r="AB149"/>
  <c r="AB157"/>
  <c r="AB165"/>
  <c r="AB173"/>
  <c r="AB181"/>
  <c r="AB189"/>
  <c r="AB197"/>
  <c r="AB205"/>
  <c r="AB213"/>
  <c r="AB221"/>
  <c r="AB229"/>
  <c r="AB237"/>
  <c r="AB245"/>
  <c r="AB253"/>
  <c r="AB261"/>
  <c r="AB269"/>
  <c r="AB277"/>
  <c r="AB285"/>
  <c r="AB293"/>
  <c r="AB301"/>
  <c r="AB309"/>
  <c r="AB317"/>
  <c r="AB325"/>
  <c r="AB333"/>
  <c r="AB341"/>
  <c r="AB349"/>
  <c r="AB357"/>
  <c r="AB365"/>
  <c r="AB373"/>
  <c r="AB381"/>
  <c r="AB389"/>
  <c r="AB397"/>
  <c r="AB405"/>
  <c r="AB12"/>
  <c r="AB20"/>
  <c r="AB28"/>
  <c r="AB36"/>
  <c r="AB44"/>
  <c r="AB52"/>
  <c r="AB60"/>
  <c r="AB68"/>
  <c r="AB76"/>
  <c r="AB84"/>
  <c r="AB92"/>
  <c r="AB100"/>
  <c r="AB108"/>
  <c r="AB116"/>
  <c r="AB124"/>
  <c r="AB132"/>
  <c r="AB140"/>
  <c r="AB148"/>
  <c r="AB156"/>
  <c r="AB164"/>
  <c r="AB172"/>
  <c r="AB180"/>
  <c r="AB188"/>
  <c r="AB196"/>
  <c r="AB204"/>
  <c r="AB212"/>
  <c r="AB220"/>
  <c r="AB228"/>
  <c r="AB236"/>
  <c r="AB244"/>
  <c r="AB252"/>
  <c r="AB260"/>
  <c r="AB268"/>
  <c r="AB276"/>
  <c r="AB284"/>
  <c r="AB292"/>
  <c r="AB300"/>
  <c r="AB308"/>
  <c r="AB316"/>
  <c r="AB324"/>
  <c r="AB332"/>
  <c r="AB340"/>
  <c r="AB348"/>
  <c r="AB356"/>
  <c r="AB364"/>
  <c r="AB372"/>
  <c r="AB380"/>
  <c r="AB388"/>
  <c r="AB396"/>
  <c r="AB404"/>
  <c r="AB11"/>
  <c r="AB19"/>
  <c r="AB27"/>
  <c r="AB35"/>
  <c r="AB43"/>
  <c r="AB51"/>
  <c r="AB59"/>
  <c r="AB67"/>
  <c r="AB75"/>
  <c r="AB83"/>
  <c r="AB91"/>
  <c r="AB99"/>
  <c r="AB107"/>
  <c r="AB115"/>
  <c r="AB123"/>
  <c r="AB131"/>
  <c r="AB139"/>
  <c r="AB147"/>
  <c r="AB155"/>
  <c r="AB163"/>
  <c r="AB171"/>
  <c r="AB179"/>
  <c r="AB187"/>
  <c r="AB195"/>
  <c r="AB203"/>
  <c r="AB211"/>
  <c r="AB219"/>
  <c r="AB227"/>
  <c r="AB235"/>
  <c r="AB243"/>
  <c r="AB251"/>
  <c r="AB259"/>
  <c r="AB267"/>
  <c r="AB275"/>
  <c r="AB283"/>
  <c r="AB291"/>
  <c r="AB299"/>
  <c r="AB307"/>
  <c r="AB315"/>
  <c r="AB323"/>
  <c r="AB331"/>
  <c r="AB339"/>
  <c r="AB347"/>
  <c r="AB355"/>
  <c r="AB363"/>
  <c r="AB371"/>
  <c r="AB379"/>
  <c r="AB387"/>
  <c r="AB395"/>
  <c r="AB403"/>
  <c r="AB10"/>
  <c r="AB18"/>
  <c r="AB26"/>
  <c r="AB34"/>
  <c r="AB42"/>
  <c r="AB50"/>
  <c r="AB58"/>
  <c r="AB66"/>
  <c r="AB74"/>
  <c r="AB82"/>
  <c r="AB90"/>
  <c r="AB98"/>
  <c r="AB106"/>
  <c r="AB114"/>
  <c r="AB122"/>
  <c r="AB130"/>
  <c r="AB138"/>
  <c r="AB146"/>
  <c r="AB154"/>
  <c r="AB162"/>
  <c r="AB170"/>
  <c r="AB178"/>
  <c r="AB186"/>
  <c r="AB194"/>
  <c r="AB202"/>
  <c r="AB210"/>
  <c r="AB218"/>
  <c r="AB226"/>
  <c r="AB234"/>
  <c r="AB242"/>
  <c r="AB250"/>
  <c r="AB258"/>
  <c r="AB266"/>
  <c r="AB274"/>
  <c r="AB282"/>
  <c r="AB290"/>
  <c r="AB298"/>
  <c r="AB306"/>
  <c r="AB314"/>
  <c r="AB322"/>
  <c r="AB330"/>
  <c r="AB338"/>
  <c r="AB346"/>
  <c r="AB354"/>
  <c r="AB362"/>
  <c r="AB370"/>
  <c r="AB378"/>
  <c r="AB386"/>
  <c r="AB394"/>
  <c r="AB402"/>
  <c r="AB9"/>
  <c r="AB17"/>
  <c r="AB25"/>
  <c r="AB33"/>
  <c r="AB41"/>
  <c r="AB49"/>
  <c r="AB57"/>
  <c r="AB65"/>
  <c r="AB73"/>
  <c r="AB81"/>
  <c r="AB89"/>
  <c r="AB97"/>
  <c r="AB105"/>
  <c r="AB113"/>
  <c r="AB121"/>
  <c r="AB129"/>
  <c r="AB137"/>
  <c r="AB145"/>
  <c r="AB153"/>
  <c r="AB161"/>
  <c r="AB169"/>
  <c r="AB177"/>
  <c r="AB185"/>
  <c r="AB193"/>
  <c r="AB201"/>
  <c r="AB209"/>
  <c r="AB217"/>
  <c r="AB225"/>
  <c r="AB233"/>
  <c r="AB241"/>
  <c r="AB249"/>
  <c r="AB257"/>
  <c r="AB265"/>
  <c r="AB273"/>
  <c r="AB281"/>
  <c r="AB289"/>
  <c r="AB297"/>
  <c r="AB305"/>
  <c r="AB313"/>
  <c r="AB321"/>
  <c r="AB329"/>
  <c r="AB337"/>
  <c r="AB345"/>
  <c r="AB353"/>
  <c r="AB361"/>
  <c r="AB369"/>
  <c r="AB377"/>
  <c r="AB385"/>
  <c r="AB393"/>
  <c r="AB401"/>
  <c r="AB8"/>
  <c r="AE8" s="1"/>
  <c r="AB16"/>
  <c r="AB24"/>
  <c r="AB32"/>
  <c r="AB40"/>
  <c r="AB48"/>
  <c r="AB56"/>
  <c r="AB64"/>
  <c r="AB72"/>
  <c r="AB80"/>
  <c r="AB88"/>
  <c r="AB96"/>
  <c r="AB104"/>
  <c r="AB112"/>
  <c r="AB120"/>
  <c r="AB128"/>
  <c r="AB136"/>
  <c r="AB144"/>
  <c r="AB152"/>
  <c r="AB160"/>
  <c r="AB168"/>
  <c r="AB176"/>
  <c r="AB184"/>
  <c r="AB192"/>
  <c r="AB200"/>
  <c r="AB208"/>
  <c r="AB216"/>
  <c r="AB224"/>
  <c r="AB232"/>
  <c r="AB240"/>
  <c r="AB248"/>
  <c r="AB256"/>
  <c r="AB264"/>
  <c r="AB272"/>
  <c r="AB280"/>
  <c r="AB288"/>
  <c r="AB296"/>
  <c r="AB304"/>
  <c r="AB312"/>
  <c r="AB320"/>
  <c r="AB328"/>
  <c r="AB336"/>
  <c r="AB344"/>
  <c r="AB352"/>
  <c r="AB360"/>
  <c r="AB368"/>
  <c r="AB376"/>
  <c r="AB384"/>
  <c r="AB392"/>
  <c r="AB400"/>
  <c r="AB6"/>
  <c r="Z10"/>
  <c r="AA9"/>
  <c r="AK10"/>
  <c r="AL9"/>
  <c r="AV9"/>
  <c r="AW8"/>
  <c r="BG11"/>
  <c r="BH10"/>
  <c r="BR9"/>
  <c r="BS8"/>
  <c r="CC12"/>
  <c r="CD11"/>
  <c r="CY10"/>
  <c r="CZ9"/>
  <c r="DN274"/>
  <c r="DN202"/>
  <c r="DN130"/>
  <c r="DN82"/>
  <c r="DN18"/>
  <c r="DN381"/>
  <c r="DN365"/>
  <c r="DN341"/>
  <c r="DN333"/>
  <c r="DN325"/>
  <c r="DN317"/>
  <c r="DN309"/>
  <c r="DN266"/>
  <c r="DN210"/>
  <c r="DN154"/>
  <c r="DN106"/>
  <c r="DN42"/>
  <c r="DN10"/>
  <c r="DN397"/>
  <c r="DN349"/>
  <c r="DN6"/>
  <c r="DN299"/>
  <c r="DN291"/>
  <c r="DN283"/>
  <c r="DN275"/>
  <c r="DN267"/>
  <c r="DN259"/>
  <c r="DN251"/>
  <c r="DN243"/>
  <c r="DN235"/>
  <c r="DN227"/>
  <c r="DN219"/>
  <c r="DN211"/>
  <c r="DN203"/>
  <c r="DN195"/>
  <c r="DN187"/>
  <c r="DN179"/>
  <c r="DN171"/>
  <c r="DN163"/>
  <c r="DN155"/>
  <c r="DN147"/>
  <c r="DN139"/>
  <c r="DN131"/>
  <c r="DN123"/>
  <c r="DN115"/>
  <c r="DN107"/>
  <c r="DN99"/>
  <c r="DN91"/>
  <c r="DN83"/>
  <c r="DN75"/>
  <c r="DN67"/>
  <c r="DN59"/>
  <c r="DN51"/>
  <c r="DN43"/>
  <c r="DN35"/>
  <c r="DN27"/>
  <c r="DN19"/>
  <c r="DN11"/>
  <c r="DN406"/>
  <c r="DN398"/>
  <c r="DN390"/>
  <c r="DN382"/>
  <c r="DN374"/>
  <c r="DN366"/>
  <c r="DN358"/>
  <c r="DN350"/>
  <c r="DN342"/>
  <c r="DN334"/>
  <c r="DN326"/>
  <c r="DN318"/>
  <c r="DN310"/>
  <c r="DN290"/>
  <c r="DN234"/>
  <c r="DN186"/>
  <c r="DN138"/>
  <c r="DN98"/>
  <c r="DN58"/>
  <c r="DN34"/>
  <c r="DN357"/>
  <c r="DN300"/>
  <c r="DN292"/>
  <c r="DN284"/>
  <c r="DN276"/>
  <c r="DN268"/>
  <c r="DN260"/>
  <c r="DN252"/>
  <c r="DN244"/>
  <c r="DN236"/>
  <c r="DN228"/>
  <c r="DN220"/>
  <c r="DN212"/>
  <c r="DN204"/>
  <c r="DN196"/>
  <c r="DN188"/>
  <c r="DN180"/>
  <c r="DN172"/>
  <c r="DN164"/>
  <c r="DN156"/>
  <c r="DN148"/>
  <c r="DN140"/>
  <c r="DN132"/>
  <c r="DN124"/>
  <c r="DN116"/>
  <c r="DN108"/>
  <c r="DN100"/>
  <c r="DN92"/>
  <c r="DN84"/>
  <c r="DN76"/>
  <c r="DN68"/>
  <c r="DN60"/>
  <c r="DN52"/>
  <c r="DN44"/>
  <c r="DN36"/>
  <c r="DN28"/>
  <c r="DN20"/>
  <c r="DN12"/>
  <c r="DN399"/>
  <c r="DN391"/>
  <c r="DN383"/>
  <c r="DN375"/>
  <c r="DN367"/>
  <c r="DN359"/>
  <c r="DN351"/>
  <c r="DN343"/>
  <c r="DN335"/>
  <c r="DN327"/>
  <c r="DN319"/>
  <c r="DN311"/>
  <c r="DN250"/>
  <c r="DN178"/>
  <c r="DN90"/>
  <c r="DN301"/>
  <c r="DN293"/>
  <c r="DN285"/>
  <c r="DN277"/>
  <c r="DN269"/>
  <c r="DN261"/>
  <c r="DN253"/>
  <c r="DN245"/>
  <c r="DN237"/>
  <c r="DN229"/>
  <c r="DN221"/>
  <c r="DN213"/>
  <c r="DN205"/>
  <c r="DN197"/>
  <c r="DN189"/>
  <c r="DN181"/>
  <c r="DN173"/>
  <c r="DN165"/>
  <c r="DN157"/>
  <c r="DN149"/>
  <c r="DN141"/>
  <c r="DN133"/>
  <c r="DN125"/>
  <c r="DN117"/>
  <c r="DN109"/>
  <c r="DN101"/>
  <c r="DN93"/>
  <c r="DN85"/>
  <c r="DN77"/>
  <c r="DN69"/>
  <c r="DN61"/>
  <c r="DN53"/>
  <c r="DN45"/>
  <c r="DN37"/>
  <c r="DN29"/>
  <c r="DN21"/>
  <c r="DN13"/>
  <c r="DN400"/>
  <c r="DN392"/>
  <c r="DN384"/>
  <c r="DN376"/>
  <c r="DN368"/>
  <c r="DN360"/>
  <c r="DN352"/>
  <c r="DN344"/>
  <c r="DN336"/>
  <c r="DN328"/>
  <c r="DN320"/>
  <c r="DN312"/>
  <c r="DN306"/>
  <c r="DN242"/>
  <c r="DN170"/>
  <c r="DN74"/>
  <c r="DN405"/>
  <c r="DN302"/>
  <c r="DN294"/>
  <c r="DN286"/>
  <c r="DN278"/>
  <c r="DN270"/>
  <c r="DN262"/>
  <c r="DN254"/>
  <c r="DN246"/>
  <c r="DN238"/>
  <c r="DN230"/>
  <c r="DN222"/>
  <c r="DN214"/>
  <c r="DN206"/>
  <c r="DN198"/>
  <c r="DN190"/>
  <c r="DN182"/>
  <c r="DN174"/>
  <c r="DN166"/>
  <c r="DN158"/>
  <c r="DN150"/>
  <c r="DN142"/>
  <c r="DN134"/>
  <c r="DN126"/>
  <c r="DN118"/>
  <c r="DN110"/>
  <c r="DN102"/>
  <c r="DN94"/>
  <c r="DN86"/>
  <c r="DN78"/>
  <c r="DN70"/>
  <c r="DN62"/>
  <c r="DN54"/>
  <c r="DN46"/>
  <c r="DN38"/>
  <c r="DN30"/>
  <c r="DN22"/>
  <c r="DN14"/>
  <c r="DN401"/>
  <c r="DN393"/>
  <c r="DN385"/>
  <c r="DN377"/>
  <c r="DN369"/>
  <c r="DN361"/>
  <c r="DN353"/>
  <c r="DN345"/>
  <c r="DN337"/>
  <c r="DN329"/>
  <c r="DN321"/>
  <c r="DN313"/>
  <c r="DN258"/>
  <c r="DN218"/>
  <c r="DN162"/>
  <c r="DN122"/>
  <c r="DN66"/>
  <c r="DN26"/>
  <c r="DN373"/>
  <c r="DN303"/>
  <c r="DN295"/>
  <c r="DN287"/>
  <c r="DN279"/>
  <c r="DN271"/>
  <c r="DN263"/>
  <c r="DN255"/>
  <c r="DN247"/>
  <c r="DN239"/>
  <c r="DN231"/>
  <c r="DN223"/>
  <c r="DN215"/>
  <c r="DN207"/>
  <c r="DN199"/>
  <c r="DN191"/>
  <c r="DN183"/>
  <c r="DN175"/>
  <c r="DN167"/>
  <c r="DN159"/>
  <c r="DN151"/>
  <c r="DN143"/>
  <c r="DN135"/>
  <c r="DN127"/>
  <c r="DN119"/>
  <c r="DN111"/>
  <c r="DN103"/>
  <c r="DN95"/>
  <c r="DN87"/>
  <c r="DN79"/>
  <c r="DN71"/>
  <c r="DN63"/>
  <c r="DN55"/>
  <c r="DN47"/>
  <c r="DN39"/>
  <c r="DN31"/>
  <c r="DN23"/>
  <c r="DN15"/>
  <c r="DN7"/>
  <c r="DN402"/>
  <c r="DN394"/>
  <c r="DN386"/>
  <c r="DN378"/>
  <c r="DN370"/>
  <c r="DN362"/>
  <c r="DN354"/>
  <c r="DN346"/>
  <c r="DN338"/>
  <c r="DN330"/>
  <c r="DN322"/>
  <c r="DN314"/>
  <c r="DN282"/>
  <c r="DN194"/>
  <c r="DN114"/>
  <c r="DN304"/>
  <c r="DN296"/>
  <c r="DN288"/>
  <c r="DN280"/>
  <c r="DN272"/>
  <c r="DN264"/>
  <c r="DN256"/>
  <c r="DN248"/>
  <c r="DN240"/>
  <c r="DN232"/>
  <c r="DN224"/>
  <c r="DN216"/>
  <c r="DN208"/>
  <c r="DN200"/>
  <c r="DN192"/>
  <c r="DN184"/>
  <c r="DN176"/>
  <c r="DN168"/>
  <c r="DN160"/>
  <c r="DN152"/>
  <c r="DN144"/>
  <c r="DN136"/>
  <c r="DN128"/>
  <c r="DN120"/>
  <c r="DN112"/>
  <c r="DN104"/>
  <c r="DN96"/>
  <c r="DN88"/>
  <c r="DN80"/>
  <c r="DN72"/>
  <c r="DN64"/>
  <c r="DN56"/>
  <c r="DN48"/>
  <c r="DN40"/>
  <c r="DN32"/>
  <c r="DN24"/>
  <c r="DN16"/>
  <c r="DN8"/>
  <c r="DN403"/>
  <c r="DN395"/>
  <c r="DN387"/>
  <c r="DN379"/>
  <c r="DN371"/>
  <c r="DN363"/>
  <c r="DN355"/>
  <c r="DN347"/>
  <c r="DN339"/>
  <c r="DN331"/>
  <c r="DN323"/>
  <c r="DN315"/>
  <c r="DN307"/>
  <c r="DN298"/>
  <c r="DN226"/>
  <c r="DN146"/>
  <c r="DN50"/>
  <c r="DN389"/>
  <c r="DN305"/>
  <c r="DN297"/>
  <c r="DN289"/>
  <c r="DN281"/>
  <c r="DN273"/>
  <c r="DN265"/>
  <c r="DN257"/>
  <c r="DN249"/>
  <c r="DN241"/>
  <c r="DN233"/>
  <c r="DN225"/>
  <c r="DN217"/>
  <c r="DN209"/>
  <c r="DN201"/>
  <c r="DN193"/>
  <c r="DN185"/>
  <c r="DN177"/>
  <c r="DN169"/>
  <c r="DN161"/>
  <c r="DN153"/>
  <c r="DN145"/>
  <c r="DN137"/>
  <c r="DN129"/>
  <c r="DN121"/>
  <c r="DN113"/>
  <c r="DN105"/>
  <c r="DN97"/>
  <c r="DN89"/>
  <c r="DN81"/>
  <c r="DN73"/>
  <c r="DN65"/>
  <c r="DN57"/>
  <c r="DN49"/>
  <c r="DN41"/>
  <c r="DN33"/>
  <c r="DN25"/>
  <c r="DN17"/>
  <c r="DN9"/>
  <c r="DN404"/>
  <c r="DN396"/>
  <c r="DN388"/>
  <c r="DN380"/>
  <c r="DN372"/>
  <c r="DN364"/>
  <c r="DN356"/>
  <c r="DN348"/>
  <c r="DN340"/>
  <c r="DN332"/>
  <c r="DN324"/>
  <c r="DN316"/>
  <c r="DN308"/>
  <c r="DJ12"/>
  <c r="DK11"/>
  <c r="CN14"/>
  <c r="CO14" s="1"/>
  <c r="R33" i="4"/>
  <c r="R34" s="1"/>
  <c r="H29"/>
  <c r="I29" s="1"/>
  <c r="J29" s="1"/>
  <c r="K29" s="1"/>
  <c r="L29" s="1"/>
  <c r="M29" s="1"/>
  <c r="N29" s="1"/>
  <c r="O29" s="1"/>
  <c r="P29" s="1"/>
  <c r="Q29" s="1"/>
  <c r="W21" i="5"/>
  <c r="W390"/>
  <c r="W398"/>
  <c r="W405"/>
  <c r="W384"/>
  <c r="W385"/>
  <c r="W386"/>
  <c r="W394"/>
  <c r="W402"/>
  <c r="W391"/>
  <c r="W396"/>
  <c r="W401"/>
  <c r="W406"/>
  <c r="W355"/>
  <c r="W362"/>
  <c r="W369"/>
  <c r="W376"/>
  <c r="W383"/>
  <c r="W403"/>
  <c r="W348"/>
  <c r="W363"/>
  <c r="W370"/>
  <c r="W377"/>
  <c r="W320"/>
  <c r="W388"/>
  <c r="W393"/>
  <c r="W343"/>
  <c r="W349"/>
  <c r="W356"/>
  <c r="W371"/>
  <c r="W378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95"/>
  <c r="W400"/>
  <c r="W350"/>
  <c r="W357"/>
  <c r="W364"/>
  <c r="W379"/>
  <c r="W344"/>
  <c r="W351"/>
  <c r="W358"/>
  <c r="W365"/>
  <c r="W372"/>
  <c r="W387"/>
  <c r="W392"/>
  <c r="W397"/>
  <c r="W345"/>
  <c r="W352"/>
  <c r="W359"/>
  <c r="W366"/>
  <c r="W373"/>
  <c r="W380"/>
  <c r="W399"/>
  <c r="W346"/>
  <c r="W353"/>
  <c r="W360"/>
  <c r="W367"/>
  <c r="W374"/>
  <c r="W381"/>
  <c r="W389"/>
  <c r="W404"/>
  <c r="W347"/>
  <c r="W354"/>
  <c r="W361"/>
  <c r="W368"/>
  <c r="W375"/>
  <c r="W382"/>
  <c r="W7"/>
  <c r="W15"/>
  <c r="W25"/>
  <c r="W8"/>
  <c r="W16"/>
  <c r="W24"/>
  <c r="W9"/>
  <c r="W17"/>
  <c r="W23"/>
  <c r="W10"/>
  <c r="W18"/>
  <c r="W22"/>
  <c r="W11"/>
  <c r="W19"/>
  <c r="W319"/>
  <c r="W311"/>
  <c r="W303"/>
  <c r="W295"/>
  <c r="W287"/>
  <c r="W279"/>
  <c r="W271"/>
  <c r="W263"/>
  <c r="W255"/>
  <c r="W247"/>
  <c r="W239"/>
  <c r="W231"/>
  <c r="W223"/>
  <c r="W215"/>
  <c r="W207"/>
  <c r="W199"/>
  <c r="W191"/>
  <c r="W183"/>
  <c r="W175"/>
  <c r="W167"/>
  <c r="W159"/>
  <c r="W151"/>
  <c r="W143"/>
  <c r="W135"/>
  <c r="W127"/>
  <c r="W112"/>
  <c r="W104"/>
  <c r="W96"/>
  <c r="W88"/>
  <c r="W80"/>
  <c r="W72"/>
  <c r="W65"/>
  <c r="W57"/>
  <c r="W49"/>
  <c r="W41"/>
  <c r="W33"/>
  <c r="W312"/>
  <c r="W304"/>
  <c r="W296"/>
  <c r="W288"/>
  <c r="W280"/>
  <c r="W272"/>
  <c r="W264"/>
  <c r="W256"/>
  <c r="W248"/>
  <c r="W240"/>
  <c r="W232"/>
  <c r="W224"/>
  <c r="W216"/>
  <c r="W208"/>
  <c r="W200"/>
  <c r="W192"/>
  <c r="W184"/>
  <c r="W176"/>
  <c r="W168"/>
  <c r="W160"/>
  <c r="W152"/>
  <c r="W144"/>
  <c r="W136"/>
  <c r="W128"/>
  <c r="W120"/>
  <c r="W113"/>
  <c r="W105"/>
  <c r="W97"/>
  <c r="W89"/>
  <c r="W81"/>
  <c r="W73"/>
  <c r="W66"/>
  <c r="W58"/>
  <c r="W50"/>
  <c r="W42"/>
  <c r="W34"/>
  <c r="W313"/>
  <c r="W305"/>
  <c r="W297"/>
  <c r="W289"/>
  <c r="W281"/>
  <c r="W273"/>
  <c r="W265"/>
  <c r="W257"/>
  <c r="W249"/>
  <c r="W241"/>
  <c r="W233"/>
  <c r="W225"/>
  <c r="W217"/>
  <c r="W209"/>
  <c r="W201"/>
  <c r="W193"/>
  <c r="W185"/>
  <c r="W177"/>
  <c r="W169"/>
  <c r="W161"/>
  <c r="W153"/>
  <c r="W145"/>
  <c r="W137"/>
  <c r="W129"/>
  <c r="W121"/>
  <c r="W114"/>
  <c r="W106"/>
  <c r="W98"/>
  <c r="W90"/>
  <c r="W82"/>
  <c r="W74"/>
  <c r="W67"/>
  <c r="W59"/>
  <c r="W51"/>
  <c r="W43"/>
  <c r="W35"/>
  <c r="W314"/>
  <c r="W306"/>
  <c r="W298"/>
  <c r="W290"/>
  <c r="W282"/>
  <c r="W274"/>
  <c r="W266"/>
  <c r="W258"/>
  <c r="W250"/>
  <c r="W242"/>
  <c r="W234"/>
  <c r="W226"/>
  <c r="W218"/>
  <c r="W210"/>
  <c r="W202"/>
  <c r="W194"/>
  <c r="W186"/>
  <c r="W178"/>
  <c r="W170"/>
  <c r="W162"/>
  <c r="W154"/>
  <c r="W146"/>
  <c r="W138"/>
  <c r="W130"/>
  <c r="W122"/>
  <c r="W115"/>
  <c r="W107"/>
  <c r="W99"/>
  <c r="W91"/>
  <c r="W83"/>
  <c r="W75"/>
  <c r="W68"/>
  <c r="W60"/>
  <c r="W52"/>
  <c r="W44"/>
  <c r="W36"/>
  <c r="W315"/>
  <c r="W307"/>
  <c r="W299"/>
  <c r="W291"/>
  <c r="W283"/>
  <c r="W275"/>
  <c r="W267"/>
  <c r="W259"/>
  <c r="W251"/>
  <c r="W243"/>
  <c r="W235"/>
  <c r="W227"/>
  <c r="W219"/>
  <c r="W211"/>
  <c r="W203"/>
  <c r="W195"/>
  <c r="W187"/>
  <c r="W179"/>
  <c r="W171"/>
  <c r="W163"/>
  <c r="W155"/>
  <c r="W147"/>
  <c r="W139"/>
  <c r="W131"/>
  <c r="W123"/>
  <c r="W116"/>
  <c r="W108"/>
  <c r="W100"/>
  <c r="W92"/>
  <c r="W84"/>
  <c r="W76"/>
  <c r="W69"/>
  <c r="W61"/>
  <c r="W53"/>
  <c r="W45"/>
  <c r="W37"/>
  <c r="W29"/>
  <c r="W316"/>
  <c r="W308"/>
  <c r="W300"/>
  <c r="W292"/>
  <c r="W284"/>
  <c r="W276"/>
  <c r="W268"/>
  <c r="W260"/>
  <c r="W252"/>
  <c r="W244"/>
  <c r="W236"/>
  <c r="W228"/>
  <c r="W220"/>
  <c r="W212"/>
  <c r="W204"/>
  <c r="W196"/>
  <c r="W188"/>
  <c r="W180"/>
  <c r="W172"/>
  <c r="W164"/>
  <c r="W156"/>
  <c r="W148"/>
  <c r="W140"/>
  <c r="W132"/>
  <c r="W124"/>
  <c r="W117"/>
  <c r="W109"/>
  <c r="W101"/>
  <c r="W93"/>
  <c r="W85"/>
  <c r="W77"/>
  <c r="W62"/>
  <c r="W54"/>
  <c r="W46"/>
  <c r="W38"/>
  <c r="W30"/>
  <c r="W317"/>
  <c r="W309"/>
  <c r="W301"/>
  <c r="W293"/>
  <c r="W285"/>
  <c r="W277"/>
  <c r="W269"/>
  <c r="W261"/>
  <c r="W253"/>
  <c r="W245"/>
  <c r="W237"/>
  <c r="W229"/>
  <c r="W221"/>
  <c r="W213"/>
  <c r="W205"/>
  <c r="W197"/>
  <c r="W189"/>
  <c r="W181"/>
  <c r="W173"/>
  <c r="W165"/>
  <c r="W157"/>
  <c r="W149"/>
  <c r="W141"/>
  <c r="W133"/>
  <c r="W125"/>
  <c r="W118"/>
  <c r="W110"/>
  <c r="W102"/>
  <c r="W94"/>
  <c r="W86"/>
  <c r="W78"/>
  <c r="W70"/>
  <c r="W63"/>
  <c r="W55"/>
  <c r="W47"/>
  <c r="W39"/>
  <c r="W31"/>
  <c r="W318"/>
  <c r="W310"/>
  <c r="W302"/>
  <c r="W294"/>
  <c r="W286"/>
  <c r="W278"/>
  <c r="W270"/>
  <c r="W262"/>
  <c r="W254"/>
  <c r="W246"/>
  <c r="W238"/>
  <c r="W230"/>
  <c r="W222"/>
  <c r="W214"/>
  <c r="W206"/>
  <c r="W198"/>
  <c r="W190"/>
  <c r="W182"/>
  <c r="W174"/>
  <c r="W166"/>
  <c r="W158"/>
  <c r="W150"/>
  <c r="W142"/>
  <c r="W134"/>
  <c r="W126"/>
  <c r="W119"/>
  <c r="W111"/>
  <c r="W103"/>
  <c r="W95"/>
  <c r="W87"/>
  <c r="W79"/>
  <c r="W71"/>
  <c r="W64"/>
  <c r="W56"/>
  <c r="W48"/>
  <c r="W40"/>
  <c r="W32"/>
  <c r="W12"/>
  <c r="W20"/>
  <c r="W28"/>
  <c r="W13"/>
  <c r="W27"/>
  <c r="W6"/>
  <c r="W14"/>
  <c r="W26"/>
  <c r="G639"/>
  <c r="G637"/>
  <c r="G635"/>
  <c r="G626"/>
  <c r="G617"/>
  <c r="G608"/>
  <c r="G606"/>
  <c r="G604"/>
  <c r="G575"/>
  <c r="G573"/>
  <c r="G571"/>
  <c r="G562"/>
  <c r="G553"/>
  <c r="G697"/>
  <c r="H697" s="1"/>
  <c r="G693"/>
  <c r="H693" s="1"/>
  <c r="G691"/>
  <c r="H691" s="1"/>
  <c r="G678"/>
  <c r="H678" s="1"/>
  <c r="G676"/>
  <c r="H676" s="1"/>
  <c r="G665"/>
  <c r="H665" s="1"/>
  <c r="G661"/>
  <c r="H661" s="1"/>
  <c r="G659"/>
  <c r="H659" s="1"/>
  <c r="G646"/>
  <c r="H646" s="1"/>
  <c r="G644"/>
  <c r="H644" s="1"/>
  <c r="G901"/>
  <c r="H901" s="1"/>
  <c r="G893"/>
  <c r="H893" s="1"/>
  <c r="G875"/>
  <c r="H875" s="1"/>
  <c r="G867"/>
  <c r="H867" s="1"/>
  <c r="G850"/>
  <c r="H850" s="1"/>
  <c r="G844"/>
  <c r="H844" s="1"/>
  <c r="G840"/>
  <c r="H840" s="1"/>
  <c r="G838"/>
  <c r="H838" s="1"/>
  <c r="G819"/>
  <c r="H819" s="1"/>
  <c r="G813"/>
  <c r="H813" s="1"/>
  <c r="G809"/>
  <c r="H809" s="1"/>
  <c r="G807"/>
  <c r="H807" s="1"/>
  <c r="G788"/>
  <c r="H788" s="1"/>
  <c r="G784"/>
  <c r="H784" s="1"/>
  <c r="G782"/>
  <c r="H782" s="1"/>
  <c r="G769"/>
  <c r="H769" s="1"/>
  <c r="G767"/>
  <c r="H767" s="1"/>
  <c r="G756"/>
  <c r="H756" s="1"/>
  <c r="G752"/>
  <c r="H752" s="1"/>
  <c r="G750"/>
  <c r="H750" s="1"/>
  <c r="G737"/>
  <c r="H737" s="1"/>
  <c r="G735"/>
  <c r="H735" s="1"/>
  <c r="G724"/>
  <c r="H724" s="1"/>
  <c r="G720"/>
  <c r="H720" s="1"/>
  <c r="G718"/>
  <c r="H718" s="1"/>
  <c r="G705"/>
  <c r="H705" s="1"/>
  <c r="G703"/>
  <c r="H703" s="1"/>
  <c r="G615"/>
  <c r="G613"/>
  <c r="G611"/>
  <c r="G602"/>
  <c r="G593"/>
  <c r="G584"/>
  <c r="G582"/>
  <c r="G580"/>
  <c r="G551"/>
  <c r="G549"/>
  <c r="G547"/>
  <c r="G695"/>
  <c r="H695" s="1"/>
  <c r="G680"/>
  <c r="H680" s="1"/>
  <c r="G674"/>
  <c r="H674" s="1"/>
  <c r="G663"/>
  <c r="H663" s="1"/>
  <c r="G648"/>
  <c r="H648" s="1"/>
  <c r="G642"/>
  <c r="G904"/>
  <c r="H904" s="1"/>
  <c r="G896"/>
  <c r="H896" s="1"/>
  <c r="G888"/>
  <c r="H888" s="1"/>
  <c r="G883"/>
  <c r="H883" s="1"/>
  <c r="G878"/>
  <c r="H878" s="1"/>
  <c r="G870"/>
  <c r="H870" s="1"/>
  <c r="G865"/>
  <c r="H865" s="1"/>
  <c r="G863"/>
  <c r="H863" s="1"/>
  <c r="G842"/>
  <c r="H842" s="1"/>
  <c r="G836"/>
  <c r="H836" s="1"/>
  <c r="G832"/>
  <c r="H832" s="1"/>
  <c r="G830"/>
  <c r="H830" s="1"/>
  <c r="G811"/>
  <c r="H811" s="1"/>
  <c r="G805"/>
  <c r="H805" s="1"/>
  <c r="G801"/>
  <c r="H801" s="1"/>
  <c r="G799"/>
  <c r="H799" s="1"/>
  <c r="G786"/>
  <c r="H786" s="1"/>
  <c r="G771"/>
  <c r="H771" s="1"/>
  <c r="G765"/>
  <c r="H765" s="1"/>
  <c r="G754"/>
  <c r="H754" s="1"/>
  <c r="G739"/>
  <c r="H739" s="1"/>
  <c r="G733"/>
  <c r="H733" s="1"/>
  <c r="G722"/>
  <c r="H722" s="1"/>
  <c r="G707"/>
  <c r="H707" s="1"/>
  <c r="G701"/>
  <c r="H701" s="1"/>
  <c r="G633"/>
  <c r="G624"/>
  <c r="G622"/>
  <c r="G620"/>
  <c r="G591"/>
  <c r="G589"/>
  <c r="G587"/>
  <c r="G578"/>
  <c r="G569"/>
  <c r="G560"/>
  <c r="G558"/>
  <c r="G556"/>
  <c r="G689"/>
  <c r="H689" s="1"/>
  <c r="G685"/>
  <c r="H685" s="1"/>
  <c r="G683"/>
  <c r="H683" s="1"/>
  <c r="G670"/>
  <c r="H670" s="1"/>
  <c r="G668"/>
  <c r="H668" s="1"/>
  <c r="G657"/>
  <c r="H657" s="1"/>
  <c r="G653"/>
  <c r="H653" s="1"/>
  <c r="G651"/>
  <c r="H651" s="1"/>
  <c r="G899"/>
  <c r="H899" s="1"/>
  <c r="G891"/>
  <c r="H891" s="1"/>
  <c r="G886"/>
  <c r="H886" s="1"/>
  <c r="G873"/>
  <c r="H873" s="1"/>
  <c r="G861"/>
  <c r="H861" s="1"/>
  <c r="G857"/>
  <c r="H857" s="1"/>
  <c r="G855"/>
  <c r="H855" s="1"/>
  <c r="G834"/>
  <c r="H834" s="1"/>
  <c r="G828"/>
  <c r="H828" s="1"/>
  <c r="G824"/>
  <c r="H824" s="1"/>
  <c r="G822"/>
  <c r="H822" s="1"/>
  <c r="G803"/>
  <c r="H803" s="1"/>
  <c r="G797"/>
  <c r="H797" s="1"/>
  <c r="G793"/>
  <c r="H793" s="1"/>
  <c r="G791"/>
  <c r="H791" s="1"/>
  <c r="G780"/>
  <c r="H780" s="1"/>
  <c r="G776"/>
  <c r="H776" s="1"/>
  <c r="G774"/>
  <c r="H774" s="1"/>
  <c r="G761"/>
  <c r="H761" s="1"/>
  <c r="G759"/>
  <c r="H759" s="1"/>
  <c r="G748"/>
  <c r="H748" s="1"/>
  <c r="G744"/>
  <c r="H744" s="1"/>
  <c r="G742"/>
  <c r="H742" s="1"/>
  <c r="G729"/>
  <c r="H729" s="1"/>
  <c r="G727"/>
  <c r="H727" s="1"/>
  <c r="G716"/>
  <c r="H716" s="1"/>
  <c r="G712"/>
  <c r="H712" s="1"/>
  <c r="G710"/>
  <c r="H710" s="1"/>
  <c r="G631"/>
  <c r="G629"/>
  <c r="G627"/>
  <c r="G618"/>
  <c r="G609"/>
  <c r="G600"/>
  <c r="G598"/>
  <c r="G596"/>
  <c r="G567"/>
  <c r="G565"/>
  <c r="G563"/>
  <c r="G554"/>
  <c r="G698"/>
  <c r="H698" s="1"/>
  <c r="G687"/>
  <c r="H687" s="1"/>
  <c r="G672"/>
  <c r="H672" s="1"/>
  <c r="G666"/>
  <c r="H666" s="1"/>
  <c r="G655"/>
  <c r="H655" s="1"/>
  <c r="G640"/>
  <c r="G902"/>
  <c r="H902" s="1"/>
  <c r="G894"/>
  <c r="H894" s="1"/>
  <c r="G881"/>
  <c r="H881" s="1"/>
  <c r="G876"/>
  <c r="H876" s="1"/>
  <c r="G868"/>
  <c r="H868" s="1"/>
  <c r="G859"/>
  <c r="H859" s="1"/>
  <c r="G853"/>
  <c r="H853" s="1"/>
  <c r="G849"/>
  <c r="H849" s="1"/>
  <c r="G847"/>
  <c r="H847" s="1"/>
  <c r="G826"/>
  <c r="H826" s="1"/>
  <c r="G820"/>
  <c r="H820" s="1"/>
  <c r="G816"/>
  <c r="H816" s="1"/>
  <c r="G814"/>
  <c r="H814" s="1"/>
  <c r="G795"/>
  <c r="H795" s="1"/>
  <c r="G789"/>
  <c r="H789" s="1"/>
  <c r="G778"/>
  <c r="H778" s="1"/>
  <c r="G763"/>
  <c r="H763" s="1"/>
  <c r="G757"/>
  <c r="H757" s="1"/>
  <c r="G746"/>
  <c r="H746" s="1"/>
  <c r="G731"/>
  <c r="H731" s="1"/>
  <c r="G725"/>
  <c r="H725" s="1"/>
  <c r="G714"/>
  <c r="H714" s="1"/>
  <c r="G699"/>
  <c r="H699" s="1"/>
  <c r="G638"/>
  <c r="G636"/>
  <c r="G607"/>
  <c r="G605"/>
  <c r="G603"/>
  <c r="G594"/>
  <c r="G585"/>
  <c r="G576"/>
  <c r="G574"/>
  <c r="G572"/>
  <c r="G694"/>
  <c r="H694" s="1"/>
  <c r="G692"/>
  <c r="H692" s="1"/>
  <c r="G681"/>
  <c r="H681" s="1"/>
  <c r="G677"/>
  <c r="H677" s="1"/>
  <c r="G675"/>
  <c r="H675" s="1"/>
  <c r="G662"/>
  <c r="H662" s="1"/>
  <c r="G660"/>
  <c r="H660" s="1"/>
  <c r="G649"/>
  <c r="H649" s="1"/>
  <c r="G645"/>
  <c r="H645" s="1"/>
  <c r="G643"/>
  <c r="G905"/>
  <c r="H905" s="1"/>
  <c r="G897"/>
  <c r="H897" s="1"/>
  <c r="G889"/>
  <c r="H889" s="1"/>
  <c r="G884"/>
  <c r="H884" s="1"/>
  <c r="G879"/>
  <c r="H879" s="1"/>
  <c r="G871"/>
  <c r="H871" s="1"/>
  <c r="G851"/>
  <c r="H851" s="1"/>
  <c r="G845"/>
  <c r="H845" s="1"/>
  <c r="G841"/>
  <c r="H841" s="1"/>
  <c r="G839"/>
  <c r="H839" s="1"/>
  <c r="G818"/>
  <c r="H818" s="1"/>
  <c r="G812"/>
  <c r="H812" s="1"/>
  <c r="G808"/>
  <c r="H808" s="1"/>
  <c r="G806"/>
  <c r="H806" s="1"/>
  <c r="G785"/>
  <c r="H785" s="1"/>
  <c r="G783"/>
  <c r="H783" s="1"/>
  <c r="G772"/>
  <c r="H772" s="1"/>
  <c r="G768"/>
  <c r="H768" s="1"/>
  <c r="G766"/>
  <c r="H766" s="1"/>
  <c r="G753"/>
  <c r="H753" s="1"/>
  <c r="G751"/>
  <c r="H751" s="1"/>
  <c r="G740"/>
  <c r="H740" s="1"/>
  <c r="G736"/>
  <c r="H736" s="1"/>
  <c r="G734"/>
  <c r="H734" s="1"/>
  <c r="G721"/>
  <c r="H721" s="1"/>
  <c r="G719"/>
  <c r="H719" s="1"/>
  <c r="G708"/>
  <c r="H708" s="1"/>
  <c r="G704"/>
  <c r="H704" s="1"/>
  <c r="G702"/>
  <c r="H702" s="1"/>
  <c r="G634"/>
  <c r="G625"/>
  <c r="G616"/>
  <c r="G614"/>
  <c r="G612"/>
  <c r="G583"/>
  <c r="G581"/>
  <c r="G579"/>
  <c r="G570"/>
  <c r="G561"/>
  <c r="G552"/>
  <c r="G550"/>
  <c r="G548"/>
  <c r="G696"/>
  <c r="H696" s="1"/>
  <c r="G690"/>
  <c r="H690" s="1"/>
  <c r="G679"/>
  <c r="H679" s="1"/>
  <c r="G664"/>
  <c r="H664" s="1"/>
  <c r="G658"/>
  <c r="H658" s="1"/>
  <c r="G647"/>
  <c r="H647" s="1"/>
  <c r="G900"/>
  <c r="H900" s="1"/>
  <c r="G892"/>
  <c r="H892" s="1"/>
  <c r="G874"/>
  <c r="H874" s="1"/>
  <c r="G866"/>
  <c r="H866" s="1"/>
  <c r="G864"/>
  <c r="H864" s="1"/>
  <c r="G862"/>
  <c r="H862" s="1"/>
  <c r="G843"/>
  <c r="H843" s="1"/>
  <c r="G837"/>
  <c r="H837" s="1"/>
  <c r="G833"/>
  <c r="H833" s="1"/>
  <c r="G831"/>
  <c r="H831" s="1"/>
  <c r="G810"/>
  <c r="H810" s="1"/>
  <c r="G804"/>
  <c r="H804" s="1"/>
  <c r="G800"/>
  <c r="H800" s="1"/>
  <c r="G798"/>
  <c r="H798" s="1"/>
  <c r="G787"/>
  <c r="H787" s="1"/>
  <c r="G781"/>
  <c r="H781" s="1"/>
  <c r="G770"/>
  <c r="H770" s="1"/>
  <c r="G755"/>
  <c r="H755" s="1"/>
  <c r="G749"/>
  <c r="H749" s="1"/>
  <c r="G738"/>
  <c r="H738" s="1"/>
  <c r="G723"/>
  <c r="H723" s="1"/>
  <c r="G717"/>
  <c r="H717" s="1"/>
  <c r="G706"/>
  <c r="H706" s="1"/>
  <c r="G623"/>
  <c r="G621"/>
  <c r="G619"/>
  <c r="G610"/>
  <c r="G601"/>
  <c r="G592"/>
  <c r="G590"/>
  <c r="G588"/>
  <c r="G559"/>
  <c r="G557"/>
  <c r="G555"/>
  <c r="G546"/>
  <c r="G686"/>
  <c r="H686" s="1"/>
  <c r="G684"/>
  <c r="H684" s="1"/>
  <c r="G673"/>
  <c r="H673" s="1"/>
  <c r="G669"/>
  <c r="H669" s="1"/>
  <c r="G667"/>
  <c r="H667" s="1"/>
  <c r="G654"/>
  <c r="H654" s="1"/>
  <c r="G652"/>
  <c r="H652" s="1"/>
  <c r="G641"/>
  <c r="G903"/>
  <c r="H903" s="1"/>
  <c r="G895"/>
  <c r="H895" s="1"/>
  <c r="G887"/>
  <c r="H887" s="1"/>
  <c r="G882"/>
  <c r="H882" s="1"/>
  <c r="G877"/>
  <c r="H877" s="1"/>
  <c r="G869"/>
  <c r="H869" s="1"/>
  <c r="G860"/>
  <c r="H860" s="1"/>
  <c r="G856"/>
  <c r="H856" s="1"/>
  <c r="G854"/>
  <c r="H854" s="1"/>
  <c r="G835"/>
  <c r="H835" s="1"/>
  <c r="G829"/>
  <c r="H829" s="1"/>
  <c r="G825"/>
  <c r="H825" s="1"/>
  <c r="G823"/>
  <c r="H823" s="1"/>
  <c r="G802"/>
  <c r="H802" s="1"/>
  <c r="G796"/>
  <c r="H796" s="1"/>
  <c r="G792"/>
  <c r="H792" s="1"/>
  <c r="G790"/>
  <c r="H790" s="1"/>
  <c r="G777"/>
  <c r="H777" s="1"/>
  <c r="G775"/>
  <c r="H775" s="1"/>
  <c r="G764"/>
  <c r="H764" s="1"/>
  <c r="G760"/>
  <c r="H760" s="1"/>
  <c r="G758"/>
  <c r="H758" s="1"/>
  <c r="G745"/>
  <c r="H745" s="1"/>
  <c r="G743"/>
  <c r="H743" s="1"/>
  <c r="G732"/>
  <c r="H732" s="1"/>
  <c r="G728"/>
  <c r="H728" s="1"/>
  <c r="G726"/>
  <c r="H726" s="1"/>
  <c r="G713"/>
  <c r="H713" s="1"/>
  <c r="G711"/>
  <c r="H711" s="1"/>
  <c r="G700"/>
  <c r="H700" s="1"/>
  <c r="G632"/>
  <c r="G630"/>
  <c r="G628"/>
  <c r="G599"/>
  <c r="G597"/>
  <c r="G595"/>
  <c r="G586"/>
  <c r="G577"/>
  <c r="G568"/>
  <c r="G566"/>
  <c r="G564"/>
  <c r="G688"/>
  <c r="H688" s="1"/>
  <c r="G682"/>
  <c r="H682" s="1"/>
  <c r="G671"/>
  <c r="H671" s="1"/>
  <c r="G656"/>
  <c r="H656" s="1"/>
  <c r="G650"/>
  <c r="H650" s="1"/>
  <c r="G906"/>
  <c r="H906" s="1"/>
  <c r="G898"/>
  <c r="H898" s="1"/>
  <c r="G890"/>
  <c r="H890" s="1"/>
  <c r="G885"/>
  <c r="H885" s="1"/>
  <c r="G880"/>
  <c r="H880" s="1"/>
  <c r="G872"/>
  <c r="H872" s="1"/>
  <c r="G858"/>
  <c r="H858" s="1"/>
  <c r="G852"/>
  <c r="H852" s="1"/>
  <c r="G848"/>
  <c r="H848" s="1"/>
  <c r="G846"/>
  <c r="H846" s="1"/>
  <c r="G827"/>
  <c r="H827" s="1"/>
  <c r="G821"/>
  <c r="H821" s="1"/>
  <c r="G817"/>
  <c r="H817" s="1"/>
  <c r="G815"/>
  <c r="H815" s="1"/>
  <c r="G794"/>
  <c r="H794" s="1"/>
  <c r="G779"/>
  <c r="H779" s="1"/>
  <c r="G773"/>
  <c r="H773" s="1"/>
  <c r="G762"/>
  <c r="H762" s="1"/>
  <c r="G747"/>
  <c r="H747" s="1"/>
  <c r="G741"/>
  <c r="H741" s="1"/>
  <c r="G730"/>
  <c r="H730" s="1"/>
  <c r="G715"/>
  <c r="H715" s="1"/>
  <c r="G709"/>
  <c r="H709" s="1"/>
  <c r="G15"/>
  <c r="G7" i="4"/>
  <c r="H7" s="1"/>
  <c r="I7" s="1"/>
  <c r="J7" s="1"/>
  <c r="K7" s="1"/>
  <c r="L7" s="1"/>
  <c r="M7" s="1"/>
  <c r="N7" s="1"/>
  <c r="O7" s="1"/>
  <c r="P7" s="1"/>
  <c r="Q7" s="1"/>
  <c r="G528" i="5"/>
  <c r="G464"/>
  <c r="G400"/>
  <c r="G336"/>
  <c r="G272"/>
  <c r="G208"/>
  <c r="G144"/>
  <c r="G80"/>
  <c r="G536"/>
  <c r="G472"/>
  <c r="G408"/>
  <c r="G344"/>
  <c r="G280"/>
  <c r="G216"/>
  <c r="G152"/>
  <c r="G88"/>
  <c r="G544"/>
  <c r="G480"/>
  <c r="G416"/>
  <c r="G352"/>
  <c r="G288"/>
  <c r="G224"/>
  <c r="G160"/>
  <c r="G96"/>
  <c r="BW3" s="1"/>
  <c r="G488"/>
  <c r="G424"/>
  <c r="G360"/>
  <c r="G296"/>
  <c r="G232"/>
  <c r="G168"/>
  <c r="G104"/>
  <c r="G40"/>
  <c r="G496"/>
  <c r="G432"/>
  <c r="G368"/>
  <c r="G304"/>
  <c r="G240"/>
  <c r="G176"/>
  <c r="G112"/>
  <c r="G48"/>
  <c r="G504"/>
  <c r="G440"/>
  <c r="G376"/>
  <c r="G312"/>
  <c r="G248"/>
  <c r="G184"/>
  <c r="G120"/>
  <c r="G56"/>
  <c r="G512"/>
  <c r="G448"/>
  <c r="G384"/>
  <c r="G320"/>
  <c r="G256"/>
  <c r="G192"/>
  <c r="G128"/>
  <c r="G64"/>
  <c r="G520"/>
  <c r="G456"/>
  <c r="G392"/>
  <c r="G328"/>
  <c r="G264"/>
  <c r="G200"/>
  <c r="G136"/>
  <c r="G72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A9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G32" i="5"/>
  <c r="G24"/>
  <c r="G16"/>
  <c r="G545"/>
  <c r="G537"/>
  <c r="G529"/>
  <c r="G521"/>
  <c r="G513"/>
  <c r="G505"/>
  <c r="G497"/>
  <c r="G489"/>
  <c r="G481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265"/>
  <c r="G257"/>
  <c r="G249"/>
  <c r="G241"/>
  <c r="G233"/>
  <c r="G225"/>
  <c r="G217"/>
  <c r="G209"/>
  <c r="G201"/>
  <c r="G193"/>
  <c r="G185"/>
  <c r="G177"/>
  <c r="G169"/>
  <c r="G161"/>
  <c r="G153"/>
  <c r="G145"/>
  <c r="G137"/>
  <c r="G129"/>
  <c r="G121"/>
  <c r="G113"/>
  <c r="G105"/>
  <c r="G97"/>
  <c r="G89"/>
  <c r="G81"/>
  <c r="G73"/>
  <c r="G65"/>
  <c r="G57"/>
  <c r="G49"/>
  <c r="G41"/>
  <c r="BA3" s="1"/>
  <c r="G33"/>
  <c r="G25"/>
  <c r="G17"/>
  <c r="G9"/>
  <c r="G7"/>
  <c r="G538"/>
  <c r="G530"/>
  <c r="G522"/>
  <c r="G514"/>
  <c r="G506"/>
  <c r="G498"/>
  <c r="G490"/>
  <c r="G482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306"/>
  <c r="G298"/>
  <c r="G290"/>
  <c r="G282"/>
  <c r="G274"/>
  <c r="G266"/>
  <c r="G258"/>
  <c r="G250"/>
  <c r="G242"/>
  <c r="G234"/>
  <c r="G226"/>
  <c r="G218"/>
  <c r="G210"/>
  <c r="G202"/>
  <c r="G194"/>
  <c r="G186"/>
  <c r="G178"/>
  <c r="G170"/>
  <c r="G162"/>
  <c r="G154"/>
  <c r="G146"/>
  <c r="G138"/>
  <c r="G130"/>
  <c r="G122"/>
  <c r="G114"/>
  <c r="G106"/>
  <c r="G98"/>
  <c r="G90"/>
  <c r="G82"/>
  <c r="G74"/>
  <c r="G66"/>
  <c r="BL3" s="1"/>
  <c r="G58"/>
  <c r="G50"/>
  <c r="G42"/>
  <c r="G34"/>
  <c r="G26"/>
  <c r="G18"/>
  <c r="G10"/>
  <c r="G8"/>
  <c r="G539"/>
  <c r="G531"/>
  <c r="G523"/>
  <c r="G515"/>
  <c r="G507"/>
  <c r="G499"/>
  <c r="G491"/>
  <c r="G483"/>
  <c r="G475"/>
  <c r="G467"/>
  <c r="G459"/>
  <c r="G451"/>
  <c r="G443"/>
  <c r="G435"/>
  <c r="G427"/>
  <c r="G419"/>
  <c r="G411"/>
  <c r="G403"/>
  <c r="G395"/>
  <c r="G387"/>
  <c r="G379"/>
  <c r="G371"/>
  <c r="G363"/>
  <c r="G355"/>
  <c r="G347"/>
  <c r="G339"/>
  <c r="G331"/>
  <c r="G323"/>
  <c r="G315"/>
  <c r="G307"/>
  <c r="G299"/>
  <c r="G291"/>
  <c r="G283"/>
  <c r="G275"/>
  <c r="G267"/>
  <c r="G259"/>
  <c r="G251"/>
  <c r="G243"/>
  <c r="G235"/>
  <c r="G227"/>
  <c r="G219"/>
  <c r="G211"/>
  <c r="G203"/>
  <c r="G195"/>
  <c r="G187"/>
  <c r="G179"/>
  <c r="G171"/>
  <c r="G163"/>
  <c r="G155"/>
  <c r="G147"/>
  <c r="G139"/>
  <c r="G131"/>
  <c r="G123"/>
  <c r="G115"/>
  <c r="G107"/>
  <c r="G99"/>
  <c r="G91"/>
  <c r="G83"/>
  <c r="G75"/>
  <c r="G67"/>
  <c r="G59"/>
  <c r="G51"/>
  <c r="G43"/>
  <c r="G35"/>
  <c r="G27"/>
  <c r="G19"/>
  <c r="G11"/>
  <c r="G540"/>
  <c r="G532"/>
  <c r="G524"/>
  <c r="G516"/>
  <c r="G508"/>
  <c r="G500"/>
  <c r="G492"/>
  <c r="G484"/>
  <c r="G476"/>
  <c r="G468"/>
  <c r="G460"/>
  <c r="G452"/>
  <c r="G444"/>
  <c r="G436"/>
  <c r="G428"/>
  <c r="G420"/>
  <c r="G412"/>
  <c r="G404"/>
  <c r="G396"/>
  <c r="G388"/>
  <c r="G380"/>
  <c r="G372"/>
  <c r="G364"/>
  <c r="G356"/>
  <c r="G348"/>
  <c r="G340"/>
  <c r="G332"/>
  <c r="G324"/>
  <c r="G316"/>
  <c r="G308"/>
  <c r="G300"/>
  <c r="G292"/>
  <c r="G284"/>
  <c r="G276"/>
  <c r="G268"/>
  <c r="G260"/>
  <c r="G252"/>
  <c r="G244"/>
  <c r="G236"/>
  <c r="G228"/>
  <c r="G220"/>
  <c r="G212"/>
  <c r="G204"/>
  <c r="G196"/>
  <c r="G188"/>
  <c r="G180"/>
  <c r="G172"/>
  <c r="G164"/>
  <c r="G156"/>
  <c r="G148"/>
  <c r="G140"/>
  <c r="G132"/>
  <c r="G124"/>
  <c r="G116"/>
  <c r="G108"/>
  <c r="G100"/>
  <c r="G92"/>
  <c r="G84"/>
  <c r="G76"/>
  <c r="G68"/>
  <c r="G60"/>
  <c r="G52"/>
  <c r="G44"/>
  <c r="G36"/>
  <c r="G28"/>
  <c r="G20"/>
  <c r="G12"/>
  <c r="G541"/>
  <c r="G533"/>
  <c r="G525"/>
  <c r="G517"/>
  <c r="G509"/>
  <c r="G501"/>
  <c r="G493"/>
  <c r="G485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261"/>
  <c r="G253"/>
  <c r="G245"/>
  <c r="G237"/>
  <c r="G229"/>
  <c r="G221"/>
  <c r="G213"/>
  <c r="CS3" s="1"/>
  <c r="G205"/>
  <c r="G197"/>
  <c r="G189"/>
  <c r="G181"/>
  <c r="G173"/>
  <c r="G165"/>
  <c r="G157"/>
  <c r="G149"/>
  <c r="G141"/>
  <c r="G133"/>
  <c r="G125"/>
  <c r="G117"/>
  <c r="G109"/>
  <c r="G101"/>
  <c r="G93"/>
  <c r="G85"/>
  <c r="G77"/>
  <c r="G69"/>
  <c r="G61"/>
  <c r="G53"/>
  <c r="G45"/>
  <c r="G37"/>
  <c r="G29"/>
  <c r="G21"/>
  <c r="AP3" s="1"/>
  <c r="G13"/>
  <c r="G542"/>
  <c r="G534"/>
  <c r="G526"/>
  <c r="G518"/>
  <c r="G510"/>
  <c r="G502"/>
  <c r="G494"/>
  <c r="G486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262"/>
  <c r="G254"/>
  <c r="G246"/>
  <c r="G238"/>
  <c r="G230"/>
  <c r="G222"/>
  <c r="G214"/>
  <c r="G206"/>
  <c r="G198"/>
  <c r="G190"/>
  <c r="G182"/>
  <c r="G174"/>
  <c r="G166"/>
  <c r="G158"/>
  <c r="CH3" s="1"/>
  <c r="G150"/>
  <c r="G142"/>
  <c r="G134"/>
  <c r="G126"/>
  <c r="G118"/>
  <c r="G110"/>
  <c r="G102"/>
  <c r="G94"/>
  <c r="G86"/>
  <c r="G78"/>
  <c r="G70"/>
  <c r="G62"/>
  <c r="G54"/>
  <c r="G46"/>
  <c r="G38"/>
  <c r="G30"/>
  <c r="G22"/>
  <c r="G14"/>
  <c r="G543"/>
  <c r="G535"/>
  <c r="G527"/>
  <c r="G519"/>
  <c r="G511"/>
  <c r="G503"/>
  <c r="G495"/>
  <c r="G487"/>
  <c r="G479"/>
  <c r="G471"/>
  <c r="G463"/>
  <c r="G455"/>
  <c r="G447"/>
  <c r="G439"/>
  <c r="G431"/>
  <c r="G423"/>
  <c r="G415"/>
  <c r="G407"/>
  <c r="G399"/>
  <c r="G391"/>
  <c r="G383"/>
  <c r="G375"/>
  <c r="G367"/>
  <c r="G359"/>
  <c r="G351"/>
  <c r="G343"/>
  <c r="G335"/>
  <c r="G327"/>
  <c r="G319"/>
  <c r="G311"/>
  <c r="G303"/>
  <c r="G295"/>
  <c r="G287"/>
  <c r="G279"/>
  <c r="G271"/>
  <c r="G263"/>
  <c r="DD3" s="1"/>
  <c r="G255"/>
  <c r="G247"/>
  <c r="G239"/>
  <c r="G231"/>
  <c r="G223"/>
  <c r="G215"/>
  <c r="G207"/>
  <c r="G199"/>
  <c r="G191"/>
  <c r="G183"/>
  <c r="G175"/>
  <c r="G167"/>
  <c r="G159"/>
  <c r="G151"/>
  <c r="G143"/>
  <c r="G135"/>
  <c r="G127"/>
  <c r="G119"/>
  <c r="G111"/>
  <c r="G103"/>
  <c r="G95"/>
  <c r="G87"/>
  <c r="G79"/>
  <c r="G71"/>
  <c r="G63"/>
  <c r="G55"/>
  <c r="G47"/>
  <c r="G39"/>
  <c r="G31"/>
  <c r="G23"/>
  <c r="Q8" l="1"/>
  <c r="Q393"/>
  <c r="Q329"/>
  <c r="Q265"/>
  <c r="Q201"/>
  <c r="Q137"/>
  <c r="Q73"/>
  <c r="Q9"/>
  <c r="Q346"/>
  <c r="Q282"/>
  <c r="Q218"/>
  <c r="Q154"/>
  <c r="Q90"/>
  <c r="Q26"/>
  <c r="Q363"/>
  <c r="Q299"/>
  <c r="Q235"/>
  <c r="Q171"/>
  <c r="Q107"/>
  <c r="Q43"/>
  <c r="Q380"/>
  <c r="Q316"/>
  <c r="Q252"/>
  <c r="Q188"/>
  <c r="Q124"/>
  <c r="Q60"/>
  <c r="Q397"/>
  <c r="Q333"/>
  <c r="Q269"/>
  <c r="Q205"/>
  <c r="Q141"/>
  <c r="Q77"/>
  <c r="Q13"/>
  <c r="Q350"/>
  <c r="Q286"/>
  <c r="Q222"/>
  <c r="Q158"/>
  <c r="Q94"/>
  <c r="Q30"/>
  <c r="Q367"/>
  <c r="Q303"/>
  <c r="Q239"/>
  <c r="Q175"/>
  <c r="Q111"/>
  <c r="Q47"/>
  <c r="Q384"/>
  <c r="Q320"/>
  <c r="Q256"/>
  <c r="Q192"/>
  <c r="Q128"/>
  <c r="Q64"/>
  <c r="Q375"/>
  <c r="Q183"/>
  <c r="Q55"/>
  <c r="Q392"/>
  <c r="Q264"/>
  <c r="Q200"/>
  <c r="Q136"/>
  <c r="Q291"/>
  <c r="Q261"/>
  <c r="Q231"/>
  <c r="Q401"/>
  <c r="Q337"/>
  <c r="Q273"/>
  <c r="Q209"/>
  <c r="Q145"/>
  <c r="Q81"/>
  <c r="Q17"/>
  <c r="Q354"/>
  <c r="Q290"/>
  <c r="Q226"/>
  <c r="Q162"/>
  <c r="Q98"/>
  <c r="Q34"/>
  <c r="Q371"/>
  <c r="Q307"/>
  <c r="Q243"/>
  <c r="Q179"/>
  <c r="Q115"/>
  <c r="Q51"/>
  <c r="Q388"/>
  <c r="Q324"/>
  <c r="Q260"/>
  <c r="Q196"/>
  <c r="Q132"/>
  <c r="Q68"/>
  <c r="Q405"/>
  <c r="Q341"/>
  <c r="Q277"/>
  <c r="Q213"/>
  <c r="Q149"/>
  <c r="Q85"/>
  <c r="Q21"/>
  <c r="Q358"/>
  <c r="Q294"/>
  <c r="Q230"/>
  <c r="Q166"/>
  <c r="Q102"/>
  <c r="Q38"/>
  <c r="Q311"/>
  <c r="Q247"/>
  <c r="Q119"/>
  <c r="Q328"/>
  <c r="Q72"/>
  <c r="Q129"/>
  <c r="Q210"/>
  <c r="Q163"/>
  <c r="Q180"/>
  <c r="Q325"/>
  <c r="Q406"/>
  <c r="Q86"/>
  <c r="Q167"/>
  <c r="Q312"/>
  <c r="Q120"/>
  <c r="Q345"/>
  <c r="Q281"/>
  <c r="Q217"/>
  <c r="Q153"/>
  <c r="Q89"/>
  <c r="Q25"/>
  <c r="Q362"/>
  <c r="Q298"/>
  <c r="Q234"/>
  <c r="Q170"/>
  <c r="Q106"/>
  <c r="Q42"/>
  <c r="Q379"/>
  <c r="Q315"/>
  <c r="Q251"/>
  <c r="Q187"/>
  <c r="Q123"/>
  <c r="Q59"/>
  <c r="Q396"/>
  <c r="Q332"/>
  <c r="Q268"/>
  <c r="Q204"/>
  <c r="Q140"/>
  <c r="Q76"/>
  <c r="Q12"/>
  <c r="Q349"/>
  <c r="Q285"/>
  <c r="Q221"/>
  <c r="Q157"/>
  <c r="Q93"/>
  <c r="Q29"/>
  <c r="Q366"/>
  <c r="Q302"/>
  <c r="Q238"/>
  <c r="Q174"/>
  <c r="Q110"/>
  <c r="Q46"/>
  <c r="Q383"/>
  <c r="Q319"/>
  <c r="Q255"/>
  <c r="Q191"/>
  <c r="Q127"/>
  <c r="Q63"/>
  <c r="Q400"/>
  <c r="Q336"/>
  <c r="Q272"/>
  <c r="Q208"/>
  <c r="Q144"/>
  <c r="Q80"/>
  <c r="Q16"/>
  <c r="Q327"/>
  <c r="Q135"/>
  <c r="Q7"/>
  <c r="Q344"/>
  <c r="Q216"/>
  <c r="Q152"/>
  <c r="Q88"/>
  <c r="Q321"/>
  <c r="Q35"/>
  <c r="Q342"/>
  <c r="Q376"/>
  <c r="Q353"/>
  <c r="Q289"/>
  <c r="Q225"/>
  <c r="Q161"/>
  <c r="Q97"/>
  <c r="Q33"/>
  <c r="Q370"/>
  <c r="Q306"/>
  <c r="Q242"/>
  <c r="Q178"/>
  <c r="Q114"/>
  <c r="Q50"/>
  <c r="Q387"/>
  <c r="Q323"/>
  <c r="Q259"/>
  <c r="Q195"/>
  <c r="Q131"/>
  <c r="Q67"/>
  <c r="Q404"/>
  <c r="Q340"/>
  <c r="Q276"/>
  <c r="Q212"/>
  <c r="Q148"/>
  <c r="Q84"/>
  <c r="Q20"/>
  <c r="Q357"/>
  <c r="Q293"/>
  <c r="Q229"/>
  <c r="Q165"/>
  <c r="Q101"/>
  <c r="Q37"/>
  <c r="Q374"/>
  <c r="Q310"/>
  <c r="Q246"/>
  <c r="Q182"/>
  <c r="Q118"/>
  <c r="Q54"/>
  <c r="Q391"/>
  <c r="Q263"/>
  <c r="Q199"/>
  <c r="Q71"/>
  <c r="Q280"/>
  <c r="Q24"/>
  <c r="Q257"/>
  <c r="Q338"/>
  <c r="Q355"/>
  <c r="Q372"/>
  <c r="Q52"/>
  <c r="Q133"/>
  <c r="Q214"/>
  <c r="Q359"/>
  <c r="Q103"/>
  <c r="Q248"/>
  <c r="Q56"/>
  <c r="Q361"/>
  <c r="Q297"/>
  <c r="Q233"/>
  <c r="Q169"/>
  <c r="Q105"/>
  <c r="Q41"/>
  <c r="Q378"/>
  <c r="Q314"/>
  <c r="Q250"/>
  <c r="Q186"/>
  <c r="Q122"/>
  <c r="Q58"/>
  <c r="Q395"/>
  <c r="Q331"/>
  <c r="Q267"/>
  <c r="Q203"/>
  <c r="Q139"/>
  <c r="Q75"/>
  <c r="Q11"/>
  <c r="Q348"/>
  <c r="Q284"/>
  <c r="Q220"/>
  <c r="Q156"/>
  <c r="Q92"/>
  <c r="Q28"/>
  <c r="Q365"/>
  <c r="Q301"/>
  <c r="Q237"/>
  <c r="Q173"/>
  <c r="Q109"/>
  <c r="Q45"/>
  <c r="Q382"/>
  <c r="Q318"/>
  <c r="Q254"/>
  <c r="Q190"/>
  <c r="Q126"/>
  <c r="Q62"/>
  <c r="Q399"/>
  <c r="Q335"/>
  <c r="Q271"/>
  <c r="Q207"/>
  <c r="Q143"/>
  <c r="Q79"/>
  <c r="Q15"/>
  <c r="Q352"/>
  <c r="Q288"/>
  <c r="Q224"/>
  <c r="Q160"/>
  <c r="Q96"/>
  <c r="Q32"/>
  <c r="Q82"/>
  <c r="Q150"/>
  <c r="Q369"/>
  <c r="Q305"/>
  <c r="Q241"/>
  <c r="Q177"/>
  <c r="Q113"/>
  <c r="Q49"/>
  <c r="Q386"/>
  <c r="Q322"/>
  <c r="Q258"/>
  <c r="Q194"/>
  <c r="Q130"/>
  <c r="Q66"/>
  <c r="Q403"/>
  <c r="Q339"/>
  <c r="Q275"/>
  <c r="Q211"/>
  <c r="Q147"/>
  <c r="Q83"/>
  <c r="Q19"/>
  <c r="Q356"/>
  <c r="Q292"/>
  <c r="Q228"/>
  <c r="Q164"/>
  <c r="Q100"/>
  <c r="Q36"/>
  <c r="Q373"/>
  <c r="Q309"/>
  <c r="Q245"/>
  <c r="Q181"/>
  <c r="Q117"/>
  <c r="Q53"/>
  <c r="Q390"/>
  <c r="Q326"/>
  <c r="Q262"/>
  <c r="Q198"/>
  <c r="Q134"/>
  <c r="Q70"/>
  <c r="Q6"/>
  <c r="Q343"/>
  <c r="Q279"/>
  <c r="Q215"/>
  <c r="Q151"/>
  <c r="Q87"/>
  <c r="Q23"/>
  <c r="Q360"/>
  <c r="Q296"/>
  <c r="Q232"/>
  <c r="Q168"/>
  <c r="Q104"/>
  <c r="Q40"/>
  <c r="Q193"/>
  <c r="Q402"/>
  <c r="Q146"/>
  <c r="Q227"/>
  <c r="Q308"/>
  <c r="Q116"/>
  <c r="Q197"/>
  <c r="Q278"/>
  <c r="Q295"/>
  <c r="Q184"/>
  <c r="Q377"/>
  <c r="Q313"/>
  <c r="Q249"/>
  <c r="Q185"/>
  <c r="Q121"/>
  <c r="Q57"/>
  <c r="Q394"/>
  <c r="Q330"/>
  <c r="Q266"/>
  <c r="Q202"/>
  <c r="Q138"/>
  <c r="Q74"/>
  <c r="Q10"/>
  <c r="Q347"/>
  <c r="Q283"/>
  <c r="Q219"/>
  <c r="Q155"/>
  <c r="Q91"/>
  <c r="Q27"/>
  <c r="Q364"/>
  <c r="Q300"/>
  <c r="Q236"/>
  <c r="Q172"/>
  <c r="Q108"/>
  <c r="Q44"/>
  <c r="Q381"/>
  <c r="Q317"/>
  <c r="Q253"/>
  <c r="Q189"/>
  <c r="Q125"/>
  <c r="Q61"/>
  <c r="Q398"/>
  <c r="Q334"/>
  <c r="Q270"/>
  <c r="Q206"/>
  <c r="Q142"/>
  <c r="Q78"/>
  <c r="Q14"/>
  <c r="Q351"/>
  <c r="Q287"/>
  <c r="Q223"/>
  <c r="Q159"/>
  <c r="Q95"/>
  <c r="Q31"/>
  <c r="Q368"/>
  <c r="Q304"/>
  <c r="Q240"/>
  <c r="Q176"/>
  <c r="Q112"/>
  <c r="Q48"/>
  <c r="Q385"/>
  <c r="Q65"/>
  <c r="Q274"/>
  <c r="Q18"/>
  <c r="Q99"/>
  <c r="Q244"/>
  <c r="Q389"/>
  <c r="Q69"/>
  <c r="Q22"/>
  <c r="Q39"/>
  <c r="C9"/>
  <c r="F8"/>
  <c r="AC400"/>
  <c r="AC392"/>
  <c r="AC384"/>
  <c r="AC376"/>
  <c r="AC368"/>
  <c r="AC360"/>
  <c r="AC352"/>
  <c r="AC344"/>
  <c r="AC336"/>
  <c r="AC328"/>
  <c r="AC320"/>
  <c r="AC312"/>
  <c r="AC304"/>
  <c r="AC296"/>
  <c r="AC288"/>
  <c r="AC280"/>
  <c r="AC272"/>
  <c r="AC264"/>
  <c r="AC256"/>
  <c r="AC248"/>
  <c r="AC240"/>
  <c r="AC232"/>
  <c r="AC224"/>
  <c r="AC216"/>
  <c r="AC208"/>
  <c r="AC200"/>
  <c r="AC192"/>
  <c r="AC184"/>
  <c r="AC176"/>
  <c r="AC168"/>
  <c r="AC160"/>
  <c r="AC152"/>
  <c r="AC144"/>
  <c r="AC136"/>
  <c r="AC128"/>
  <c r="AC120"/>
  <c r="AC112"/>
  <c r="AC104"/>
  <c r="AC96"/>
  <c r="AC88"/>
  <c r="AC80"/>
  <c r="AC72"/>
  <c r="AC64"/>
  <c r="AC56"/>
  <c r="AC48"/>
  <c r="AC40"/>
  <c r="AC32"/>
  <c r="AC24"/>
  <c r="AC16"/>
  <c r="AC8"/>
  <c r="AC401"/>
  <c r="AC393"/>
  <c r="AC385"/>
  <c r="AC377"/>
  <c r="AC369"/>
  <c r="AC361"/>
  <c r="AC353"/>
  <c r="AC345"/>
  <c r="AC337"/>
  <c r="AC329"/>
  <c r="AC321"/>
  <c r="AC313"/>
  <c r="AC305"/>
  <c r="AC297"/>
  <c r="AC289"/>
  <c r="AC281"/>
  <c r="AC273"/>
  <c r="AC265"/>
  <c r="AC257"/>
  <c r="AC249"/>
  <c r="AC241"/>
  <c r="AC233"/>
  <c r="AC225"/>
  <c r="AC217"/>
  <c r="AC209"/>
  <c r="AC201"/>
  <c r="AC193"/>
  <c r="AC185"/>
  <c r="AC177"/>
  <c r="AC169"/>
  <c r="AC161"/>
  <c r="AC153"/>
  <c r="AC145"/>
  <c r="AC137"/>
  <c r="AC129"/>
  <c r="AC121"/>
  <c r="AC113"/>
  <c r="AC105"/>
  <c r="AC97"/>
  <c r="AC89"/>
  <c r="AC81"/>
  <c r="AC73"/>
  <c r="AC65"/>
  <c r="AC57"/>
  <c r="AC49"/>
  <c r="AC41"/>
  <c r="AC33"/>
  <c r="AC25"/>
  <c r="AC17"/>
  <c r="AC9"/>
  <c r="AC402"/>
  <c r="AC394"/>
  <c r="AC386"/>
  <c r="AC378"/>
  <c r="AC370"/>
  <c r="AC362"/>
  <c r="AC354"/>
  <c r="AC346"/>
  <c r="AC338"/>
  <c r="AC330"/>
  <c r="AC322"/>
  <c r="AC314"/>
  <c r="AC306"/>
  <c r="AC298"/>
  <c r="AC290"/>
  <c r="AC282"/>
  <c r="AC274"/>
  <c r="AC266"/>
  <c r="AC258"/>
  <c r="AC250"/>
  <c r="AC242"/>
  <c r="AC234"/>
  <c r="AC226"/>
  <c r="AC218"/>
  <c r="AC210"/>
  <c r="AC202"/>
  <c r="AC194"/>
  <c r="AC186"/>
  <c r="AC178"/>
  <c r="AC170"/>
  <c r="AC162"/>
  <c r="AC154"/>
  <c r="AC146"/>
  <c r="AC138"/>
  <c r="AC130"/>
  <c r="AC122"/>
  <c r="AC114"/>
  <c r="AC106"/>
  <c r="AC98"/>
  <c r="AC90"/>
  <c r="AC82"/>
  <c r="AC74"/>
  <c r="AC66"/>
  <c r="AC58"/>
  <c r="AC50"/>
  <c r="AC42"/>
  <c r="AC34"/>
  <c r="AC26"/>
  <c r="AC18"/>
  <c r="AC10"/>
  <c r="AC403"/>
  <c r="AC395"/>
  <c r="AC387"/>
  <c r="AC379"/>
  <c r="AC371"/>
  <c r="AC363"/>
  <c r="AC355"/>
  <c r="AC347"/>
  <c r="AC339"/>
  <c r="AC331"/>
  <c r="AC323"/>
  <c r="AC315"/>
  <c r="AC307"/>
  <c r="AC299"/>
  <c r="AC291"/>
  <c r="AC283"/>
  <c r="AC275"/>
  <c r="AC267"/>
  <c r="AC259"/>
  <c r="AC251"/>
  <c r="AC243"/>
  <c r="AC235"/>
  <c r="AC227"/>
  <c r="AC219"/>
  <c r="AC211"/>
  <c r="AC203"/>
  <c r="AC195"/>
  <c r="AC187"/>
  <c r="AC179"/>
  <c r="AC171"/>
  <c r="AC163"/>
  <c r="AC155"/>
  <c r="AC147"/>
  <c r="AC139"/>
  <c r="AC131"/>
  <c r="AC123"/>
  <c r="AC115"/>
  <c r="AC107"/>
  <c r="AC99"/>
  <c r="AC91"/>
  <c r="AC83"/>
  <c r="AC75"/>
  <c r="AC67"/>
  <c r="AC59"/>
  <c r="AC51"/>
  <c r="AC43"/>
  <c r="AC35"/>
  <c r="AC27"/>
  <c r="AC19"/>
  <c r="AC11"/>
  <c r="AC404"/>
  <c r="AC396"/>
  <c r="AC388"/>
  <c r="AC380"/>
  <c r="AC372"/>
  <c r="AC364"/>
  <c r="AC356"/>
  <c r="AC348"/>
  <c r="AC340"/>
  <c r="AC332"/>
  <c r="AC324"/>
  <c r="AC316"/>
  <c r="AC308"/>
  <c r="AC300"/>
  <c r="AC292"/>
  <c r="AC284"/>
  <c r="AC276"/>
  <c r="AC268"/>
  <c r="AC260"/>
  <c r="AC252"/>
  <c r="AC244"/>
  <c r="AC236"/>
  <c r="AC228"/>
  <c r="AC220"/>
  <c r="AC212"/>
  <c r="AC204"/>
  <c r="AC196"/>
  <c r="AC188"/>
  <c r="AC180"/>
  <c r="AC172"/>
  <c r="AC164"/>
  <c r="AC156"/>
  <c r="AC148"/>
  <c r="AC140"/>
  <c r="AC132"/>
  <c r="AC124"/>
  <c r="AC116"/>
  <c r="AC108"/>
  <c r="AC100"/>
  <c r="AC92"/>
  <c r="AC84"/>
  <c r="AC76"/>
  <c r="AC68"/>
  <c r="AC60"/>
  <c r="AC52"/>
  <c r="AC44"/>
  <c r="AC36"/>
  <c r="AC28"/>
  <c r="AC20"/>
  <c r="AC12"/>
  <c r="AC405"/>
  <c r="AC397"/>
  <c r="AC389"/>
  <c r="AC381"/>
  <c r="AC373"/>
  <c r="AC365"/>
  <c r="AC357"/>
  <c r="AC349"/>
  <c r="AC341"/>
  <c r="AC333"/>
  <c r="AC325"/>
  <c r="AC317"/>
  <c r="AC309"/>
  <c r="AC301"/>
  <c r="AC293"/>
  <c r="AC285"/>
  <c r="AC277"/>
  <c r="AC269"/>
  <c r="AC261"/>
  <c r="AC253"/>
  <c r="AC245"/>
  <c r="AC237"/>
  <c r="AC229"/>
  <c r="AC221"/>
  <c r="AC213"/>
  <c r="AC205"/>
  <c r="AC197"/>
  <c r="AC189"/>
  <c r="AC181"/>
  <c r="AC173"/>
  <c r="AC165"/>
  <c r="AC157"/>
  <c r="AC149"/>
  <c r="AC141"/>
  <c r="AC133"/>
  <c r="AC125"/>
  <c r="AC117"/>
  <c r="AC109"/>
  <c r="AC101"/>
  <c r="AC93"/>
  <c r="AC85"/>
  <c r="AC77"/>
  <c r="AC69"/>
  <c r="AC61"/>
  <c r="AC53"/>
  <c r="AC45"/>
  <c r="AC37"/>
  <c r="AC29"/>
  <c r="AC21"/>
  <c r="AC13"/>
  <c r="AC406"/>
  <c r="AC398"/>
  <c r="AC390"/>
  <c r="AC382"/>
  <c r="AC374"/>
  <c r="AC366"/>
  <c r="AC358"/>
  <c r="AC350"/>
  <c r="AC342"/>
  <c r="AC334"/>
  <c r="AC326"/>
  <c r="AC318"/>
  <c r="AC310"/>
  <c r="AC302"/>
  <c r="AC294"/>
  <c r="AC286"/>
  <c r="AC278"/>
  <c r="AC270"/>
  <c r="AC262"/>
  <c r="AC254"/>
  <c r="AC246"/>
  <c r="AC238"/>
  <c r="AC230"/>
  <c r="AC222"/>
  <c r="AC214"/>
  <c r="AC206"/>
  <c r="AC198"/>
  <c r="AC190"/>
  <c r="AC182"/>
  <c r="AC174"/>
  <c r="AC166"/>
  <c r="AC158"/>
  <c r="AC150"/>
  <c r="AC142"/>
  <c r="AC134"/>
  <c r="AC126"/>
  <c r="AC118"/>
  <c r="AC110"/>
  <c r="AC102"/>
  <c r="AC94"/>
  <c r="AC86"/>
  <c r="AC78"/>
  <c r="AC70"/>
  <c r="AC62"/>
  <c r="AC54"/>
  <c r="AC46"/>
  <c r="AC38"/>
  <c r="AC30"/>
  <c r="AC22"/>
  <c r="AC14"/>
  <c r="AC6"/>
  <c r="AC399"/>
  <c r="AC391"/>
  <c r="AC383"/>
  <c r="AC375"/>
  <c r="AC367"/>
  <c r="AC359"/>
  <c r="AC351"/>
  <c r="AC343"/>
  <c r="AC335"/>
  <c r="AC327"/>
  <c r="AC319"/>
  <c r="AC311"/>
  <c r="AC303"/>
  <c r="AC295"/>
  <c r="AC287"/>
  <c r="AC279"/>
  <c r="AC271"/>
  <c r="AC263"/>
  <c r="AC255"/>
  <c r="AC247"/>
  <c r="AC239"/>
  <c r="AC231"/>
  <c r="AC223"/>
  <c r="AC215"/>
  <c r="AC207"/>
  <c r="AC199"/>
  <c r="AC191"/>
  <c r="AC183"/>
  <c r="AC175"/>
  <c r="AC167"/>
  <c r="AC159"/>
  <c r="AC151"/>
  <c r="AC143"/>
  <c r="AC135"/>
  <c r="AC127"/>
  <c r="AC119"/>
  <c r="AC111"/>
  <c r="AC103"/>
  <c r="AC95"/>
  <c r="AC87"/>
  <c r="AC79"/>
  <c r="AC71"/>
  <c r="AC63"/>
  <c r="AC55"/>
  <c r="AC47"/>
  <c r="AC39"/>
  <c r="AC31"/>
  <c r="AC23"/>
  <c r="AC15"/>
  <c r="AC7"/>
  <c r="H906" i="6"/>
  <c r="I906" s="1"/>
  <c r="I905"/>
  <c r="J905" s="1"/>
  <c r="A906"/>
  <c r="AE9" i="5"/>
  <c r="O35" i="4"/>
  <c r="O36" s="1"/>
  <c r="R29"/>
  <c r="R35" s="1"/>
  <c r="R36" s="1"/>
  <c r="Z11" i="5"/>
  <c r="AA10"/>
  <c r="AE10" s="1"/>
  <c r="AK11"/>
  <c r="AL10"/>
  <c r="AV10"/>
  <c r="AW9"/>
  <c r="BG12"/>
  <c r="BH11"/>
  <c r="BS9"/>
  <c r="BR10"/>
  <c r="CD12"/>
  <c r="CC13"/>
  <c r="CZ10"/>
  <c r="CY11"/>
  <c r="DO3"/>
  <c r="DJ13"/>
  <c r="DK12"/>
  <c r="CN15"/>
  <c r="CO15" s="1"/>
  <c r="P35" i="4"/>
  <c r="P36" s="1"/>
  <c r="Q35"/>
  <c r="Q36" s="1"/>
  <c r="O13"/>
  <c r="O14" s="1"/>
  <c r="P13"/>
  <c r="P14" s="1"/>
  <c r="Q13"/>
  <c r="Q14" s="1"/>
  <c r="H359" i="5"/>
  <c r="H373"/>
  <c r="H348"/>
  <c r="H504"/>
  <c r="H351"/>
  <c r="H415"/>
  <c r="H479"/>
  <c r="H543"/>
  <c r="H326"/>
  <c r="H390"/>
  <c r="H454"/>
  <c r="H518"/>
  <c r="H365"/>
  <c r="H429"/>
  <c r="H493"/>
  <c r="H340"/>
  <c r="H404"/>
  <c r="H468"/>
  <c r="H532"/>
  <c r="H379"/>
  <c r="H443"/>
  <c r="H507"/>
  <c r="H410"/>
  <c r="H474"/>
  <c r="H538"/>
  <c r="H377"/>
  <c r="H441"/>
  <c r="H505"/>
  <c r="H456"/>
  <c r="H448"/>
  <c r="H440"/>
  <c r="H432"/>
  <c r="H424"/>
  <c r="H480"/>
  <c r="H472"/>
  <c r="H464"/>
  <c r="H577"/>
  <c r="H590"/>
  <c r="H550"/>
  <c r="H581"/>
  <c r="H625"/>
  <c r="H585"/>
  <c r="H578"/>
  <c r="H624"/>
  <c r="H551"/>
  <c r="H615"/>
  <c r="H562"/>
  <c r="H462"/>
  <c r="H437"/>
  <c r="H385"/>
  <c r="H512"/>
  <c r="H343"/>
  <c r="H407"/>
  <c r="H471"/>
  <c r="H535"/>
  <c r="H382"/>
  <c r="H446"/>
  <c r="H510"/>
  <c r="H357"/>
  <c r="H421"/>
  <c r="H485"/>
  <c r="H332"/>
  <c r="H396"/>
  <c r="H460"/>
  <c r="H524"/>
  <c r="H371"/>
  <c r="H435"/>
  <c r="H499"/>
  <c r="H338"/>
  <c r="H402"/>
  <c r="H466"/>
  <c r="H530"/>
  <c r="H369"/>
  <c r="H433"/>
  <c r="H497"/>
  <c r="H392"/>
  <c r="H384"/>
  <c r="H376"/>
  <c r="H368"/>
  <c r="H360"/>
  <c r="H416"/>
  <c r="H408"/>
  <c r="H400"/>
  <c r="H568"/>
  <c r="H599"/>
  <c r="H588"/>
  <c r="H548"/>
  <c r="H579"/>
  <c r="H616"/>
  <c r="H576"/>
  <c r="H567"/>
  <c r="H618"/>
  <c r="H622"/>
  <c r="H642"/>
  <c r="H549"/>
  <c r="H613"/>
  <c r="H553"/>
  <c r="H617"/>
  <c r="H423"/>
  <c r="H334"/>
  <c r="H515"/>
  <c r="H482"/>
  <c r="H449"/>
  <c r="H488"/>
  <c r="H335"/>
  <c r="H399"/>
  <c r="H463"/>
  <c r="H527"/>
  <c r="H374"/>
  <c r="H438"/>
  <c r="H502"/>
  <c r="H349"/>
  <c r="H413"/>
  <c r="H477"/>
  <c r="H541"/>
  <c r="H324"/>
  <c r="H388"/>
  <c r="H452"/>
  <c r="H516"/>
  <c r="H363"/>
  <c r="H427"/>
  <c r="H491"/>
  <c r="H330"/>
  <c r="H394"/>
  <c r="H458"/>
  <c r="H522"/>
  <c r="H361"/>
  <c r="H425"/>
  <c r="H489"/>
  <c r="H328"/>
  <c r="H352"/>
  <c r="H336"/>
  <c r="H566"/>
  <c r="H597"/>
  <c r="H559"/>
  <c r="H623"/>
  <c r="H614"/>
  <c r="H574"/>
  <c r="H638"/>
  <c r="H565"/>
  <c r="H620"/>
  <c r="H547"/>
  <c r="H611"/>
  <c r="H608"/>
  <c r="H639"/>
  <c r="H487"/>
  <c r="H526"/>
  <c r="H476"/>
  <c r="H387"/>
  <c r="H418"/>
  <c r="H321"/>
  <c r="H544"/>
  <c r="H327"/>
  <c r="H391"/>
  <c r="H455"/>
  <c r="H519"/>
  <c r="H366"/>
  <c r="H430"/>
  <c r="H494"/>
  <c r="H341"/>
  <c r="H405"/>
  <c r="H469"/>
  <c r="H533"/>
  <c r="H380"/>
  <c r="H444"/>
  <c r="H508"/>
  <c r="H355"/>
  <c r="H419"/>
  <c r="H483"/>
  <c r="H322"/>
  <c r="H386"/>
  <c r="H450"/>
  <c r="H514"/>
  <c r="H353"/>
  <c r="H417"/>
  <c r="H481"/>
  <c r="H545"/>
  <c r="H564"/>
  <c r="H595"/>
  <c r="H557"/>
  <c r="H621"/>
  <c r="H570"/>
  <c r="H612"/>
  <c r="H572"/>
  <c r="H636"/>
  <c r="H563"/>
  <c r="H569"/>
  <c r="H602"/>
  <c r="H606"/>
  <c r="H637"/>
  <c r="H323"/>
  <c r="H496"/>
  <c r="H383"/>
  <c r="H447"/>
  <c r="H511"/>
  <c r="H358"/>
  <c r="H422"/>
  <c r="H486"/>
  <c r="H333"/>
  <c r="H397"/>
  <c r="H461"/>
  <c r="H525"/>
  <c r="H372"/>
  <c r="H436"/>
  <c r="H500"/>
  <c r="H347"/>
  <c r="H411"/>
  <c r="H475"/>
  <c r="H539"/>
  <c r="H378"/>
  <c r="H442"/>
  <c r="H506"/>
  <c r="H345"/>
  <c r="H409"/>
  <c r="H473"/>
  <c r="H537"/>
  <c r="H632"/>
  <c r="H555"/>
  <c r="H619"/>
  <c r="H607"/>
  <c r="H609"/>
  <c r="H560"/>
  <c r="H591"/>
  <c r="H593"/>
  <c r="H604"/>
  <c r="H635"/>
  <c r="H398"/>
  <c r="H540"/>
  <c r="H451"/>
  <c r="H354"/>
  <c r="H536"/>
  <c r="H580"/>
  <c r="H375"/>
  <c r="H439"/>
  <c r="H503"/>
  <c r="H350"/>
  <c r="H414"/>
  <c r="H478"/>
  <c r="H542"/>
  <c r="H325"/>
  <c r="H389"/>
  <c r="H453"/>
  <c r="H517"/>
  <c r="H364"/>
  <c r="H428"/>
  <c r="H492"/>
  <c r="H339"/>
  <c r="H403"/>
  <c r="H467"/>
  <c r="H531"/>
  <c r="H370"/>
  <c r="H434"/>
  <c r="H498"/>
  <c r="H337"/>
  <c r="H401"/>
  <c r="H465"/>
  <c r="H529"/>
  <c r="H586"/>
  <c r="H630"/>
  <c r="H641"/>
  <c r="H546"/>
  <c r="H610"/>
  <c r="H634"/>
  <c r="H643"/>
  <c r="H605"/>
  <c r="H640"/>
  <c r="H554"/>
  <c r="H600"/>
  <c r="H631"/>
  <c r="H558"/>
  <c r="H589"/>
  <c r="H584"/>
  <c r="H575"/>
  <c r="H528"/>
  <c r="H367"/>
  <c r="H431"/>
  <c r="H495"/>
  <c r="H342"/>
  <c r="H406"/>
  <c r="H470"/>
  <c r="H534"/>
  <c r="H381"/>
  <c r="H445"/>
  <c r="H509"/>
  <c r="H356"/>
  <c r="H420"/>
  <c r="H484"/>
  <c r="H331"/>
  <c r="H395"/>
  <c r="H459"/>
  <c r="H523"/>
  <c r="H362"/>
  <c r="H426"/>
  <c r="H490"/>
  <c r="H329"/>
  <c r="H393"/>
  <c r="H457"/>
  <c r="H521"/>
  <c r="H628"/>
  <c r="H601"/>
  <c r="H561"/>
  <c r="H603"/>
  <c r="H598"/>
  <c r="H629"/>
  <c r="H556"/>
  <c r="H587"/>
  <c r="H582"/>
  <c r="H573"/>
  <c r="H626"/>
  <c r="H501"/>
  <c r="H412"/>
  <c r="H513"/>
  <c r="H520"/>
  <c r="H592"/>
  <c r="H552"/>
  <c r="H583"/>
  <c r="H594"/>
  <c r="H596"/>
  <c r="H627"/>
  <c r="H633"/>
  <c r="H571"/>
  <c r="H20"/>
  <c r="H12"/>
  <c r="H10"/>
  <c r="H16"/>
  <c r="H8"/>
  <c r="H13"/>
  <c r="H19"/>
  <c r="H17"/>
  <c r="H15"/>
  <c r="H18"/>
  <c r="H11"/>
  <c r="H9"/>
  <c r="H14"/>
  <c r="H7"/>
  <c r="H87"/>
  <c r="H126"/>
  <c r="H37"/>
  <c r="H229"/>
  <c r="H76"/>
  <c r="H268"/>
  <c r="H51"/>
  <c r="H307"/>
  <c r="H49"/>
  <c r="H79"/>
  <c r="H143"/>
  <c r="H207"/>
  <c r="H271"/>
  <c r="H54"/>
  <c r="H118"/>
  <c r="H182"/>
  <c r="H310"/>
  <c r="H29"/>
  <c r="H93"/>
  <c r="H157"/>
  <c r="H221"/>
  <c r="H285"/>
  <c r="H68"/>
  <c r="H132"/>
  <c r="H196"/>
  <c r="H171"/>
  <c r="H299"/>
  <c r="H74"/>
  <c r="H138"/>
  <c r="H202"/>
  <c r="H266"/>
  <c r="H41"/>
  <c r="H105"/>
  <c r="H169"/>
  <c r="H233"/>
  <c r="H297"/>
  <c r="H312"/>
  <c r="H304"/>
  <c r="H296"/>
  <c r="H190"/>
  <c r="H305"/>
  <c r="H135"/>
  <c r="H199"/>
  <c r="H263"/>
  <c r="H46"/>
  <c r="H110"/>
  <c r="H174"/>
  <c r="H302"/>
  <c r="H85"/>
  <c r="H149"/>
  <c r="H213"/>
  <c r="H277"/>
  <c r="H124"/>
  <c r="H188"/>
  <c r="H252"/>
  <c r="H316"/>
  <c r="H35"/>
  <c r="H99"/>
  <c r="H163"/>
  <c r="H227"/>
  <c r="H66"/>
  <c r="H130"/>
  <c r="H194"/>
  <c r="H258"/>
  <c r="H33"/>
  <c r="H97"/>
  <c r="H161"/>
  <c r="H225"/>
  <c r="H264"/>
  <c r="H256"/>
  <c r="H248"/>
  <c r="H232"/>
  <c r="H288"/>
  <c r="H272"/>
  <c r="H279"/>
  <c r="H177"/>
  <c r="H63"/>
  <c r="H127"/>
  <c r="H191"/>
  <c r="H255"/>
  <c r="H319"/>
  <c r="H38"/>
  <c r="H166"/>
  <c r="H230"/>
  <c r="H294"/>
  <c r="H77"/>
  <c r="H141"/>
  <c r="H205"/>
  <c r="H269"/>
  <c r="H52"/>
  <c r="H116"/>
  <c r="H244"/>
  <c r="H308"/>
  <c r="H27"/>
  <c r="H91"/>
  <c r="H155"/>
  <c r="H219"/>
  <c r="H283"/>
  <c r="H122"/>
  <c r="H186"/>
  <c r="H250"/>
  <c r="H314"/>
  <c r="H25"/>
  <c r="H89"/>
  <c r="H153"/>
  <c r="H217"/>
  <c r="H281"/>
  <c r="H192"/>
  <c r="H184"/>
  <c r="H176"/>
  <c r="H168"/>
  <c r="H224"/>
  <c r="H216"/>
  <c r="H208"/>
  <c r="H215"/>
  <c r="H62"/>
  <c r="H243"/>
  <c r="H146"/>
  <c r="H55"/>
  <c r="H119"/>
  <c r="H183"/>
  <c r="H247"/>
  <c r="H311"/>
  <c r="H30"/>
  <c r="H94"/>
  <c r="H158"/>
  <c r="H222"/>
  <c r="H133"/>
  <c r="H197"/>
  <c r="H261"/>
  <c r="H44"/>
  <c r="H108"/>
  <c r="H236"/>
  <c r="H83"/>
  <c r="H147"/>
  <c r="H211"/>
  <c r="H275"/>
  <c r="H50"/>
  <c r="H114"/>
  <c r="H178"/>
  <c r="H242"/>
  <c r="H306"/>
  <c r="H81"/>
  <c r="H209"/>
  <c r="H273"/>
  <c r="H136"/>
  <c r="H128"/>
  <c r="H112"/>
  <c r="H104"/>
  <c r="H152"/>
  <c r="H144"/>
  <c r="H23"/>
  <c r="H318"/>
  <c r="H165"/>
  <c r="H115"/>
  <c r="H274"/>
  <c r="H113"/>
  <c r="H24"/>
  <c r="H47"/>
  <c r="H111"/>
  <c r="H175"/>
  <c r="H239"/>
  <c r="H303"/>
  <c r="H22"/>
  <c r="H86"/>
  <c r="H150"/>
  <c r="H214"/>
  <c r="H278"/>
  <c r="H61"/>
  <c r="H125"/>
  <c r="H189"/>
  <c r="H253"/>
  <c r="H317"/>
  <c r="H36"/>
  <c r="H164"/>
  <c r="H228"/>
  <c r="H292"/>
  <c r="H75"/>
  <c r="H139"/>
  <c r="H203"/>
  <c r="H267"/>
  <c r="H42"/>
  <c r="H170"/>
  <c r="H234"/>
  <c r="H298"/>
  <c r="H73"/>
  <c r="H137"/>
  <c r="H201"/>
  <c r="H265"/>
  <c r="H72"/>
  <c r="H64"/>
  <c r="H56"/>
  <c r="H48"/>
  <c r="H96"/>
  <c r="H88"/>
  <c r="H151"/>
  <c r="H254"/>
  <c r="H293"/>
  <c r="H204"/>
  <c r="H179"/>
  <c r="H82"/>
  <c r="H39"/>
  <c r="H103"/>
  <c r="H167"/>
  <c r="H231"/>
  <c r="H295"/>
  <c r="H78"/>
  <c r="H142"/>
  <c r="H206"/>
  <c r="H270"/>
  <c r="H53"/>
  <c r="H117"/>
  <c r="H181"/>
  <c r="H245"/>
  <c r="H309"/>
  <c r="H28"/>
  <c r="H92"/>
  <c r="H156"/>
  <c r="H284"/>
  <c r="H67"/>
  <c r="H131"/>
  <c r="H195"/>
  <c r="H259"/>
  <c r="H34"/>
  <c r="H98"/>
  <c r="H162"/>
  <c r="H226"/>
  <c r="H290"/>
  <c r="H65"/>
  <c r="H129"/>
  <c r="H257"/>
  <c r="H241"/>
  <c r="H95"/>
  <c r="H159"/>
  <c r="H223"/>
  <c r="H287"/>
  <c r="H70"/>
  <c r="H134"/>
  <c r="H198"/>
  <c r="H262"/>
  <c r="H45"/>
  <c r="H109"/>
  <c r="H173"/>
  <c r="H237"/>
  <c r="H301"/>
  <c r="H212"/>
  <c r="H276"/>
  <c r="H59"/>
  <c r="H123"/>
  <c r="H251"/>
  <c r="H315"/>
  <c r="H26"/>
  <c r="H90"/>
  <c r="H154"/>
  <c r="H218"/>
  <c r="H282"/>
  <c r="H57"/>
  <c r="H121"/>
  <c r="H185"/>
  <c r="H249"/>
  <c r="H313"/>
  <c r="H32"/>
  <c r="H220"/>
  <c r="H280"/>
  <c r="H260"/>
  <c r="H320"/>
  <c r="H240"/>
  <c r="H60"/>
  <c r="H180"/>
  <c r="H200"/>
  <c r="H120"/>
  <c r="H160"/>
  <c r="H80"/>
  <c r="H300"/>
  <c r="H100"/>
  <c r="H40"/>
  <c r="H71"/>
  <c r="H238"/>
  <c r="H289"/>
  <c r="H193"/>
  <c r="H344"/>
  <c r="H148"/>
  <c r="H101"/>
  <c r="H187"/>
  <c r="H346"/>
  <c r="H235"/>
  <c r="H286"/>
  <c r="H145"/>
  <c r="H102"/>
  <c r="H69"/>
  <c r="H43"/>
  <c r="H21"/>
  <c r="H246"/>
  <c r="H172"/>
  <c r="H210"/>
  <c r="H107"/>
  <c r="H84"/>
  <c r="H291"/>
  <c r="H31"/>
  <c r="H140"/>
  <c r="H58"/>
  <c r="C10" l="1"/>
  <c r="F9"/>
  <c r="J906" i="6"/>
  <c r="AA11" i="5"/>
  <c r="AE11" s="1"/>
  <c r="Z12"/>
  <c r="AL11"/>
  <c r="AK12"/>
  <c r="AW10"/>
  <c r="AV11"/>
  <c r="BG13"/>
  <c r="BH12"/>
  <c r="BR11"/>
  <c r="BS10"/>
  <c r="CC14"/>
  <c r="CD13"/>
  <c r="CY12"/>
  <c r="CZ11"/>
  <c r="DJ14"/>
  <c r="DK13"/>
  <c r="CN16"/>
  <c r="CO16" s="1"/>
  <c r="C11" l="1"/>
  <c r="F10"/>
  <c r="Z13"/>
  <c r="AA12"/>
  <c r="AE12" s="1"/>
  <c r="AL12"/>
  <c r="AK13"/>
  <c r="AW11"/>
  <c r="AV12"/>
  <c r="BH13"/>
  <c r="BG14"/>
  <c r="BR12"/>
  <c r="BS11"/>
  <c r="CC15"/>
  <c r="CD14"/>
  <c r="CY13"/>
  <c r="CZ12"/>
  <c r="DK14"/>
  <c r="DJ15"/>
  <c r="CN17"/>
  <c r="CO17" s="1"/>
  <c r="C12" l="1"/>
  <c r="F11"/>
  <c r="Z14"/>
  <c r="AA13"/>
  <c r="AE13" s="1"/>
  <c r="AK14"/>
  <c r="AL13"/>
  <c r="AV13"/>
  <c r="AW12"/>
  <c r="BG15"/>
  <c r="BH14"/>
  <c r="BS12"/>
  <c r="BR13"/>
  <c r="CD15"/>
  <c r="CC16"/>
  <c r="CZ13"/>
  <c r="CY14"/>
  <c r="DJ16"/>
  <c r="DK15"/>
  <c r="CN18"/>
  <c r="CO18" s="1"/>
  <c r="C13" l="1"/>
  <c r="F12"/>
  <c r="Z15"/>
  <c r="AA14"/>
  <c r="AE14" s="1"/>
  <c r="AK15"/>
  <c r="AL14"/>
  <c r="AV14"/>
  <c r="AW13"/>
  <c r="BG16"/>
  <c r="BH15"/>
  <c r="BR14"/>
  <c r="BS13"/>
  <c r="CC17"/>
  <c r="CD16"/>
  <c r="CY15"/>
  <c r="CZ14"/>
  <c r="DJ17"/>
  <c r="DK16"/>
  <c r="CN19"/>
  <c r="CO19" s="1"/>
  <c r="F13" l="1"/>
  <c r="C14"/>
  <c r="F14" s="1"/>
  <c r="AA15"/>
  <c r="AE15" s="1"/>
  <c r="Z16"/>
  <c r="AL15"/>
  <c r="AK16"/>
  <c r="AW14"/>
  <c r="AV15"/>
  <c r="BG17"/>
  <c r="BH16"/>
  <c r="BS14"/>
  <c r="BR15"/>
  <c r="CD17"/>
  <c r="CC18"/>
  <c r="CZ15"/>
  <c r="CY16"/>
  <c r="DJ18"/>
  <c r="DK17"/>
  <c r="CN20"/>
  <c r="CO20" s="1"/>
  <c r="C15" l="1"/>
  <c r="Z17"/>
  <c r="AA16"/>
  <c r="AE16" s="1"/>
  <c r="AL16"/>
  <c r="AK17"/>
  <c r="AW15"/>
  <c r="AV16"/>
  <c r="BH17"/>
  <c r="BG18"/>
  <c r="BS15"/>
  <c r="BR16"/>
  <c r="CD18"/>
  <c r="CC19"/>
  <c r="CZ16"/>
  <c r="CY17"/>
  <c r="DJ19"/>
  <c r="DK18"/>
  <c r="CN21"/>
  <c r="CO21" s="1"/>
  <c r="C16" l="1"/>
  <c r="F15"/>
  <c r="Z18"/>
  <c r="AA17"/>
  <c r="AE17" s="1"/>
  <c r="AK18"/>
  <c r="AL17"/>
  <c r="AV17"/>
  <c r="AW16"/>
  <c r="BG19"/>
  <c r="BH18"/>
  <c r="BR17"/>
  <c r="BS16"/>
  <c r="CC20"/>
  <c r="CD19"/>
  <c r="CY18"/>
  <c r="CZ17"/>
  <c r="DK19"/>
  <c r="DJ20"/>
  <c r="CN22"/>
  <c r="CO22" s="1"/>
  <c r="F16" l="1"/>
  <c r="C17"/>
  <c r="Z19"/>
  <c r="AA18"/>
  <c r="AE18" s="1"/>
  <c r="AK19"/>
  <c r="AL18"/>
  <c r="AV18"/>
  <c r="AW17"/>
  <c r="BG20"/>
  <c r="BH19"/>
  <c r="BS17"/>
  <c r="BR18"/>
  <c r="CD20"/>
  <c r="CC21"/>
  <c r="CZ18"/>
  <c r="CY19"/>
  <c r="DJ21"/>
  <c r="DK20"/>
  <c r="CN23"/>
  <c r="CO23" s="1"/>
  <c r="C18" l="1"/>
  <c r="F17"/>
  <c r="Z20"/>
  <c r="AA19"/>
  <c r="AE19" s="1"/>
  <c r="AL19"/>
  <c r="AK20"/>
  <c r="AW18"/>
  <c r="AV19"/>
  <c r="BG21"/>
  <c r="BH20"/>
  <c r="BR19"/>
  <c r="BS18"/>
  <c r="CC22"/>
  <c r="CD21"/>
  <c r="CY20"/>
  <c r="CZ19"/>
  <c r="DK21"/>
  <c r="DJ22"/>
  <c r="CN24"/>
  <c r="CO24" s="1"/>
  <c r="C19" l="1"/>
  <c r="F18"/>
  <c r="Z21"/>
  <c r="AA20"/>
  <c r="AE20" s="1"/>
  <c r="AL20"/>
  <c r="AK21"/>
  <c r="AW19"/>
  <c r="AV20"/>
  <c r="BH21"/>
  <c r="BG22"/>
  <c r="BR20"/>
  <c r="BS19"/>
  <c r="CC23"/>
  <c r="CD22"/>
  <c r="CY21"/>
  <c r="CZ20"/>
  <c r="DJ23"/>
  <c r="DK22"/>
  <c r="CN25"/>
  <c r="CO25" s="1"/>
  <c r="C20" l="1"/>
  <c r="F19"/>
  <c r="AA21"/>
  <c r="AE21" s="1"/>
  <c r="Z22"/>
  <c r="AK22"/>
  <c r="AL21"/>
  <c r="AV21"/>
  <c r="AW20"/>
  <c r="BG23"/>
  <c r="BH22"/>
  <c r="BS20"/>
  <c r="BR21"/>
  <c r="CD23"/>
  <c r="CC24"/>
  <c r="CZ21"/>
  <c r="CY22"/>
  <c r="DK23"/>
  <c r="DJ24"/>
  <c r="CN26"/>
  <c r="CO26" s="1"/>
  <c r="C21" l="1"/>
  <c r="F20"/>
  <c r="AA22"/>
  <c r="AE22" s="1"/>
  <c r="Z23"/>
  <c r="AK23"/>
  <c r="AL22"/>
  <c r="AV22"/>
  <c r="AW21"/>
  <c r="BG24"/>
  <c r="BH23"/>
  <c r="BR22"/>
  <c r="BS21"/>
  <c r="CC25"/>
  <c r="CD24"/>
  <c r="CY23"/>
  <c r="CZ22"/>
  <c r="DJ25"/>
  <c r="DK24"/>
  <c r="CN27"/>
  <c r="CO27" s="1"/>
  <c r="F21" l="1"/>
  <c r="AI3" s="1"/>
  <c r="C22"/>
  <c r="Z24"/>
  <c r="AA23"/>
  <c r="AE23" s="1"/>
  <c r="AL23"/>
  <c r="AK24"/>
  <c r="AW22"/>
  <c r="AV23"/>
  <c r="BG25"/>
  <c r="BH24"/>
  <c r="BS22"/>
  <c r="BR23"/>
  <c r="CD25"/>
  <c r="CC26"/>
  <c r="CZ23"/>
  <c r="CY24"/>
  <c r="DJ26"/>
  <c r="DK25"/>
  <c r="CN28"/>
  <c r="CO28" s="1"/>
  <c r="AH26" l="1"/>
  <c r="AO3"/>
  <c r="AQ3"/>
  <c r="AM250"/>
  <c r="AM403"/>
  <c r="AM371"/>
  <c r="AM339"/>
  <c r="AM307"/>
  <c r="AM275"/>
  <c r="AM243"/>
  <c r="AM211"/>
  <c r="AM179"/>
  <c r="AM147"/>
  <c r="AM376"/>
  <c r="AM344"/>
  <c r="AM312"/>
  <c r="AM280"/>
  <c r="AM248"/>
  <c r="AM216"/>
  <c r="AM184"/>
  <c r="AM152"/>
  <c r="AM385"/>
  <c r="AM353"/>
  <c r="AM321"/>
  <c r="AM289"/>
  <c r="AM257"/>
  <c r="AM225"/>
  <c r="AM193"/>
  <c r="AM161"/>
  <c r="AM126"/>
  <c r="AM94"/>
  <c r="AM62"/>
  <c r="AM30"/>
  <c r="AM139"/>
  <c r="AM107"/>
  <c r="AM75"/>
  <c r="AM43"/>
  <c r="AM11"/>
  <c r="AM120"/>
  <c r="AM88"/>
  <c r="AM56"/>
  <c r="AM24"/>
  <c r="AM137"/>
  <c r="AM105"/>
  <c r="AM73"/>
  <c r="AM41"/>
  <c r="AM9"/>
  <c r="AH376"/>
  <c r="AH344"/>
  <c r="AH312"/>
  <c r="AH280"/>
  <c r="AH248"/>
  <c r="AH216"/>
  <c r="AH184"/>
  <c r="AH152"/>
  <c r="AH120"/>
  <c r="AH88"/>
  <c r="AH56"/>
  <c r="AH24"/>
  <c r="AH393"/>
  <c r="AH361"/>
  <c r="AH329"/>
  <c r="AH297"/>
  <c r="AH265"/>
  <c r="AH233"/>
  <c r="AH201"/>
  <c r="AH169"/>
  <c r="AH137"/>
  <c r="AH105"/>
  <c r="AH73"/>
  <c r="AH41"/>
  <c r="AH9"/>
  <c r="AH378"/>
  <c r="AH346"/>
  <c r="AH314"/>
  <c r="AH282"/>
  <c r="AH250"/>
  <c r="AH218"/>
  <c r="AH186"/>
  <c r="AH154"/>
  <c r="AH122"/>
  <c r="AH90"/>
  <c r="AH58"/>
  <c r="AH22"/>
  <c r="AH391"/>
  <c r="AH359"/>
  <c r="AH327"/>
  <c r="AH295"/>
  <c r="AH263"/>
  <c r="AH231"/>
  <c r="AH199"/>
  <c r="AH167"/>
  <c r="AH135"/>
  <c r="AH103"/>
  <c r="AH71"/>
  <c r="AH39"/>
  <c r="AH7"/>
  <c r="AM258"/>
  <c r="AM174"/>
  <c r="AM375"/>
  <c r="AM343"/>
  <c r="AM311"/>
  <c r="AM279"/>
  <c r="AM247"/>
  <c r="AM215"/>
  <c r="AM183"/>
  <c r="AM151"/>
  <c r="AM380"/>
  <c r="AM348"/>
  <c r="AM316"/>
  <c r="AM284"/>
  <c r="AM252"/>
  <c r="AM220"/>
  <c r="AM188"/>
  <c r="AM156"/>
  <c r="AM389"/>
  <c r="AM357"/>
  <c r="AM325"/>
  <c r="AM293"/>
  <c r="AM261"/>
  <c r="AM229"/>
  <c r="AM197"/>
  <c r="AM165"/>
  <c r="AM130"/>
  <c r="AM98"/>
  <c r="AM66"/>
  <c r="AM34"/>
  <c r="AM143"/>
  <c r="AM111"/>
  <c r="AM79"/>
  <c r="AM47"/>
  <c r="AM15"/>
  <c r="AM124"/>
  <c r="AM92"/>
  <c r="AM60"/>
  <c r="AM28"/>
  <c r="AM141"/>
  <c r="AM109"/>
  <c r="AM77"/>
  <c r="AM45"/>
  <c r="AM13"/>
  <c r="AH380"/>
  <c r="AH348"/>
  <c r="AH316"/>
  <c r="AH284"/>
  <c r="AH252"/>
  <c r="AH220"/>
  <c r="AH188"/>
  <c r="AH156"/>
  <c r="AH124"/>
  <c r="AH92"/>
  <c r="AH60"/>
  <c r="AH28"/>
  <c r="AH397"/>
  <c r="AH365"/>
  <c r="AH333"/>
  <c r="AH301"/>
  <c r="AH269"/>
  <c r="AH237"/>
  <c r="AH205"/>
  <c r="AH173"/>
  <c r="AH141"/>
  <c r="AH109"/>
  <c r="AH77"/>
  <c r="AH45"/>
  <c r="AH13"/>
  <c r="AH382"/>
  <c r="AH350"/>
  <c r="AH318"/>
  <c r="AH286"/>
  <c r="AH254"/>
  <c r="AH222"/>
  <c r="AH190"/>
  <c r="AH158"/>
  <c r="AH126"/>
  <c r="AH94"/>
  <c r="AH62"/>
  <c r="AH30"/>
  <c r="AH395"/>
  <c r="AH363"/>
  <c r="AH331"/>
  <c r="AH299"/>
  <c r="AH267"/>
  <c r="AH235"/>
  <c r="AH203"/>
  <c r="AH171"/>
  <c r="AH139"/>
  <c r="AH107"/>
  <c r="AH75"/>
  <c r="AH43"/>
  <c r="AH11"/>
  <c r="AM294"/>
  <c r="AM178"/>
  <c r="AM379"/>
  <c r="AM347"/>
  <c r="AM315"/>
  <c r="AM283"/>
  <c r="AM251"/>
  <c r="AM219"/>
  <c r="AM187"/>
  <c r="AM155"/>
  <c r="AM384"/>
  <c r="AM352"/>
  <c r="AM320"/>
  <c r="AM288"/>
  <c r="AM256"/>
  <c r="AM224"/>
  <c r="AM192"/>
  <c r="AM160"/>
  <c r="AM393"/>
  <c r="AM361"/>
  <c r="AM329"/>
  <c r="AM297"/>
  <c r="AM265"/>
  <c r="AM233"/>
  <c r="AM201"/>
  <c r="AM169"/>
  <c r="AM134"/>
  <c r="AM102"/>
  <c r="AM70"/>
  <c r="AM38"/>
  <c r="AM6"/>
  <c r="AM115"/>
  <c r="AM83"/>
  <c r="AM51"/>
  <c r="AM19"/>
  <c r="AM128"/>
  <c r="AM96"/>
  <c r="AM64"/>
  <c r="AM32"/>
  <c r="AM149"/>
  <c r="AM113"/>
  <c r="AM81"/>
  <c r="AM49"/>
  <c r="AM17"/>
  <c r="AH384"/>
  <c r="AH352"/>
  <c r="AH320"/>
  <c r="AH288"/>
  <c r="AH256"/>
  <c r="AH224"/>
  <c r="AH192"/>
  <c r="AH160"/>
  <c r="AH128"/>
  <c r="AH96"/>
  <c r="AH64"/>
  <c r="AH32"/>
  <c r="AH401"/>
  <c r="AH369"/>
  <c r="AH337"/>
  <c r="AH305"/>
  <c r="AH273"/>
  <c r="AH241"/>
  <c r="AH209"/>
  <c r="AH177"/>
  <c r="AH145"/>
  <c r="AH113"/>
  <c r="AH81"/>
  <c r="AH49"/>
  <c r="AH17"/>
  <c r="AH386"/>
  <c r="AH354"/>
  <c r="AH322"/>
  <c r="AH290"/>
  <c r="AH258"/>
  <c r="AH226"/>
  <c r="AH194"/>
  <c r="AH162"/>
  <c r="AH130"/>
  <c r="AH98"/>
  <c r="AH66"/>
  <c r="AH34"/>
  <c r="AH399"/>
  <c r="AH367"/>
  <c r="AH335"/>
  <c r="AH303"/>
  <c r="AH271"/>
  <c r="AH239"/>
  <c r="AH207"/>
  <c r="AH175"/>
  <c r="AH143"/>
  <c r="AH111"/>
  <c r="AH79"/>
  <c r="AH47"/>
  <c r="AH15"/>
  <c r="AM298"/>
  <c r="AM182"/>
  <c r="AM383"/>
  <c r="AM351"/>
  <c r="AM319"/>
  <c r="AM287"/>
  <c r="AM255"/>
  <c r="AM223"/>
  <c r="AM191"/>
  <c r="AM159"/>
  <c r="AM388"/>
  <c r="AM356"/>
  <c r="AM324"/>
  <c r="AM292"/>
  <c r="AM260"/>
  <c r="AM228"/>
  <c r="AM196"/>
  <c r="AM164"/>
  <c r="AM397"/>
  <c r="AM365"/>
  <c r="AM333"/>
  <c r="AM301"/>
  <c r="AM269"/>
  <c r="AM237"/>
  <c r="AM205"/>
  <c r="AM173"/>
  <c r="AM138"/>
  <c r="AM106"/>
  <c r="AM74"/>
  <c r="AM42"/>
  <c r="AM10"/>
  <c r="AM119"/>
  <c r="AM87"/>
  <c r="AM55"/>
  <c r="AM23"/>
  <c r="AM132"/>
  <c r="AM100"/>
  <c r="AM68"/>
  <c r="AM36"/>
  <c r="AM146"/>
  <c r="AM117"/>
  <c r="AM85"/>
  <c r="AM53"/>
  <c r="AM21"/>
  <c r="AH388"/>
  <c r="AH356"/>
  <c r="AH324"/>
  <c r="AH292"/>
  <c r="AH260"/>
  <c r="AH228"/>
  <c r="AH196"/>
  <c r="AH164"/>
  <c r="AH132"/>
  <c r="AH100"/>
  <c r="AH68"/>
  <c r="AH36"/>
  <c r="AH405"/>
  <c r="AH373"/>
  <c r="AH341"/>
  <c r="AH309"/>
  <c r="AH277"/>
  <c r="AH245"/>
  <c r="AH213"/>
  <c r="AH181"/>
  <c r="AH149"/>
  <c r="AH117"/>
  <c r="AH85"/>
  <c r="AH53"/>
  <c r="AH21"/>
  <c r="AH390"/>
  <c r="AH358"/>
  <c r="AH326"/>
  <c r="AH294"/>
  <c r="AH262"/>
  <c r="AH230"/>
  <c r="AH198"/>
  <c r="AH166"/>
  <c r="AH134"/>
  <c r="AH102"/>
  <c r="AH70"/>
  <c r="AH38"/>
  <c r="AH403"/>
  <c r="AH371"/>
  <c r="AH339"/>
  <c r="AH307"/>
  <c r="AH275"/>
  <c r="AH243"/>
  <c r="AH211"/>
  <c r="AH179"/>
  <c r="AH147"/>
  <c r="AH115"/>
  <c r="AH83"/>
  <c r="AH51"/>
  <c r="AH19"/>
  <c r="AM302"/>
  <c r="AM206"/>
  <c r="AM387"/>
  <c r="AM355"/>
  <c r="AM323"/>
  <c r="AM291"/>
  <c r="AM259"/>
  <c r="AM227"/>
  <c r="AM195"/>
  <c r="AM163"/>
  <c r="AM392"/>
  <c r="AM360"/>
  <c r="AM328"/>
  <c r="AM296"/>
  <c r="AM264"/>
  <c r="AM232"/>
  <c r="AM200"/>
  <c r="AM168"/>
  <c r="AM401"/>
  <c r="AM369"/>
  <c r="AM337"/>
  <c r="AM305"/>
  <c r="AM273"/>
  <c r="AM241"/>
  <c r="AM209"/>
  <c r="AM177"/>
  <c r="AM142"/>
  <c r="AM110"/>
  <c r="AM78"/>
  <c r="AM46"/>
  <c r="AM14"/>
  <c r="AM123"/>
  <c r="AM91"/>
  <c r="AM59"/>
  <c r="AM27"/>
  <c r="AM136"/>
  <c r="AM104"/>
  <c r="AM72"/>
  <c r="AM40"/>
  <c r="AM8"/>
  <c r="AM121"/>
  <c r="AM89"/>
  <c r="AM57"/>
  <c r="AM25"/>
  <c r="AH392"/>
  <c r="AH360"/>
  <c r="AH328"/>
  <c r="AH296"/>
  <c r="AH264"/>
  <c r="AH232"/>
  <c r="AH200"/>
  <c r="AH168"/>
  <c r="AH136"/>
  <c r="AH104"/>
  <c r="AH72"/>
  <c r="AH40"/>
  <c r="AH8"/>
  <c r="AH377"/>
  <c r="AH345"/>
  <c r="AH313"/>
  <c r="AH281"/>
  <c r="AH249"/>
  <c r="AH217"/>
  <c r="AH185"/>
  <c r="AH153"/>
  <c r="AH121"/>
  <c r="AH89"/>
  <c r="AH57"/>
  <c r="AH25"/>
  <c r="AH394"/>
  <c r="AH362"/>
  <c r="AH330"/>
  <c r="AH298"/>
  <c r="AH266"/>
  <c r="AH234"/>
  <c r="AH202"/>
  <c r="AH170"/>
  <c r="AH138"/>
  <c r="AH106"/>
  <c r="AH74"/>
  <c r="AH42"/>
  <c r="AH6"/>
  <c r="AH375"/>
  <c r="AH343"/>
  <c r="AH311"/>
  <c r="AH279"/>
  <c r="AH247"/>
  <c r="AH215"/>
  <c r="AH183"/>
  <c r="AH151"/>
  <c r="AH119"/>
  <c r="AH87"/>
  <c r="AH55"/>
  <c r="AH23"/>
  <c r="AM358"/>
  <c r="AM210"/>
  <c r="AM391"/>
  <c r="AM359"/>
  <c r="AM327"/>
  <c r="AM295"/>
  <c r="AM263"/>
  <c r="AM231"/>
  <c r="AM199"/>
  <c r="AM167"/>
  <c r="AM396"/>
  <c r="AM364"/>
  <c r="AM332"/>
  <c r="AM300"/>
  <c r="AM268"/>
  <c r="AM236"/>
  <c r="AM204"/>
  <c r="AM172"/>
  <c r="AM405"/>
  <c r="AM373"/>
  <c r="AM341"/>
  <c r="AM309"/>
  <c r="AM277"/>
  <c r="AM245"/>
  <c r="AM213"/>
  <c r="AM181"/>
  <c r="AM153"/>
  <c r="AM114"/>
  <c r="AM82"/>
  <c r="AM50"/>
  <c r="AM18"/>
  <c r="AM127"/>
  <c r="AM95"/>
  <c r="AM63"/>
  <c r="AM31"/>
  <c r="AM140"/>
  <c r="AM108"/>
  <c r="AM76"/>
  <c r="AM44"/>
  <c r="AM12"/>
  <c r="AM125"/>
  <c r="AM93"/>
  <c r="AM61"/>
  <c r="AM29"/>
  <c r="AH396"/>
  <c r="AH364"/>
  <c r="AH332"/>
  <c r="AH300"/>
  <c r="AH268"/>
  <c r="AH236"/>
  <c r="AH204"/>
  <c r="AH172"/>
  <c r="AH140"/>
  <c r="AH108"/>
  <c r="AH76"/>
  <c r="AH44"/>
  <c r="AH12"/>
  <c r="AH381"/>
  <c r="AH349"/>
  <c r="AH317"/>
  <c r="AH285"/>
  <c r="AH253"/>
  <c r="AH221"/>
  <c r="AH189"/>
  <c r="AH157"/>
  <c r="AH125"/>
  <c r="AH93"/>
  <c r="AH61"/>
  <c r="AH29"/>
  <c r="AH398"/>
  <c r="AH366"/>
  <c r="AH334"/>
  <c r="AH302"/>
  <c r="AH270"/>
  <c r="AH238"/>
  <c r="AH206"/>
  <c r="AH174"/>
  <c r="AH142"/>
  <c r="AH110"/>
  <c r="AH78"/>
  <c r="AH46"/>
  <c r="AH10"/>
  <c r="AH379"/>
  <c r="AH347"/>
  <c r="AH315"/>
  <c r="AH283"/>
  <c r="AH251"/>
  <c r="AH219"/>
  <c r="AH187"/>
  <c r="AH155"/>
  <c r="AH123"/>
  <c r="AH91"/>
  <c r="AH59"/>
  <c r="AH27"/>
  <c r="AM362"/>
  <c r="AM214"/>
  <c r="AM395"/>
  <c r="AM363"/>
  <c r="AM331"/>
  <c r="AM299"/>
  <c r="AM267"/>
  <c r="AM235"/>
  <c r="AM203"/>
  <c r="AM171"/>
  <c r="AM400"/>
  <c r="AM368"/>
  <c r="AM336"/>
  <c r="AM304"/>
  <c r="AM272"/>
  <c r="AM240"/>
  <c r="AM208"/>
  <c r="AM176"/>
  <c r="AM144"/>
  <c r="AM377"/>
  <c r="AM345"/>
  <c r="AM313"/>
  <c r="AM281"/>
  <c r="AM249"/>
  <c r="AM217"/>
  <c r="AM185"/>
  <c r="AM150"/>
  <c r="AM118"/>
  <c r="AM86"/>
  <c r="AM54"/>
  <c r="AM22"/>
  <c r="AP22" s="1"/>
  <c r="AM131"/>
  <c r="AM99"/>
  <c r="AM67"/>
  <c r="AM35"/>
  <c r="AM145"/>
  <c r="AM112"/>
  <c r="AM80"/>
  <c r="AM48"/>
  <c r="AM16"/>
  <c r="AM129"/>
  <c r="AM97"/>
  <c r="AM65"/>
  <c r="AM33"/>
  <c r="AH400"/>
  <c r="AH368"/>
  <c r="AH336"/>
  <c r="AH304"/>
  <c r="AH272"/>
  <c r="AH240"/>
  <c r="AH208"/>
  <c r="AH176"/>
  <c r="AH144"/>
  <c r="AH112"/>
  <c r="AH80"/>
  <c r="AH48"/>
  <c r="AH16"/>
  <c r="AH385"/>
  <c r="AH353"/>
  <c r="AH321"/>
  <c r="AH289"/>
  <c r="AH257"/>
  <c r="AH225"/>
  <c r="AH193"/>
  <c r="AH161"/>
  <c r="AH129"/>
  <c r="AH97"/>
  <c r="AH65"/>
  <c r="AH33"/>
  <c r="AH402"/>
  <c r="AH370"/>
  <c r="AH338"/>
  <c r="AH306"/>
  <c r="AH274"/>
  <c r="AH242"/>
  <c r="AH210"/>
  <c r="AH178"/>
  <c r="AH146"/>
  <c r="AH114"/>
  <c r="AH82"/>
  <c r="AH50"/>
  <c r="AH14"/>
  <c r="AH383"/>
  <c r="AH351"/>
  <c r="AH319"/>
  <c r="AH287"/>
  <c r="AH255"/>
  <c r="AH223"/>
  <c r="AH191"/>
  <c r="AH159"/>
  <c r="AH127"/>
  <c r="AH95"/>
  <c r="AH63"/>
  <c r="AH31"/>
  <c r="AM366"/>
  <c r="AM238"/>
  <c r="AM399"/>
  <c r="AM367"/>
  <c r="AM335"/>
  <c r="AM303"/>
  <c r="AM271"/>
  <c r="AM239"/>
  <c r="AM207"/>
  <c r="AM175"/>
  <c r="AM404"/>
  <c r="AM372"/>
  <c r="AM340"/>
  <c r="AM308"/>
  <c r="AM276"/>
  <c r="AM244"/>
  <c r="AM212"/>
  <c r="AM180"/>
  <c r="AM148"/>
  <c r="AM381"/>
  <c r="AM349"/>
  <c r="AM317"/>
  <c r="AM285"/>
  <c r="AM253"/>
  <c r="AM221"/>
  <c r="AM189"/>
  <c r="AM157"/>
  <c r="AM122"/>
  <c r="AM90"/>
  <c r="AM58"/>
  <c r="AM26"/>
  <c r="AM135"/>
  <c r="AM103"/>
  <c r="AM71"/>
  <c r="AM39"/>
  <c r="AM7"/>
  <c r="AM116"/>
  <c r="AM84"/>
  <c r="AM52"/>
  <c r="AM20"/>
  <c r="AM133"/>
  <c r="AM101"/>
  <c r="AM69"/>
  <c r="AM37"/>
  <c r="AH404"/>
  <c r="AH372"/>
  <c r="AH340"/>
  <c r="AH308"/>
  <c r="AH276"/>
  <c r="AH244"/>
  <c r="AH212"/>
  <c r="AH180"/>
  <c r="AH148"/>
  <c r="AH116"/>
  <c r="AH84"/>
  <c r="AH52"/>
  <c r="AH20"/>
  <c r="AH389"/>
  <c r="AH357"/>
  <c r="AH325"/>
  <c r="AH293"/>
  <c r="AH261"/>
  <c r="AH229"/>
  <c r="AH197"/>
  <c r="AH165"/>
  <c r="AH133"/>
  <c r="AH101"/>
  <c r="AH69"/>
  <c r="AH37"/>
  <c r="AH406"/>
  <c r="AH374"/>
  <c r="AH342"/>
  <c r="AH310"/>
  <c r="AH278"/>
  <c r="AH246"/>
  <c r="AH214"/>
  <c r="AH182"/>
  <c r="AH150"/>
  <c r="AH118"/>
  <c r="AH86"/>
  <c r="AH54"/>
  <c r="AH18"/>
  <c r="AH387"/>
  <c r="AH355"/>
  <c r="AH323"/>
  <c r="AH291"/>
  <c r="AH259"/>
  <c r="AH227"/>
  <c r="AH195"/>
  <c r="AH163"/>
  <c r="AH131"/>
  <c r="AH99"/>
  <c r="AH67"/>
  <c r="AH35"/>
  <c r="AM290"/>
  <c r="AM162"/>
  <c r="AM222"/>
  <c r="AM322"/>
  <c r="AM346"/>
  <c r="AM242"/>
  <c r="AM234"/>
  <c r="AM398"/>
  <c r="AM190"/>
  <c r="AM262"/>
  <c r="AM314"/>
  <c r="AM406"/>
  <c r="AM202"/>
  <c r="AM334"/>
  <c r="AM158"/>
  <c r="AM218"/>
  <c r="AM382"/>
  <c r="AM374"/>
  <c r="AM170"/>
  <c r="AM282"/>
  <c r="AM394"/>
  <c r="AM186"/>
  <c r="AM350"/>
  <c r="AM342"/>
  <c r="AM402"/>
  <c r="AM230"/>
  <c r="AM330"/>
  <c r="AM154"/>
  <c r="AM318"/>
  <c r="AM310"/>
  <c r="AM370"/>
  <c r="AM198"/>
  <c r="AM270"/>
  <c r="AM390"/>
  <c r="AM286"/>
  <c r="AM278"/>
  <c r="AM338"/>
  <c r="AM166"/>
  <c r="AM226"/>
  <c r="AM326"/>
  <c r="AM254"/>
  <c r="AM246"/>
  <c r="AM306"/>
  <c r="AM354"/>
  <c r="AM194"/>
  <c r="AM266"/>
  <c r="AM386"/>
  <c r="AM378"/>
  <c r="AM274"/>
  <c r="AP23"/>
  <c r="C23"/>
  <c r="F22"/>
  <c r="Z25"/>
  <c r="AA24"/>
  <c r="AE24" s="1"/>
  <c r="AL24"/>
  <c r="AP24" s="1"/>
  <c r="AK25"/>
  <c r="AW23"/>
  <c r="AV24"/>
  <c r="BH25"/>
  <c r="BG26"/>
  <c r="BS23"/>
  <c r="BR24"/>
  <c r="CD26"/>
  <c r="CC27"/>
  <c r="CZ24"/>
  <c r="CY25"/>
  <c r="DJ27"/>
  <c r="DK26"/>
  <c r="CN29"/>
  <c r="CO29" s="1"/>
  <c r="AN8" l="1"/>
  <c r="AN14"/>
  <c r="AN22"/>
  <c r="AN30"/>
  <c r="AN38"/>
  <c r="AN46"/>
  <c r="AN54"/>
  <c r="AN62"/>
  <c r="AN70"/>
  <c r="AN78"/>
  <c r="AN86"/>
  <c r="AN94"/>
  <c r="AN102"/>
  <c r="AN110"/>
  <c r="AN118"/>
  <c r="AN126"/>
  <c r="AN134"/>
  <c r="AN142"/>
  <c r="AN150"/>
  <c r="AN158"/>
  <c r="AN166"/>
  <c r="AN174"/>
  <c r="AN182"/>
  <c r="AN190"/>
  <c r="AN198"/>
  <c r="AN206"/>
  <c r="AN214"/>
  <c r="AN222"/>
  <c r="AN230"/>
  <c r="AN238"/>
  <c r="AN246"/>
  <c r="AN254"/>
  <c r="AN262"/>
  <c r="AN270"/>
  <c r="AN278"/>
  <c r="AN286"/>
  <c r="AN294"/>
  <c r="AN302"/>
  <c r="AN310"/>
  <c r="AN318"/>
  <c r="AN326"/>
  <c r="AN334"/>
  <c r="AN342"/>
  <c r="AN350"/>
  <c r="AN358"/>
  <c r="AN366"/>
  <c r="AN374"/>
  <c r="AN382"/>
  <c r="AN390"/>
  <c r="AN398"/>
  <c r="AN406"/>
  <c r="AN10"/>
  <c r="AN21"/>
  <c r="AN29"/>
  <c r="AN37"/>
  <c r="AN45"/>
  <c r="AN53"/>
  <c r="AN61"/>
  <c r="AN69"/>
  <c r="AN77"/>
  <c r="AN85"/>
  <c r="AN93"/>
  <c r="AN101"/>
  <c r="AN109"/>
  <c r="AN117"/>
  <c r="AN125"/>
  <c r="AN133"/>
  <c r="AN141"/>
  <c r="AN149"/>
  <c r="AN157"/>
  <c r="AN165"/>
  <c r="AN173"/>
  <c r="AN181"/>
  <c r="AN189"/>
  <c r="AN197"/>
  <c r="AN205"/>
  <c r="AN213"/>
  <c r="AN221"/>
  <c r="AN229"/>
  <c r="AN237"/>
  <c r="AN245"/>
  <c r="AN253"/>
  <c r="AN261"/>
  <c r="AN269"/>
  <c r="AN277"/>
  <c r="AN285"/>
  <c r="AN293"/>
  <c r="AN301"/>
  <c r="AN309"/>
  <c r="AN317"/>
  <c r="AN325"/>
  <c r="AN333"/>
  <c r="AN341"/>
  <c r="AN349"/>
  <c r="AN357"/>
  <c r="AN365"/>
  <c r="AN373"/>
  <c r="AN381"/>
  <c r="AN389"/>
  <c r="AN397"/>
  <c r="AN405"/>
  <c r="AN9"/>
  <c r="AN20"/>
  <c r="AN28"/>
  <c r="AN36"/>
  <c r="AN44"/>
  <c r="AN52"/>
  <c r="AN60"/>
  <c r="AN68"/>
  <c r="AN76"/>
  <c r="AN84"/>
  <c r="AN92"/>
  <c r="AN100"/>
  <c r="AN108"/>
  <c r="AN116"/>
  <c r="AN124"/>
  <c r="AN132"/>
  <c r="AN140"/>
  <c r="AN148"/>
  <c r="AN156"/>
  <c r="AN164"/>
  <c r="AN172"/>
  <c r="AN180"/>
  <c r="AN188"/>
  <c r="AN196"/>
  <c r="AN204"/>
  <c r="AN212"/>
  <c r="AN220"/>
  <c r="AN228"/>
  <c r="AN236"/>
  <c r="AN244"/>
  <c r="AN252"/>
  <c r="AN260"/>
  <c r="AN268"/>
  <c r="AN276"/>
  <c r="AN284"/>
  <c r="AN292"/>
  <c r="AN300"/>
  <c r="AN308"/>
  <c r="AN316"/>
  <c r="AN324"/>
  <c r="AN332"/>
  <c r="AN340"/>
  <c r="AN348"/>
  <c r="AN356"/>
  <c r="AN364"/>
  <c r="AN372"/>
  <c r="AN380"/>
  <c r="AN388"/>
  <c r="AN396"/>
  <c r="AN404"/>
  <c r="AN19"/>
  <c r="AN27"/>
  <c r="AN35"/>
  <c r="AN43"/>
  <c r="AN51"/>
  <c r="AN59"/>
  <c r="AN67"/>
  <c r="AN75"/>
  <c r="AN83"/>
  <c r="AN91"/>
  <c r="AN99"/>
  <c r="AN107"/>
  <c r="AN115"/>
  <c r="AN123"/>
  <c r="AN131"/>
  <c r="AN139"/>
  <c r="AN147"/>
  <c r="AN155"/>
  <c r="AN163"/>
  <c r="AN171"/>
  <c r="AN179"/>
  <c r="AN187"/>
  <c r="AN195"/>
  <c r="AN203"/>
  <c r="AN211"/>
  <c r="AN219"/>
  <c r="AN227"/>
  <c r="AN235"/>
  <c r="AN243"/>
  <c r="AN251"/>
  <c r="AN259"/>
  <c r="AN267"/>
  <c r="AN275"/>
  <c r="AN283"/>
  <c r="AN291"/>
  <c r="AN299"/>
  <c r="AN307"/>
  <c r="AN315"/>
  <c r="AN323"/>
  <c r="AN331"/>
  <c r="AN339"/>
  <c r="AN347"/>
  <c r="AN355"/>
  <c r="AN363"/>
  <c r="AN371"/>
  <c r="AN379"/>
  <c r="AN387"/>
  <c r="AN395"/>
  <c r="AN403"/>
  <c r="AN18"/>
  <c r="AN26"/>
  <c r="AN34"/>
  <c r="AN42"/>
  <c r="AN50"/>
  <c r="AN58"/>
  <c r="AN66"/>
  <c r="AN74"/>
  <c r="AN82"/>
  <c r="AN90"/>
  <c r="AN98"/>
  <c r="AN106"/>
  <c r="AN114"/>
  <c r="AN122"/>
  <c r="AN130"/>
  <c r="AN138"/>
  <c r="AN146"/>
  <c r="AN154"/>
  <c r="AN162"/>
  <c r="AN170"/>
  <c r="AN178"/>
  <c r="AN186"/>
  <c r="AN194"/>
  <c r="AN202"/>
  <c r="AN210"/>
  <c r="AN218"/>
  <c r="AN226"/>
  <c r="AN234"/>
  <c r="AN242"/>
  <c r="AN250"/>
  <c r="AN258"/>
  <c r="AN266"/>
  <c r="AN274"/>
  <c r="AN282"/>
  <c r="AN290"/>
  <c r="AN298"/>
  <c r="AN306"/>
  <c r="AN314"/>
  <c r="AN322"/>
  <c r="AN330"/>
  <c r="AN338"/>
  <c r="AN346"/>
  <c r="AN354"/>
  <c r="AN362"/>
  <c r="AN370"/>
  <c r="AN378"/>
  <c r="AN386"/>
  <c r="AN394"/>
  <c r="AN402"/>
  <c r="AN17"/>
  <c r="AN25"/>
  <c r="AN33"/>
  <c r="AN41"/>
  <c r="AN49"/>
  <c r="AN57"/>
  <c r="AN65"/>
  <c r="AN73"/>
  <c r="AN81"/>
  <c r="AN89"/>
  <c r="AN97"/>
  <c r="AN105"/>
  <c r="AN113"/>
  <c r="AN121"/>
  <c r="AN129"/>
  <c r="AN137"/>
  <c r="AN145"/>
  <c r="AN153"/>
  <c r="AN161"/>
  <c r="AN169"/>
  <c r="AN177"/>
  <c r="AN185"/>
  <c r="AN193"/>
  <c r="AN201"/>
  <c r="AN209"/>
  <c r="AN217"/>
  <c r="AN225"/>
  <c r="AN233"/>
  <c r="AN241"/>
  <c r="AN249"/>
  <c r="AN257"/>
  <c r="AN265"/>
  <c r="AN273"/>
  <c r="AN281"/>
  <c r="AN289"/>
  <c r="AN297"/>
  <c r="AN305"/>
  <c r="AN313"/>
  <c r="AN321"/>
  <c r="AN329"/>
  <c r="AN337"/>
  <c r="AN345"/>
  <c r="AN353"/>
  <c r="AN361"/>
  <c r="AN369"/>
  <c r="AN377"/>
  <c r="AN385"/>
  <c r="AN393"/>
  <c r="AN401"/>
  <c r="AN16"/>
  <c r="AN24"/>
  <c r="AN32"/>
  <c r="AN40"/>
  <c r="AN48"/>
  <c r="AN56"/>
  <c r="AN64"/>
  <c r="AN72"/>
  <c r="AN80"/>
  <c r="AN88"/>
  <c r="AN96"/>
  <c r="AN104"/>
  <c r="AN112"/>
  <c r="AN120"/>
  <c r="AN128"/>
  <c r="AN136"/>
  <c r="AN144"/>
  <c r="AN152"/>
  <c r="AN160"/>
  <c r="AN168"/>
  <c r="AN176"/>
  <c r="AN184"/>
  <c r="AN192"/>
  <c r="AN200"/>
  <c r="AN208"/>
  <c r="AN216"/>
  <c r="AN224"/>
  <c r="AN232"/>
  <c r="AN240"/>
  <c r="AN248"/>
  <c r="AN256"/>
  <c r="AN264"/>
  <c r="AN272"/>
  <c r="AN280"/>
  <c r="AN288"/>
  <c r="AN296"/>
  <c r="AN304"/>
  <c r="AN312"/>
  <c r="AN320"/>
  <c r="AN328"/>
  <c r="AN336"/>
  <c r="AN344"/>
  <c r="AN352"/>
  <c r="AN360"/>
  <c r="AN368"/>
  <c r="AN376"/>
  <c r="AN384"/>
  <c r="AN392"/>
  <c r="AN400"/>
  <c r="AN15"/>
  <c r="AN23"/>
  <c r="AN31"/>
  <c r="AN39"/>
  <c r="AN47"/>
  <c r="AN55"/>
  <c r="AN63"/>
  <c r="AN71"/>
  <c r="AN79"/>
  <c r="AN87"/>
  <c r="AN95"/>
  <c r="AN103"/>
  <c r="AN111"/>
  <c r="AN119"/>
  <c r="AN127"/>
  <c r="AN135"/>
  <c r="AN143"/>
  <c r="AN151"/>
  <c r="AN159"/>
  <c r="AN167"/>
  <c r="AN175"/>
  <c r="AN183"/>
  <c r="AN191"/>
  <c r="AN199"/>
  <c r="AN207"/>
  <c r="AN215"/>
  <c r="AN223"/>
  <c r="AN231"/>
  <c r="AN239"/>
  <c r="AN247"/>
  <c r="AN255"/>
  <c r="AN263"/>
  <c r="AN271"/>
  <c r="AN279"/>
  <c r="AN287"/>
  <c r="AN295"/>
  <c r="AN303"/>
  <c r="AN311"/>
  <c r="AN319"/>
  <c r="AN327"/>
  <c r="AN335"/>
  <c r="AN343"/>
  <c r="AN351"/>
  <c r="AN359"/>
  <c r="AN367"/>
  <c r="AN375"/>
  <c r="AN383"/>
  <c r="AN391"/>
  <c r="AN399"/>
  <c r="AN6"/>
  <c r="AN7"/>
  <c r="AN13"/>
  <c r="AN12"/>
  <c r="AN11"/>
  <c r="C24"/>
  <c r="F23"/>
  <c r="Z26"/>
  <c r="AA25"/>
  <c r="AE25" s="1"/>
  <c r="AK26"/>
  <c r="AL25"/>
  <c r="AP25" s="1"/>
  <c r="AV25"/>
  <c r="AW24"/>
  <c r="BG27"/>
  <c r="BH26"/>
  <c r="BR25"/>
  <c r="BS24"/>
  <c r="CC28"/>
  <c r="CD27"/>
  <c r="CY26"/>
  <c r="CZ25"/>
  <c r="DJ28"/>
  <c r="DK27"/>
  <c r="CN30"/>
  <c r="CO30" s="1"/>
  <c r="C25" l="1"/>
  <c r="F24"/>
  <c r="Z27"/>
  <c r="AA26"/>
  <c r="AE26" s="1"/>
  <c r="AK27"/>
  <c r="AL26"/>
  <c r="AP26" s="1"/>
  <c r="AV26"/>
  <c r="AW25"/>
  <c r="BG28"/>
  <c r="BH27"/>
  <c r="BS25"/>
  <c r="BR26"/>
  <c r="CD28"/>
  <c r="CC29"/>
  <c r="CZ26"/>
  <c r="CY27"/>
  <c r="DJ29"/>
  <c r="DK28"/>
  <c r="CN31"/>
  <c r="CO31" s="1"/>
  <c r="C26" l="1"/>
  <c r="F25"/>
  <c r="Z28"/>
  <c r="AA27"/>
  <c r="AE27" s="1"/>
  <c r="AL27"/>
  <c r="AP27" s="1"/>
  <c r="AK28"/>
  <c r="AW26"/>
  <c r="AV27"/>
  <c r="BG29"/>
  <c r="BH28"/>
  <c r="BR27"/>
  <c r="BS26"/>
  <c r="CC30"/>
  <c r="CD29"/>
  <c r="CY28"/>
  <c r="CZ27"/>
  <c r="DJ30"/>
  <c r="DK29"/>
  <c r="CN32"/>
  <c r="CO32" s="1"/>
  <c r="C27" l="1"/>
  <c r="F26"/>
  <c r="Z29"/>
  <c r="AA28"/>
  <c r="AE28" s="1"/>
  <c r="AL28"/>
  <c r="AP28" s="1"/>
  <c r="AK29"/>
  <c r="AW27"/>
  <c r="AV28"/>
  <c r="BH29"/>
  <c r="BG30"/>
  <c r="BR28"/>
  <c r="BS27"/>
  <c r="CC31"/>
  <c r="CD30"/>
  <c r="CY29"/>
  <c r="CZ28"/>
  <c r="DK30"/>
  <c r="DJ31"/>
  <c r="CN33"/>
  <c r="CO33" s="1"/>
  <c r="C28" l="1"/>
  <c r="F27"/>
  <c r="AA29"/>
  <c r="AE29" s="1"/>
  <c r="Z30"/>
  <c r="AK30"/>
  <c r="AL29"/>
  <c r="AP29" s="1"/>
  <c r="AV29"/>
  <c r="AW28"/>
  <c r="BG31"/>
  <c r="BH30"/>
  <c r="BS28"/>
  <c r="BR29"/>
  <c r="CD31"/>
  <c r="CC32"/>
  <c r="CZ29"/>
  <c r="CY30"/>
  <c r="DJ32"/>
  <c r="DK31"/>
  <c r="CN34"/>
  <c r="CO34" s="1"/>
  <c r="C29" l="1"/>
  <c r="F28"/>
  <c r="AA30"/>
  <c r="AE30" s="1"/>
  <c r="Z31"/>
  <c r="AK31"/>
  <c r="AL30"/>
  <c r="AP30" s="1"/>
  <c r="AV30"/>
  <c r="AW29"/>
  <c r="BG32"/>
  <c r="BH31"/>
  <c r="BR30"/>
  <c r="BS29"/>
  <c r="CC33"/>
  <c r="CD32"/>
  <c r="CY31"/>
  <c r="CZ30"/>
  <c r="DJ33"/>
  <c r="DK32"/>
  <c r="CN35"/>
  <c r="CO35" s="1"/>
  <c r="C30" l="1"/>
  <c r="F29"/>
  <c r="Z32"/>
  <c r="AA31"/>
  <c r="AE31" s="1"/>
  <c r="AL31"/>
  <c r="AP31" s="1"/>
  <c r="AK32"/>
  <c r="AW30"/>
  <c r="AV31"/>
  <c r="BG33"/>
  <c r="BH32"/>
  <c r="BS30"/>
  <c r="BR31"/>
  <c r="CD33"/>
  <c r="CC34"/>
  <c r="CZ31"/>
  <c r="CY32"/>
  <c r="DK33"/>
  <c r="DJ34"/>
  <c r="CN36"/>
  <c r="CO36" s="1"/>
  <c r="C31" l="1"/>
  <c r="F30"/>
  <c r="Z33"/>
  <c r="AA32"/>
  <c r="AE32" s="1"/>
  <c r="AL32"/>
  <c r="AP32" s="1"/>
  <c r="AK33"/>
  <c r="AW31"/>
  <c r="AV32"/>
  <c r="BH33"/>
  <c r="BG34"/>
  <c r="BS31"/>
  <c r="BR32"/>
  <c r="CD34"/>
  <c r="CC35"/>
  <c r="CZ32"/>
  <c r="CY33"/>
  <c r="DJ35"/>
  <c r="DK34"/>
  <c r="CN37"/>
  <c r="CO37" s="1"/>
  <c r="C32" l="1"/>
  <c r="F31"/>
  <c r="Z34"/>
  <c r="AA33"/>
  <c r="AE33" s="1"/>
  <c r="AK34"/>
  <c r="AL33"/>
  <c r="AP33" s="1"/>
  <c r="AV33"/>
  <c r="AW32"/>
  <c r="BG35"/>
  <c r="BH34"/>
  <c r="BR33"/>
  <c r="BS32"/>
  <c r="CC36"/>
  <c r="CD35"/>
  <c r="CY34"/>
  <c r="CZ33"/>
  <c r="DK35"/>
  <c r="DJ36"/>
  <c r="CN38"/>
  <c r="CO38" s="1"/>
  <c r="C33" l="1"/>
  <c r="F32"/>
  <c r="Z35"/>
  <c r="AA34"/>
  <c r="AE34" s="1"/>
  <c r="AK35"/>
  <c r="AL34"/>
  <c r="AP34" s="1"/>
  <c r="AV34"/>
  <c r="AW33"/>
  <c r="BG36"/>
  <c r="BH35"/>
  <c r="BS33"/>
  <c r="BR34"/>
  <c r="CD36"/>
  <c r="CC37"/>
  <c r="CZ34"/>
  <c r="CY35"/>
  <c r="DJ37"/>
  <c r="DK36"/>
  <c r="CN39"/>
  <c r="CO39" s="1"/>
  <c r="C34" l="1"/>
  <c r="F33"/>
  <c r="Z36"/>
  <c r="AA35"/>
  <c r="AE35" s="1"/>
  <c r="AL35"/>
  <c r="AP35" s="1"/>
  <c r="AK36"/>
  <c r="AW34"/>
  <c r="AV35"/>
  <c r="BG37"/>
  <c r="BH36"/>
  <c r="BR35"/>
  <c r="BS34"/>
  <c r="CC38"/>
  <c r="CD37"/>
  <c r="CY36"/>
  <c r="CZ35"/>
  <c r="DK37"/>
  <c r="DJ38"/>
  <c r="CN40"/>
  <c r="CO40" s="1"/>
  <c r="C35" l="1"/>
  <c r="F34"/>
  <c r="Z37"/>
  <c r="AA36"/>
  <c r="AE36" s="1"/>
  <c r="AL36"/>
  <c r="AP36" s="1"/>
  <c r="AK37"/>
  <c r="AW35"/>
  <c r="AV36"/>
  <c r="BH37"/>
  <c r="BG38"/>
  <c r="BR36"/>
  <c r="BS35"/>
  <c r="CC39"/>
  <c r="CD38"/>
  <c r="CY37"/>
  <c r="CZ36"/>
  <c r="DJ39"/>
  <c r="DK38"/>
  <c r="CN41"/>
  <c r="CO41" s="1"/>
  <c r="C36" l="1"/>
  <c r="F35"/>
  <c r="AA37"/>
  <c r="AE37" s="1"/>
  <c r="Z38"/>
  <c r="AK38"/>
  <c r="AL37"/>
  <c r="AP37" s="1"/>
  <c r="AV37"/>
  <c r="AW36"/>
  <c r="BG39"/>
  <c r="BH38"/>
  <c r="BS36"/>
  <c r="BR37"/>
  <c r="CD39"/>
  <c r="CC40"/>
  <c r="CZ37"/>
  <c r="CY38"/>
  <c r="DK39"/>
  <c r="DJ40"/>
  <c r="CN42"/>
  <c r="CO42" s="1"/>
  <c r="C37" l="1"/>
  <c r="F36"/>
  <c r="AA38"/>
  <c r="AE38" s="1"/>
  <c r="Z39"/>
  <c r="AK39"/>
  <c r="AL38"/>
  <c r="AP38" s="1"/>
  <c r="AV38"/>
  <c r="AW37"/>
  <c r="BG40"/>
  <c r="BH39"/>
  <c r="BR38"/>
  <c r="BS37"/>
  <c r="CC41"/>
  <c r="CD40"/>
  <c r="CY39"/>
  <c r="CZ38"/>
  <c r="DJ41"/>
  <c r="DK40"/>
  <c r="CN43"/>
  <c r="CO43" s="1"/>
  <c r="C38" l="1"/>
  <c r="F37"/>
  <c r="Z40"/>
  <c r="AA39"/>
  <c r="AE39" s="1"/>
  <c r="AL39"/>
  <c r="AP39" s="1"/>
  <c r="AK40"/>
  <c r="AW38"/>
  <c r="AV39"/>
  <c r="BG41"/>
  <c r="BH40"/>
  <c r="BS38"/>
  <c r="BR39"/>
  <c r="CD41"/>
  <c r="CC42"/>
  <c r="CZ39"/>
  <c r="CY40"/>
  <c r="DJ42"/>
  <c r="DK41"/>
  <c r="CN44"/>
  <c r="CO44" s="1"/>
  <c r="C39" l="1"/>
  <c r="F38"/>
  <c r="Z41"/>
  <c r="AA40"/>
  <c r="AE40" s="1"/>
  <c r="AL40"/>
  <c r="AP40" s="1"/>
  <c r="AK41"/>
  <c r="AW39"/>
  <c r="AV40"/>
  <c r="BH41"/>
  <c r="BG42"/>
  <c r="BS39"/>
  <c r="BR40"/>
  <c r="CD42"/>
  <c r="CC43"/>
  <c r="CZ40"/>
  <c r="CY41"/>
  <c r="DJ43"/>
  <c r="DK42"/>
  <c r="CN45"/>
  <c r="CO45" s="1"/>
  <c r="C40" l="1"/>
  <c r="F39"/>
  <c r="Z42"/>
  <c r="AA41"/>
  <c r="AE41" s="1"/>
  <c r="AK42"/>
  <c r="AL41"/>
  <c r="AP41" s="1"/>
  <c r="AV41"/>
  <c r="AW40"/>
  <c r="BG43"/>
  <c r="BH42"/>
  <c r="BR41"/>
  <c r="BS40"/>
  <c r="CC44"/>
  <c r="CD43"/>
  <c r="CY42"/>
  <c r="CZ41"/>
  <c r="DJ44"/>
  <c r="DK43"/>
  <c r="CN46"/>
  <c r="CO46" s="1"/>
  <c r="C41" l="1"/>
  <c r="F40"/>
  <c r="Z43"/>
  <c r="AA42"/>
  <c r="AE42" s="1"/>
  <c r="AK43"/>
  <c r="AL42"/>
  <c r="AP42" s="1"/>
  <c r="AV42"/>
  <c r="AW41"/>
  <c r="BG44"/>
  <c r="BH43"/>
  <c r="BS41"/>
  <c r="BR42"/>
  <c r="CD44"/>
  <c r="CC45"/>
  <c r="CZ42"/>
  <c r="CY43"/>
  <c r="DJ45"/>
  <c r="DK44"/>
  <c r="CN47"/>
  <c r="CO47" s="1"/>
  <c r="F41" l="1"/>
  <c r="AT3" s="1"/>
  <c r="C42"/>
  <c r="Z44"/>
  <c r="AA43"/>
  <c r="AE43" s="1"/>
  <c r="AK44"/>
  <c r="AL43"/>
  <c r="AP43" s="1"/>
  <c r="AW42"/>
  <c r="AV43"/>
  <c r="BG45"/>
  <c r="BH44"/>
  <c r="BR43"/>
  <c r="BS42"/>
  <c r="CC46"/>
  <c r="CD45"/>
  <c r="CY44"/>
  <c r="CZ43"/>
  <c r="DJ46"/>
  <c r="DK45"/>
  <c r="CN48"/>
  <c r="CO48" s="1"/>
  <c r="C43" l="1"/>
  <c r="F42"/>
  <c r="AZ3"/>
  <c r="AX401"/>
  <c r="AX369"/>
  <c r="AX337"/>
  <c r="AX305"/>
  <c r="AX273"/>
  <c r="AX241"/>
  <c r="AX209"/>
  <c r="AX177"/>
  <c r="AX145"/>
  <c r="AX113"/>
  <c r="AX81"/>
  <c r="AX49"/>
  <c r="AX17"/>
  <c r="AX386"/>
  <c r="AX354"/>
  <c r="AX322"/>
  <c r="AX290"/>
  <c r="AX258"/>
  <c r="AX226"/>
  <c r="AX194"/>
  <c r="AX162"/>
  <c r="AX130"/>
  <c r="AX98"/>
  <c r="AX66"/>
  <c r="AX34"/>
  <c r="AX403"/>
  <c r="AX371"/>
  <c r="AX339"/>
  <c r="AX307"/>
  <c r="AX275"/>
  <c r="AX243"/>
  <c r="AX211"/>
  <c r="AX179"/>
  <c r="AX147"/>
  <c r="AX115"/>
  <c r="AX83"/>
  <c r="AX51"/>
  <c r="AX19"/>
  <c r="AX388"/>
  <c r="AX356"/>
  <c r="AX324"/>
  <c r="AX292"/>
  <c r="AX260"/>
  <c r="AX228"/>
  <c r="AX196"/>
  <c r="AX164"/>
  <c r="AX132"/>
  <c r="AX100"/>
  <c r="AX68"/>
  <c r="AX36"/>
  <c r="AS403"/>
  <c r="AS371"/>
  <c r="AS339"/>
  <c r="AS307"/>
  <c r="AS275"/>
  <c r="AS243"/>
  <c r="AS211"/>
  <c r="AS179"/>
  <c r="AS147"/>
  <c r="AS115"/>
  <c r="AS83"/>
  <c r="AS51"/>
  <c r="AS19"/>
  <c r="AS388"/>
  <c r="AS356"/>
  <c r="AS324"/>
  <c r="AS292"/>
  <c r="AS260"/>
  <c r="AS228"/>
  <c r="AS196"/>
  <c r="AS164"/>
  <c r="AS132"/>
  <c r="AS100"/>
  <c r="AS68"/>
  <c r="AS36"/>
  <c r="AS405"/>
  <c r="AS373"/>
  <c r="AS341"/>
  <c r="AS309"/>
  <c r="AS277"/>
  <c r="AS245"/>
  <c r="AS213"/>
  <c r="AS181"/>
  <c r="AS149"/>
  <c r="AS117"/>
  <c r="AS85"/>
  <c r="AS53"/>
  <c r="AS21"/>
  <c r="AS390"/>
  <c r="AS358"/>
  <c r="AS326"/>
  <c r="AS294"/>
  <c r="AS262"/>
  <c r="AS230"/>
  <c r="AS198"/>
  <c r="AS166"/>
  <c r="AS134"/>
  <c r="AS102"/>
  <c r="AS70"/>
  <c r="AS38"/>
  <c r="AS6"/>
  <c r="AX405"/>
  <c r="AX373"/>
  <c r="AX341"/>
  <c r="AX309"/>
  <c r="AX277"/>
  <c r="AX245"/>
  <c r="AX213"/>
  <c r="AX181"/>
  <c r="AX149"/>
  <c r="AX117"/>
  <c r="AX85"/>
  <c r="AX53"/>
  <c r="AX21"/>
  <c r="AX390"/>
  <c r="AX358"/>
  <c r="AX326"/>
  <c r="AX294"/>
  <c r="AX262"/>
  <c r="AX230"/>
  <c r="AX198"/>
  <c r="AX166"/>
  <c r="AX134"/>
  <c r="AX102"/>
  <c r="AX70"/>
  <c r="AX38"/>
  <c r="AX6"/>
  <c r="AX375"/>
  <c r="AX343"/>
  <c r="AX311"/>
  <c r="AX279"/>
  <c r="AX247"/>
  <c r="AX215"/>
  <c r="AX183"/>
  <c r="AX151"/>
  <c r="AX119"/>
  <c r="AX87"/>
  <c r="AX55"/>
  <c r="AX23"/>
  <c r="AX392"/>
  <c r="AX360"/>
  <c r="AX328"/>
  <c r="AX296"/>
  <c r="AX264"/>
  <c r="AX232"/>
  <c r="AX200"/>
  <c r="AX168"/>
  <c r="AX136"/>
  <c r="AX104"/>
  <c r="AX72"/>
  <c r="AX40"/>
  <c r="AX8"/>
  <c r="AS375"/>
  <c r="AS343"/>
  <c r="AS311"/>
  <c r="AS279"/>
  <c r="AS247"/>
  <c r="AS215"/>
  <c r="AS183"/>
  <c r="AS151"/>
  <c r="AS119"/>
  <c r="AS87"/>
  <c r="AS55"/>
  <c r="AS23"/>
  <c r="AS392"/>
  <c r="AS360"/>
  <c r="AS328"/>
  <c r="AS296"/>
  <c r="AS264"/>
  <c r="AS232"/>
  <c r="AS200"/>
  <c r="AS168"/>
  <c r="AS136"/>
  <c r="AS104"/>
  <c r="AS72"/>
  <c r="AS40"/>
  <c r="AS8"/>
  <c r="AS377"/>
  <c r="AS345"/>
  <c r="AS313"/>
  <c r="AS281"/>
  <c r="AS249"/>
  <c r="AS217"/>
  <c r="AS185"/>
  <c r="AS153"/>
  <c r="AS121"/>
  <c r="AS89"/>
  <c r="AS57"/>
  <c r="AS25"/>
  <c r="AS394"/>
  <c r="AS362"/>
  <c r="AS330"/>
  <c r="AS298"/>
  <c r="AS266"/>
  <c r="AS234"/>
  <c r="AS202"/>
  <c r="AS170"/>
  <c r="AS138"/>
  <c r="AS106"/>
  <c r="AS74"/>
  <c r="AS42"/>
  <c r="AS10"/>
  <c r="BB3"/>
  <c r="AX377"/>
  <c r="AX345"/>
  <c r="AX313"/>
  <c r="AX281"/>
  <c r="AX249"/>
  <c r="AX217"/>
  <c r="AX185"/>
  <c r="AX153"/>
  <c r="AX121"/>
  <c r="AX89"/>
  <c r="AX57"/>
  <c r="AX25"/>
  <c r="AX394"/>
  <c r="AX362"/>
  <c r="AX330"/>
  <c r="AX298"/>
  <c r="AX266"/>
  <c r="AX234"/>
  <c r="AX202"/>
  <c r="AX170"/>
  <c r="AX138"/>
  <c r="AX106"/>
  <c r="AX74"/>
  <c r="AX42"/>
  <c r="AX10"/>
  <c r="AX379"/>
  <c r="AX347"/>
  <c r="AX315"/>
  <c r="AX283"/>
  <c r="AX251"/>
  <c r="AX219"/>
  <c r="AX187"/>
  <c r="AX155"/>
  <c r="AX123"/>
  <c r="AX91"/>
  <c r="AX59"/>
  <c r="AX27"/>
  <c r="AX396"/>
  <c r="AX364"/>
  <c r="AX332"/>
  <c r="AX300"/>
  <c r="AX268"/>
  <c r="AX236"/>
  <c r="AX204"/>
  <c r="AX172"/>
  <c r="AX140"/>
  <c r="AX108"/>
  <c r="AX76"/>
  <c r="AX44"/>
  <c r="AX12"/>
  <c r="AS379"/>
  <c r="AS347"/>
  <c r="AS315"/>
  <c r="AS283"/>
  <c r="AS251"/>
  <c r="AS219"/>
  <c r="AS187"/>
  <c r="AS155"/>
  <c r="AS123"/>
  <c r="AS91"/>
  <c r="AS59"/>
  <c r="AS27"/>
  <c r="AS396"/>
  <c r="AS364"/>
  <c r="AS332"/>
  <c r="AS300"/>
  <c r="AS268"/>
  <c r="AS236"/>
  <c r="AS204"/>
  <c r="AS172"/>
  <c r="AS140"/>
  <c r="AS108"/>
  <c r="AS76"/>
  <c r="AS44"/>
  <c r="AS12"/>
  <c r="AS381"/>
  <c r="AS349"/>
  <c r="AS317"/>
  <c r="AS285"/>
  <c r="AS253"/>
  <c r="AS221"/>
  <c r="AS189"/>
  <c r="AS157"/>
  <c r="AS125"/>
  <c r="AS93"/>
  <c r="AS61"/>
  <c r="AS29"/>
  <c r="AS398"/>
  <c r="AS366"/>
  <c r="AS334"/>
  <c r="AS302"/>
  <c r="AS270"/>
  <c r="AS238"/>
  <c r="AS206"/>
  <c r="AS174"/>
  <c r="AS142"/>
  <c r="AS110"/>
  <c r="AS78"/>
  <c r="AS46"/>
  <c r="AS14"/>
  <c r="AX381"/>
  <c r="AX349"/>
  <c r="AX317"/>
  <c r="AX285"/>
  <c r="AX253"/>
  <c r="AX221"/>
  <c r="AX189"/>
  <c r="AX157"/>
  <c r="AX125"/>
  <c r="AX93"/>
  <c r="AX61"/>
  <c r="AX29"/>
  <c r="AX398"/>
  <c r="AX366"/>
  <c r="AX334"/>
  <c r="AX302"/>
  <c r="AX270"/>
  <c r="AX238"/>
  <c r="AX206"/>
  <c r="AX174"/>
  <c r="AX142"/>
  <c r="AX110"/>
  <c r="AX78"/>
  <c r="AX46"/>
  <c r="AX14"/>
  <c r="AX383"/>
  <c r="AX351"/>
  <c r="AX319"/>
  <c r="AX287"/>
  <c r="AX255"/>
  <c r="AX223"/>
  <c r="AX191"/>
  <c r="AX159"/>
  <c r="AX127"/>
  <c r="AX95"/>
  <c r="AX63"/>
  <c r="AX31"/>
  <c r="AX400"/>
  <c r="AX368"/>
  <c r="AX336"/>
  <c r="AX304"/>
  <c r="AX272"/>
  <c r="AX240"/>
  <c r="AX208"/>
  <c r="AX176"/>
  <c r="AX144"/>
  <c r="AX112"/>
  <c r="AX80"/>
  <c r="AX48"/>
  <c r="AX16"/>
  <c r="AS383"/>
  <c r="AS351"/>
  <c r="AS319"/>
  <c r="AS287"/>
  <c r="AS255"/>
  <c r="AS223"/>
  <c r="AS191"/>
  <c r="AS159"/>
  <c r="AS127"/>
  <c r="AS95"/>
  <c r="AS63"/>
  <c r="AS31"/>
  <c r="AS400"/>
  <c r="AS368"/>
  <c r="AS336"/>
  <c r="AS304"/>
  <c r="AS272"/>
  <c r="AS240"/>
  <c r="AS208"/>
  <c r="AS176"/>
  <c r="AS144"/>
  <c r="AS112"/>
  <c r="AS80"/>
  <c r="AS48"/>
  <c r="AS16"/>
  <c r="AS385"/>
  <c r="AS353"/>
  <c r="AS321"/>
  <c r="AS289"/>
  <c r="AS257"/>
  <c r="AS225"/>
  <c r="AS193"/>
  <c r="AS161"/>
  <c r="AS129"/>
  <c r="AS97"/>
  <c r="AS65"/>
  <c r="AS33"/>
  <c r="AS402"/>
  <c r="AS370"/>
  <c r="AS338"/>
  <c r="AS306"/>
  <c r="AS274"/>
  <c r="AS242"/>
  <c r="AS210"/>
  <c r="AS178"/>
  <c r="AS146"/>
  <c r="AS114"/>
  <c r="AS82"/>
  <c r="AS50"/>
  <c r="AS18"/>
  <c r="AX385"/>
  <c r="AX353"/>
  <c r="AX321"/>
  <c r="AX289"/>
  <c r="AX257"/>
  <c r="AX225"/>
  <c r="AX193"/>
  <c r="AX161"/>
  <c r="AX129"/>
  <c r="AX97"/>
  <c r="AX65"/>
  <c r="AX33"/>
  <c r="AX402"/>
  <c r="AX370"/>
  <c r="AX338"/>
  <c r="AX306"/>
  <c r="AX274"/>
  <c r="AX242"/>
  <c r="AX210"/>
  <c r="AX178"/>
  <c r="AX146"/>
  <c r="AX114"/>
  <c r="AX82"/>
  <c r="AX50"/>
  <c r="AX18"/>
  <c r="AX387"/>
  <c r="AX355"/>
  <c r="AX323"/>
  <c r="AX291"/>
  <c r="AX259"/>
  <c r="AX227"/>
  <c r="AX195"/>
  <c r="AX163"/>
  <c r="AX131"/>
  <c r="AX99"/>
  <c r="AX67"/>
  <c r="AX35"/>
  <c r="AX404"/>
  <c r="AX372"/>
  <c r="AX340"/>
  <c r="AX308"/>
  <c r="AX276"/>
  <c r="AX244"/>
  <c r="AX212"/>
  <c r="AX180"/>
  <c r="AX148"/>
  <c r="AX116"/>
  <c r="AX84"/>
  <c r="AX52"/>
  <c r="AX20"/>
  <c r="AS387"/>
  <c r="AS355"/>
  <c r="AS323"/>
  <c r="AS291"/>
  <c r="AS259"/>
  <c r="AS227"/>
  <c r="AS195"/>
  <c r="AS163"/>
  <c r="AS131"/>
  <c r="AS99"/>
  <c r="AS67"/>
  <c r="AS35"/>
  <c r="AS404"/>
  <c r="AS372"/>
  <c r="AS340"/>
  <c r="AS308"/>
  <c r="AS276"/>
  <c r="AS244"/>
  <c r="AS212"/>
  <c r="AS180"/>
  <c r="AS148"/>
  <c r="AS116"/>
  <c r="AS84"/>
  <c r="AS52"/>
  <c r="AS20"/>
  <c r="AS389"/>
  <c r="AS357"/>
  <c r="AS325"/>
  <c r="AS293"/>
  <c r="AS261"/>
  <c r="AS229"/>
  <c r="AS197"/>
  <c r="AS165"/>
  <c r="AS133"/>
  <c r="AS101"/>
  <c r="AS69"/>
  <c r="AS37"/>
  <c r="AS406"/>
  <c r="AS374"/>
  <c r="AS342"/>
  <c r="AS310"/>
  <c r="AS278"/>
  <c r="AS246"/>
  <c r="AS214"/>
  <c r="AS182"/>
  <c r="AS150"/>
  <c r="AS118"/>
  <c r="AS86"/>
  <c r="AS54"/>
  <c r="AS22"/>
  <c r="AX389"/>
  <c r="AX357"/>
  <c r="AX325"/>
  <c r="AX293"/>
  <c r="AX261"/>
  <c r="AX229"/>
  <c r="AX197"/>
  <c r="AX165"/>
  <c r="AX133"/>
  <c r="AX101"/>
  <c r="AX69"/>
  <c r="AX37"/>
  <c r="AX406"/>
  <c r="AX374"/>
  <c r="AX342"/>
  <c r="AX310"/>
  <c r="AX278"/>
  <c r="AX246"/>
  <c r="AX214"/>
  <c r="AX182"/>
  <c r="AX150"/>
  <c r="AX118"/>
  <c r="AX86"/>
  <c r="AX54"/>
  <c r="AX22"/>
  <c r="AX391"/>
  <c r="AX359"/>
  <c r="AX327"/>
  <c r="AX295"/>
  <c r="AX263"/>
  <c r="AX231"/>
  <c r="AX199"/>
  <c r="AX167"/>
  <c r="AX135"/>
  <c r="AX103"/>
  <c r="AX71"/>
  <c r="AX39"/>
  <c r="AX7"/>
  <c r="AX376"/>
  <c r="AX344"/>
  <c r="AX312"/>
  <c r="AX280"/>
  <c r="AX248"/>
  <c r="AX216"/>
  <c r="AX184"/>
  <c r="AX152"/>
  <c r="AX120"/>
  <c r="AX88"/>
  <c r="AX56"/>
  <c r="AX24"/>
  <c r="AS391"/>
  <c r="AS359"/>
  <c r="AS327"/>
  <c r="AS295"/>
  <c r="AS263"/>
  <c r="AS231"/>
  <c r="AS199"/>
  <c r="AS167"/>
  <c r="AS135"/>
  <c r="AS103"/>
  <c r="AS71"/>
  <c r="AS39"/>
  <c r="AS7"/>
  <c r="AS376"/>
  <c r="AS344"/>
  <c r="AS312"/>
  <c r="AS280"/>
  <c r="AS248"/>
  <c r="AS216"/>
  <c r="AS184"/>
  <c r="AS152"/>
  <c r="AS120"/>
  <c r="AS88"/>
  <c r="AS56"/>
  <c r="AS24"/>
  <c r="AS393"/>
  <c r="AS361"/>
  <c r="AS329"/>
  <c r="AS297"/>
  <c r="AS265"/>
  <c r="AS233"/>
  <c r="AS201"/>
  <c r="AS169"/>
  <c r="AS137"/>
  <c r="AS105"/>
  <c r="AS73"/>
  <c r="AS41"/>
  <c r="AS9"/>
  <c r="AS378"/>
  <c r="AS346"/>
  <c r="AS314"/>
  <c r="AS282"/>
  <c r="AS250"/>
  <c r="AS218"/>
  <c r="AS186"/>
  <c r="AS154"/>
  <c r="AS122"/>
  <c r="AS90"/>
  <c r="AS58"/>
  <c r="AS26"/>
  <c r="AX393"/>
  <c r="AX361"/>
  <c r="AX329"/>
  <c r="AX297"/>
  <c r="AX265"/>
  <c r="AX233"/>
  <c r="AX201"/>
  <c r="AX169"/>
  <c r="AX137"/>
  <c r="AX105"/>
  <c r="AX73"/>
  <c r="AX41"/>
  <c r="AX9"/>
  <c r="AX378"/>
  <c r="AX346"/>
  <c r="AX314"/>
  <c r="AX282"/>
  <c r="AX250"/>
  <c r="AX218"/>
  <c r="AX186"/>
  <c r="AX154"/>
  <c r="AX122"/>
  <c r="AX90"/>
  <c r="AX58"/>
  <c r="AX26"/>
  <c r="AX395"/>
  <c r="AX363"/>
  <c r="AX331"/>
  <c r="AX299"/>
  <c r="AX267"/>
  <c r="AX235"/>
  <c r="AX203"/>
  <c r="AX171"/>
  <c r="AX139"/>
  <c r="AX107"/>
  <c r="AX75"/>
  <c r="AX43"/>
  <c r="AX11"/>
  <c r="AX380"/>
  <c r="AX348"/>
  <c r="AX316"/>
  <c r="AX284"/>
  <c r="AX252"/>
  <c r="AX220"/>
  <c r="AX188"/>
  <c r="AX156"/>
  <c r="AX124"/>
  <c r="AX92"/>
  <c r="AX60"/>
  <c r="AX28"/>
  <c r="AS395"/>
  <c r="AS363"/>
  <c r="AS331"/>
  <c r="AS299"/>
  <c r="AS267"/>
  <c r="AS235"/>
  <c r="AS203"/>
  <c r="AS171"/>
  <c r="AS139"/>
  <c r="AS107"/>
  <c r="AS75"/>
  <c r="AS43"/>
  <c r="AS11"/>
  <c r="AS380"/>
  <c r="AS348"/>
  <c r="AS316"/>
  <c r="AS284"/>
  <c r="AS252"/>
  <c r="AS220"/>
  <c r="AS188"/>
  <c r="AS156"/>
  <c r="AS124"/>
  <c r="AS92"/>
  <c r="AS60"/>
  <c r="AS28"/>
  <c r="AS397"/>
  <c r="AS365"/>
  <c r="AS333"/>
  <c r="AS301"/>
  <c r="AS269"/>
  <c r="AS237"/>
  <c r="AS205"/>
  <c r="AS173"/>
  <c r="AS141"/>
  <c r="AS109"/>
  <c r="AS77"/>
  <c r="AS45"/>
  <c r="AS13"/>
  <c r="AS382"/>
  <c r="AS350"/>
  <c r="AS318"/>
  <c r="AS286"/>
  <c r="AS254"/>
  <c r="AS222"/>
  <c r="AS190"/>
  <c r="AS158"/>
  <c r="AS126"/>
  <c r="AS94"/>
  <c r="AS62"/>
  <c r="AS30"/>
  <c r="AX397"/>
  <c r="AX365"/>
  <c r="AX333"/>
  <c r="AX301"/>
  <c r="AX269"/>
  <c r="AX237"/>
  <c r="AX205"/>
  <c r="AX173"/>
  <c r="AX141"/>
  <c r="AX109"/>
  <c r="AX77"/>
  <c r="AX45"/>
  <c r="AX13"/>
  <c r="AX382"/>
  <c r="AX350"/>
  <c r="AX318"/>
  <c r="AX286"/>
  <c r="AX254"/>
  <c r="AX222"/>
  <c r="AX190"/>
  <c r="AX158"/>
  <c r="AX126"/>
  <c r="AX94"/>
  <c r="AX62"/>
  <c r="AX30"/>
  <c r="AX399"/>
  <c r="AX367"/>
  <c r="AX335"/>
  <c r="AX303"/>
  <c r="AX271"/>
  <c r="AX239"/>
  <c r="AX207"/>
  <c r="AX175"/>
  <c r="AX143"/>
  <c r="AX111"/>
  <c r="AX79"/>
  <c r="AX47"/>
  <c r="AX15"/>
  <c r="AX384"/>
  <c r="AX352"/>
  <c r="AX320"/>
  <c r="AX288"/>
  <c r="AX256"/>
  <c r="AX224"/>
  <c r="AX192"/>
  <c r="AX160"/>
  <c r="AX128"/>
  <c r="AX96"/>
  <c r="AX64"/>
  <c r="AX32"/>
  <c r="AS399"/>
  <c r="AS367"/>
  <c r="AS335"/>
  <c r="AS303"/>
  <c r="AS271"/>
  <c r="AS239"/>
  <c r="AS207"/>
  <c r="AS175"/>
  <c r="AS143"/>
  <c r="AS111"/>
  <c r="AS79"/>
  <c r="AS47"/>
  <c r="AS15"/>
  <c r="AS384"/>
  <c r="AS352"/>
  <c r="AS320"/>
  <c r="AS288"/>
  <c r="AS256"/>
  <c r="AS224"/>
  <c r="AS192"/>
  <c r="AS160"/>
  <c r="AS128"/>
  <c r="AS96"/>
  <c r="AS64"/>
  <c r="AS32"/>
  <c r="AS401"/>
  <c r="AS369"/>
  <c r="AS337"/>
  <c r="AS305"/>
  <c r="AS273"/>
  <c r="AS241"/>
  <c r="AS209"/>
  <c r="AS177"/>
  <c r="AS145"/>
  <c r="AS113"/>
  <c r="AS81"/>
  <c r="AS49"/>
  <c r="AS17"/>
  <c r="AS386"/>
  <c r="AS354"/>
  <c r="AS322"/>
  <c r="AS290"/>
  <c r="AS258"/>
  <c r="AS226"/>
  <c r="AS194"/>
  <c r="AS162"/>
  <c r="AS130"/>
  <c r="AS98"/>
  <c r="AS66"/>
  <c r="AS34"/>
  <c r="BA42"/>
  <c r="Z45"/>
  <c r="AA44"/>
  <c r="AE44" s="1"/>
  <c r="AK45"/>
  <c r="AL44"/>
  <c r="AP44" s="1"/>
  <c r="AW43"/>
  <c r="BA43" s="1"/>
  <c r="AV44"/>
  <c r="BH45"/>
  <c r="BG46"/>
  <c r="BR44"/>
  <c r="BS43"/>
  <c r="CC47"/>
  <c r="CD46"/>
  <c r="CY45"/>
  <c r="CZ44"/>
  <c r="DK46"/>
  <c r="DJ47"/>
  <c r="CN49"/>
  <c r="CO49" s="1"/>
  <c r="C44" l="1"/>
  <c r="F43"/>
  <c r="AY405"/>
  <c r="AY9"/>
  <c r="AY30"/>
  <c r="AY66"/>
  <c r="AY26"/>
  <c r="AY54"/>
  <c r="AY78"/>
  <c r="AY63"/>
  <c r="AY98"/>
  <c r="AY50"/>
  <c r="AY10"/>
  <c r="AY38"/>
  <c r="AY46"/>
  <c r="AY31"/>
  <c r="AY55"/>
  <c r="AY34"/>
  <c r="AY86"/>
  <c r="AY22"/>
  <c r="AY14"/>
  <c r="AY71"/>
  <c r="AY23"/>
  <c r="AY18"/>
  <c r="AY65"/>
  <c r="AY6"/>
  <c r="AY82"/>
  <c r="AY39"/>
  <c r="AY102"/>
  <c r="AY49"/>
  <c r="AY106"/>
  <c r="AY47"/>
  <c r="AY7"/>
  <c r="AY57"/>
  <c r="AY33"/>
  <c r="AY74"/>
  <c r="AY15"/>
  <c r="AY73"/>
  <c r="AY25"/>
  <c r="AY17"/>
  <c r="AY58"/>
  <c r="AY94"/>
  <c r="AY62"/>
  <c r="AY52"/>
  <c r="AY116"/>
  <c r="AY180"/>
  <c r="AY244"/>
  <c r="AY308"/>
  <c r="AY372"/>
  <c r="AY35"/>
  <c r="AY99"/>
  <c r="AY163"/>
  <c r="AY227"/>
  <c r="AY291"/>
  <c r="AY355"/>
  <c r="AY122"/>
  <c r="AY186"/>
  <c r="AY250"/>
  <c r="AY314"/>
  <c r="AY378"/>
  <c r="AY113"/>
  <c r="AY177"/>
  <c r="AY241"/>
  <c r="AY305"/>
  <c r="AY369"/>
  <c r="AY32"/>
  <c r="AY96"/>
  <c r="AY160"/>
  <c r="AY224"/>
  <c r="AY288"/>
  <c r="AY352"/>
  <c r="AY87"/>
  <c r="AY151"/>
  <c r="AY215"/>
  <c r="AY279"/>
  <c r="AY343"/>
  <c r="AY110"/>
  <c r="AY174"/>
  <c r="AY238"/>
  <c r="AY302"/>
  <c r="AY366"/>
  <c r="AY29"/>
  <c r="AY93"/>
  <c r="AY157"/>
  <c r="AY221"/>
  <c r="AY285"/>
  <c r="AY349"/>
  <c r="AY40"/>
  <c r="AY229"/>
  <c r="AY41"/>
  <c r="AY70"/>
  <c r="AY44"/>
  <c r="AY108"/>
  <c r="AY172"/>
  <c r="AY236"/>
  <c r="AY300"/>
  <c r="AY364"/>
  <c r="AY27"/>
  <c r="AY91"/>
  <c r="AY155"/>
  <c r="AY219"/>
  <c r="AY283"/>
  <c r="AY347"/>
  <c r="AY114"/>
  <c r="AY178"/>
  <c r="AY242"/>
  <c r="AY306"/>
  <c r="AY370"/>
  <c r="AY105"/>
  <c r="AY169"/>
  <c r="AY233"/>
  <c r="AY297"/>
  <c r="AY361"/>
  <c r="AY24"/>
  <c r="AY88"/>
  <c r="AY152"/>
  <c r="AY216"/>
  <c r="AY280"/>
  <c r="AY344"/>
  <c r="AY79"/>
  <c r="AY143"/>
  <c r="AY207"/>
  <c r="AY271"/>
  <c r="AY335"/>
  <c r="AY399"/>
  <c r="AY166"/>
  <c r="AY230"/>
  <c r="AY294"/>
  <c r="AY358"/>
  <c r="AY21"/>
  <c r="AY85"/>
  <c r="AY149"/>
  <c r="AY213"/>
  <c r="AY277"/>
  <c r="AY341"/>
  <c r="AY316"/>
  <c r="AY235"/>
  <c r="AY194"/>
  <c r="AY121"/>
  <c r="AY104"/>
  <c r="AY95"/>
  <c r="AY351"/>
  <c r="AY374"/>
  <c r="AY293"/>
  <c r="AY42"/>
  <c r="AY36"/>
  <c r="AY100"/>
  <c r="AY164"/>
  <c r="AY228"/>
  <c r="AY292"/>
  <c r="AY356"/>
  <c r="AY19"/>
  <c r="AY83"/>
  <c r="AY147"/>
  <c r="AY211"/>
  <c r="AY275"/>
  <c r="AY339"/>
  <c r="AY403"/>
  <c r="AY170"/>
  <c r="AY234"/>
  <c r="AY298"/>
  <c r="AY362"/>
  <c r="AY97"/>
  <c r="AY161"/>
  <c r="AY225"/>
  <c r="AY289"/>
  <c r="AY353"/>
  <c r="AY16"/>
  <c r="AY80"/>
  <c r="AY144"/>
  <c r="AY208"/>
  <c r="AY272"/>
  <c r="AY336"/>
  <c r="AY400"/>
  <c r="AY135"/>
  <c r="AY199"/>
  <c r="AY263"/>
  <c r="AY327"/>
  <c r="AY391"/>
  <c r="AY158"/>
  <c r="AY222"/>
  <c r="AY286"/>
  <c r="AY350"/>
  <c r="AY13"/>
  <c r="AY77"/>
  <c r="AY141"/>
  <c r="AY205"/>
  <c r="AY269"/>
  <c r="AY333"/>
  <c r="AY397"/>
  <c r="AY60"/>
  <c r="AY296"/>
  <c r="AY90"/>
  <c r="AY28"/>
  <c r="AY92"/>
  <c r="AY156"/>
  <c r="AY220"/>
  <c r="AY284"/>
  <c r="AY348"/>
  <c r="AY11"/>
  <c r="AY75"/>
  <c r="AY139"/>
  <c r="AY203"/>
  <c r="AY267"/>
  <c r="AY331"/>
  <c r="AY395"/>
  <c r="AY162"/>
  <c r="AY226"/>
  <c r="AY290"/>
  <c r="AY354"/>
  <c r="AY89"/>
  <c r="AY153"/>
  <c r="AY217"/>
  <c r="AY281"/>
  <c r="AY345"/>
  <c r="AY8"/>
  <c r="AY72"/>
  <c r="AY136"/>
  <c r="AY200"/>
  <c r="AY264"/>
  <c r="AY328"/>
  <c r="AY392"/>
  <c r="AY127"/>
  <c r="AY191"/>
  <c r="AY255"/>
  <c r="AY319"/>
  <c r="AY383"/>
  <c r="AY150"/>
  <c r="AY214"/>
  <c r="AY278"/>
  <c r="AY342"/>
  <c r="AY406"/>
  <c r="AY69"/>
  <c r="AY133"/>
  <c r="AY197"/>
  <c r="AY261"/>
  <c r="AY325"/>
  <c r="AY389"/>
  <c r="AY124"/>
  <c r="AY107"/>
  <c r="AY363"/>
  <c r="AY386"/>
  <c r="AY377"/>
  <c r="AY360"/>
  <c r="AY287"/>
  <c r="AY310"/>
  <c r="AY165"/>
  <c r="AY20"/>
  <c r="AY84"/>
  <c r="AY148"/>
  <c r="AY212"/>
  <c r="AY276"/>
  <c r="AY340"/>
  <c r="AY404"/>
  <c r="AY67"/>
  <c r="AY131"/>
  <c r="AY195"/>
  <c r="AY259"/>
  <c r="AY323"/>
  <c r="AY387"/>
  <c r="AY154"/>
  <c r="AY218"/>
  <c r="AY282"/>
  <c r="AY346"/>
  <c r="AY81"/>
  <c r="AY145"/>
  <c r="AY209"/>
  <c r="AY273"/>
  <c r="AY337"/>
  <c r="AY401"/>
  <c r="AY64"/>
  <c r="AY128"/>
  <c r="AY192"/>
  <c r="AY256"/>
  <c r="AY320"/>
  <c r="AY384"/>
  <c r="AY119"/>
  <c r="AY183"/>
  <c r="AY247"/>
  <c r="AY311"/>
  <c r="AY375"/>
  <c r="AY142"/>
  <c r="AY206"/>
  <c r="AY270"/>
  <c r="AY334"/>
  <c r="AY398"/>
  <c r="AY61"/>
  <c r="AY125"/>
  <c r="AY189"/>
  <c r="AY253"/>
  <c r="AY317"/>
  <c r="AY381"/>
  <c r="AY380"/>
  <c r="AY249"/>
  <c r="AY246"/>
  <c r="AY12"/>
  <c r="AY76"/>
  <c r="AY140"/>
  <c r="AY204"/>
  <c r="AY268"/>
  <c r="AY332"/>
  <c r="AY396"/>
  <c r="AY59"/>
  <c r="AY123"/>
  <c r="AY187"/>
  <c r="AY251"/>
  <c r="AY315"/>
  <c r="AY379"/>
  <c r="AY146"/>
  <c r="AY210"/>
  <c r="AY274"/>
  <c r="AY338"/>
  <c r="AY402"/>
  <c r="AY137"/>
  <c r="AY201"/>
  <c r="AY265"/>
  <c r="AY329"/>
  <c r="AY393"/>
  <c r="AY56"/>
  <c r="AY120"/>
  <c r="AY184"/>
  <c r="AY248"/>
  <c r="AY312"/>
  <c r="AY376"/>
  <c r="AY111"/>
  <c r="AY175"/>
  <c r="AY239"/>
  <c r="AY303"/>
  <c r="AY367"/>
  <c r="AY134"/>
  <c r="AY198"/>
  <c r="AY262"/>
  <c r="AY326"/>
  <c r="AY390"/>
  <c r="AY53"/>
  <c r="AY117"/>
  <c r="AY181"/>
  <c r="AY245"/>
  <c r="AY309"/>
  <c r="AY373"/>
  <c r="AY188"/>
  <c r="AY43"/>
  <c r="AY299"/>
  <c r="AY258"/>
  <c r="AY185"/>
  <c r="AY168"/>
  <c r="AY159"/>
  <c r="AY118"/>
  <c r="AY37"/>
  <c r="AY357"/>
  <c r="AY68"/>
  <c r="AY132"/>
  <c r="AY196"/>
  <c r="AY260"/>
  <c r="AY324"/>
  <c r="AY388"/>
  <c r="AY51"/>
  <c r="AY115"/>
  <c r="AY179"/>
  <c r="AY243"/>
  <c r="AY307"/>
  <c r="AY371"/>
  <c r="AY138"/>
  <c r="AY202"/>
  <c r="AY266"/>
  <c r="AY330"/>
  <c r="AY394"/>
  <c r="AY129"/>
  <c r="AY193"/>
  <c r="AY257"/>
  <c r="AY321"/>
  <c r="AY385"/>
  <c r="AY48"/>
  <c r="AY112"/>
  <c r="AY176"/>
  <c r="AY240"/>
  <c r="AY304"/>
  <c r="AY368"/>
  <c r="AY103"/>
  <c r="AY167"/>
  <c r="AY231"/>
  <c r="AY295"/>
  <c r="AY359"/>
  <c r="AY126"/>
  <c r="AY190"/>
  <c r="AY254"/>
  <c r="AY318"/>
  <c r="AY382"/>
  <c r="AY45"/>
  <c r="AY109"/>
  <c r="AY173"/>
  <c r="AY237"/>
  <c r="AY301"/>
  <c r="AY365"/>
  <c r="AY252"/>
  <c r="AY171"/>
  <c r="AY130"/>
  <c r="AY322"/>
  <c r="AY313"/>
  <c r="AY232"/>
  <c r="AY223"/>
  <c r="AY182"/>
  <c r="AY101"/>
  <c r="AA45"/>
  <c r="AE45" s="1"/>
  <c r="Z46"/>
  <c r="AL45"/>
  <c r="AP45" s="1"/>
  <c r="AK46"/>
  <c r="AV45"/>
  <c r="AW44"/>
  <c r="BA44" s="1"/>
  <c r="BG47"/>
  <c r="BH46"/>
  <c r="BS44"/>
  <c r="BR45"/>
  <c r="CD47"/>
  <c r="CC48"/>
  <c r="CZ45"/>
  <c r="CY46"/>
  <c r="DJ48"/>
  <c r="DK47"/>
  <c r="CN50"/>
  <c r="CO50" s="1"/>
  <c r="C45" l="1"/>
  <c r="F44"/>
  <c r="AA46"/>
  <c r="AE46" s="1"/>
  <c r="Z47"/>
  <c r="AL46"/>
  <c r="AP46" s="1"/>
  <c r="AK47"/>
  <c r="AV46"/>
  <c r="AW45"/>
  <c r="BA45" s="1"/>
  <c r="BG48"/>
  <c r="BH47"/>
  <c r="BR46"/>
  <c r="BS45"/>
  <c r="CC49"/>
  <c r="CD48"/>
  <c r="CY47"/>
  <c r="CZ46"/>
  <c r="DJ49"/>
  <c r="DK48"/>
  <c r="CN51"/>
  <c r="CO51" s="1"/>
  <c r="C46" l="1"/>
  <c r="F45"/>
  <c r="Z48"/>
  <c r="AA47"/>
  <c r="AE47" s="1"/>
  <c r="AK48"/>
  <c r="AL47"/>
  <c r="AP47" s="1"/>
  <c r="AW46"/>
  <c r="BA46" s="1"/>
  <c r="AV47"/>
  <c r="BG49"/>
  <c r="BH48"/>
  <c r="BS46"/>
  <c r="BR47"/>
  <c r="CD49"/>
  <c r="CC50"/>
  <c r="CZ47"/>
  <c r="CY48"/>
  <c r="DK49"/>
  <c r="DJ50"/>
  <c r="CN52"/>
  <c r="CO52" s="1"/>
  <c r="C47" l="1"/>
  <c r="F46"/>
  <c r="Z49"/>
  <c r="AA48"/>
  <c r="AE48" s="1"/>
  <c r="AK49"/>
  <c r="AL48"/>
  <c r="AP48" s="1"/>
  <c r="AW47"/>
  <c r="BA47" s="1"/>
  <c r="AV48"/>
  <c r="BH49"/>
  <c r="BG50"/>
  <c r="BS47"/>
  <c r="BR48"/>
  <c r="CD50"/>
  <c r="CC51"/>
  <c r="CZ48"/>
  <c r="CY49"/>
  <c r="DJ51"/>
  <c r="DK50"/>
  <c r="CN53"/>
  <c r="CO53" s="1"/>
  <c r="C48" l="1"/>
  <c r="F47"/>
  <c r="Z50"/>
  <c r="AA49"/>
  <c r="AE49" s="1"/>
  <c r="AK50"/>
  <c r="AL49"/>
  <c r="AP49" s="1"/>
  <c r="AV49"/>
  <c r="AW48"/>
  <c r="BA48" s="1"/>
  <c r="BG51"/>
  <c r="BH50"/>
  <c r="BR49"/>
  <c r="BS48"/>
  <c r="CC52"/>
  <c r="CD51"/>
  <c r="CY50"/>
  <c r="CZ49"/>
  <c r="DK51"/>
  <c r="DJ52"/>
  <c r="CN54"/>
  <c r="CO54" s="1"/>
  <c r="C49" l="1"/>
  <c r="F48"/>
  <c r="Z51"/>
  <c r="AA50"/>
  <c r="AE50" s="1"/>
  <c r="AK51"/>
  <c r="AL50"/>
  <c r="AP50" s="1"/>
  <c r="AV50"/>
  <c r="AW49"/>
  <c r="BA49" s="1"/>
  <c r="BG52"/>
  <c r="BH51"/>
  <c r="BS49"/>
  <c r="BR50"/>
  <c r="CD52"/>
  <c r="CC53"/>
  <c r="CZ50"/>
  <c r="CY51"/>
  <c r="DJ53"/>
  <c r="DK52"/>
  <c r="CN55"/>
  <c r="CO55" s="1"/>
  <c r="C50" l="1"/>
  <c r="F49"/>
  <c r="Z52"/>
  <c r="AA51"/>
  <c r="AE51" s="1"/>
  <c r="AK52"/>
  <c r="AL51"/>
  <c r="AP51" s="1"/>
  <c r="AW50"/>
  <c r="BA50" s="1"/>
  <c r="AV51"/>
  <c r="BG53"/>
  <c r="BH52"/>
  <c r="BR51"/>
  <c r="BS50"/>
  <c r="CC54"/>
  <c r="CD53"/>
  <c r="CY52"/>
  <c r="CZ51"/>
  <c r="DK53"/>
  <c r="DJ54"/>
  <c r="CN56"/>
  <c r="CO56" s="1"/>
  <c r="C51" l="1"/>
  <c r="F50"/>
  <c r="Z53"/>
  <c r="AA52"/>
  <c r="AE52" s="1"/>
  <c r="AK53"/>
  <c r="AL52"/>
  <c r="AP52" s="1"/>
  <c r="AW51"/>
  <c r="BA51" s="1"/>
  <c r="AV52"/>
  <c r="BH53"/>
  <c r="BG54"/>
  <c r="BR52"/>
  <c r="BS51"/>
  <c r="CD54"/>
  <c r="CC55"/>
  <c r="CY53"/>
  <c r="CZ52"/>
  <c r="DJ55"/>
  <c r="DK54"/>
  <c r="CN57"/>
  <c r="CO57" s="1"/>
  <c r="C52" l="1"/>
  <c r="F51"/>
  <c r="AA53"/>
  <c r="AE53" s="1"/>
  <c r="Z54"/>
  <c r="AL53"/>
  <c r="AP53" s="1"/>
  <c r="AK54"/>
  <c r="AV53"/>
  <c r="AW52"/>
  <c r="BA52" s="1"/>
  <c r="BG55"/>
  <c r="BH54"/>
  <c r="BS52"/>
  <c r="BR53"/>
  <c r="CC56"/>
  <c r="CD55"/>
  <c r="CZ53"/>
  <c r="CY54"/>
  <c r="DK55"/>
  <c r="DJ56"/>
  <c r="CN58"/>
  <c r="CO58" s="1"/>
  <c r="C53" l="1"/>
  <c r="F52"/>
  <c r="AA54"/>
  <c r="AE54" s="1"/>
  <c r="Z55"/>
  <c r="AL54"/>
  <c r="AP54" s="1"/>
  <c r="AK55"/>
  <c r="AV54"/>
  <c r="AW53"/>
  <c r="BA53" s="1"/>
  <c r="BG56"/>
  <c r="BH55"/>
  <c r="BR54"/>
  <c r="BS53"/>
  <c r="CC57"/>
  <c r="CD56"/>
  <c r="CY55"/>
  <c r="CZ54"/>
  <c r="DJ57"/>
  <c r="DK56"/>
  <c r="CN59"/>
  <c r="CO59" s="1"/>
  <c r="C54" l="1"/>
  <c r="F53"/>
  <c r="Z56"/>
  <c r="AA55"/>
  <c r="AE55" s="1"/>
  <c r="AK56"/>
  <c r="AL55"/>
  <c r="AP55" s="1"/>
  <c r="AW54"/>
  <c r="BA54" s="1"/>
  <c r="AV55"/>
  <c r="BG57"/>
  <c r="BH56"/>
  <c r="BS54"/>
  <c r="BR55"/>
  <c r="CC58"/>
  <c r="CD57"/>
  <c r="CZ55"/>
  <c r="CY56"/>
  <c r="DJ58"/>
  <c r="DK57"/>
  <c r="CN60"/>
  <c r="CO60" s="1"/>
  <c r="C55" l="1"/>
  <c r="F54"/>
  <c r="Z57"/>
  <c r="AA56"/>
  <c r="AE56" s="1"/>
  <c r="AK57"/>
  <c r="AL56"/>
  <c r="AP56" s="1"/>
  <c r="AW55"/>
  <c r="BA55" s="1"/>
  <c r="AV56"/>
  <c r="BH57"/>
  <c r="BG58"/>
  <c r="BS55"/>
  <c r="BR56"/>
  <c r="CC59"/>
  <c r="CD58"/>
  <c r="CZ56"/>
  <c r="CY57"/>
  <c r="DJ59"/>
  <c r="DK58"/>
  <c r="CN61"/>
  <c r="CO61" s="1"/>
  <c r="C56" l="1"/>
  <c r="F55"/>
  <c r="Z58"/>
  <c r="AA57"/>
  <c r="AE57" s="1"/>
  <c r="AK58"/>
  <c r="AL57"/>
  <c r="AP57" s="1"/>
  <c r="AV57"/>
  <c r="AW56"/>
  <c r="BA56" s="1"/>
  <c r="BG59"/>
  <c r="BH58"/>
  <c r="BR57"/>
  <c r="BS56"/>
  <c r="CD59"/>
  <c r="CC60"/>
  <c r="CY58"/>
  <c r="CZ57"/>
  <c r="DJ60"/>
  <c r="DK59"/>
  <c r="CN62"/>
  <c r="CO62" s="1"/>
  <c r="C57" l="1"/>
  <c r="F56"/>
  <c r="Z59"/>
  <c r="AA58"/>
  <c r="AE58" s="1"/>
  <c r="AK59"/>
  <c r="AL58"/>
  <c r="AP58" s="1"/>
  <c r="AV58"/>
  <c r="AW57"/>
  <c r="BA57" s="1"/>
  <c r="BG60"/>
  <c r="BH59"/>
  <c r="BS57"/>
  <c r="BR58"/>
  <c r="CD60"/>
  <c r="CC61"/>
  <c r="CZ58"/>
  <c r="CY59"/>
  <c r="DJ61"/>
  <c r="DK60"/>
  <c r="CN63"/>
  <c r="CO63" s="1"/>
  <c r="C58" l="1"/>
  <c r="F57"/>
  <c r="Z60"/>
  <c r="AA59"/>
  <c r="AE59" s="1"/>
  <c r="AK60"/>
  <c r="AL59"/>
  <c r="AP59" s="1"/>
  <c r="AW58"/>
  <c r="BA58" s="1"/>
  <c r="AV59"/>
  <c r="BG61"/>
  <c r="BH60"/>
  <c r="BR59"/>
  <c r="BS58"/>
  <c r="CD61"/>
  <c r="CC62"/>
  <c r="CY60"/>
  <c r="CZ59"/>
  <c r="DJ62"/>
  <c r="DK61"/>
  <c r="CN64"/>
  <c r="CO64" s="1"/>
  <c r="C59" l="1"/>
  <c r="F58"/>
  <c r="Z61"/>
  <c r="AA60"/>
  <c r="AE60" s="1"/>
  <c r="AK61"/>
  <c r="AL60"/>
  <c r="AP60" s="1"/>
  <c r="AW59"/>
  <c r="BA59" s="1"/>
  <c r="AV60"/>
  <c r="BH61"/>
  <c r="BG62"/>
  <c r="BR60"/>
  <c r="BS59"/>
  <c r="CC63"/>
  <c r="CD62"/>
  <c r="CY61"/>
  <c r="CZ60"/>
  <c r="DK62"/>
  <c r="DJ63"/>
  <c r="CN65"/>
  <c r="CO65" s="1"/>
  <c r="C60" l="1"/>
  <c r="F59"/>
  <c r="AA61"/>
  <c r="AE61" s="1"/>
  <c r="Z62"/>
  <c r="AL61"/>
  <c r="AP61" s="1"/>
  <c r="AK62"/>
  <c r="AV61"/>
  <c r="AW60"/>
  <c r="BA60" s="1"/>
  <c r="BG63"/>
  <c r="BH62"/>
  <c r="BS60"/>
  <c r="BR61"/>
  <c r="CD63"/>
  <c r="CC64"/>
  <c r="CZ61"/>
  <c r="CY62"/>
  <c r="DJ64"/>
  <c r="DK63"/>
  <c r="CN66"/>
  <c r="CO66" s="1"/>
  <c r="C61" l="1"/>
  <c r="F60"/>
  <c r="AA62"/>
  <c r="AE62" s="1"/>
  <c r="Z63"/>
  <c r="AL62"/>
  <c r="AP62" s="1"/>
  <c r="AK63"/>
  <c r="AV62"/>
  <c r="AW61"/>
  <c r="BA61" s="1"/>
  <c r="BG64"/>
  <c r="BH63"/>
  <c r="BR62"/>
  <c r="BS61"/>
  <c r="CC65"/>
  <c r="CD64"/>
  <c r="CY63"/>
  <c r="CZ62"/>
  <c r="DJ65"/>
  <c r="DK64"/>
  <c r="CN67"/>
  <c r="CO67" s="1"/>
  <c r="C62" l="1"/>
  <c r="F61"/>
  <c r="Z64"/>
  <c r="AA63"/>
  <c r="AE63" s="1"/>
  <c r="AK64"/>
  <c r="AL63"/>
  <c r="AP63" s="1"/>
  <c r="AW62"/>
  <c r="BA62" s="1"/>
  <c r="AV63"/>
  <c r="BG65"/>
  <c r="BG66" s="1"/>
  <c r="BH66" s="1"/>
  <c r="BH64"/>
  <c r="BS62"/>
  <c r="BR63"/>
  <c r="CD65"/>
  <c r="CC66"/>
  <c r="CZ63"/>
  <c r="CY64"/>
  <c r="DJ66"/>
  <c r="DK65"/>
  <c r="CN68"/>
  <c r="CO68" s="1"/>
  <c r="C63" l="1"/>
  <c r="F62"/>
  <c r="Z65"/>
  <c r="AA64"/>
  <c r="AE64" s="1"/>
  <c r="AK65"/>
  <c r="AL64"/>
  <c r="AP64" s="1"/>
  <c r="AW63"/>
  <c r="BA63" s="1"/>
  <c r="AV64"/>
  <c r="BH65"/>
  <c r="BS63"/>
  <c r="BR64"/>
  <c r="CD66"/>
  <c r="CC67"/>
  <c r="CZ64"/>
  <c r="CY65"/>
  <c r="DJ67"/>
  <c r="DK66"/>
  <c r="CN69"/>
  <c r="CO69" s="1"/>
  <c r="C64" l="1"/>
  <c r="F63"/>
  <c r="Z66"/>
  <c r="AA65"/>
  <c r="AE65" s="1"/>
  <c r="AK66"/>
  <c r="AL65"/>
  <c r="AP65" s="1"/>
  <c r="AV65"/>
  <c r="AW64"/>
  <c r="BA64" s="1"/>
  <c r="BG67"/>
  <c r="BR65"/>
  <c r="BS64"/>
  <c r="CC68"/>
  <c r="CD67"/>
  <c r="CY66"/>
  <c r="CZ65"/>
  <c r="DK67"/>
  <c r="DJ68"/>
  <c r="CN70"/>
  <c r="CO70" s="1"/>
  <c r="C65" l="1"/>
  <c r="F64"/>
  <c r="Z67"/>
  <c r="AA66"/>
  <c r="AE66" s="1"/>
  <c r="AK67"/>
  <c r="AL66"/>
  <c r="AP66" s="1"/>
  <c r="AV66"/>
  <c r="AW65"/>
  <c r="BA65" s="1"/>
  <c r="BG68"/>
  <c r="BH67"/>
  <c r="BS65"/>
  <c r="BR66"/>
  <c r="CD68"/>
  <c r="CC69"/>
  <c r="CZ66"/>
  <c r="CY67"/>
  <c r="DJ69"/>
  <c r="DK68"/>
  <c r="CN71"/>
  <c r="CO71" s="1"/>
  <c r="C66" l="1"/>
  <c r="F65"/>
  <c r="Z68"/>
  <c r="AA67"/>
  <c r="AE67" s="1"/>
  <c r="AK68"/>
  <c r="AL67"/>
  <c r="AP67" s="1"/>
  <c r="AW66"/>
  <c r="BA66" s="1"/>
  <c r="AV67"/>
  <c r="BG69"/>
  <c r="BH68"/>
  <c r="BR67"/>
  <c r="BS66"/>
  <c r="CC70"/>
  <c r="CD69"/>
  <c r="CY68"/>
  <c r="CZ67"/>
  <c r="DK69"/>
  <c r="DJ70"/>
  <c r="CN72"/>
  <c r="CO72" s="1"/>
  <c r="C67" l="1"/>
  <c r="F66"/>
  <c r="BE3" s="1"/>
  <c r="Z69"/>
  <c r="AA68"/>
  <c r="AE68" s="1"/>
  <c r="AK69"/>
  <c r="AL68"/>
  <c r="AP68" s="1"/>
  <c r="AW67"/>
  <c r="BA67" s="1"/>
  <c r="AV68"/>
  <c r="BH69"/>
  <c r="BG70"/>
  <c r="BR68"/>
  <c r="BS67"/>
  <c r="CD70"/>
  <c r="CC71"/>
  <c r="CY69"/>
  <c r="CZ68"/>
  <c r="DJ71"/>
  <c r="DK70"/>
  <c r="CN73"/>
  <c r="CO73" s="1"/>
  <c r="C68" l="1"/>
  <c r="F67"/>
  <c r="BK3"/>
  <c r="BM3"/>
  <c r="BD66"/>
  <c r="BI66"/>
  <c r="BI372"/>
  <c r="BI340"/>
  <c r="BI308"/>
  <c r="BI276"/>
  <c r="BI244"/>
  <c r="BI212"/>
  <c r="BI180"/>
  <c r="BI148"/>
  <c r="BI116"/>
  <c r="BI84"/>
  <c r="BI52"/>
  <c r="BI20"/>
  <c r="BI357"/>
  <c r="BI325"/>
  <c r="BI293"/>
  <c r="BI261"/>
  <c r="BI229"/>
  <c r="BI197"/>
  <c r="BI165"/>
  <c r="BI133"/>
  <c r="BI101"/>
  <c r="BI69"/>
  <c r="BL69" s="1"/>
  <c r="BI37"/>
  <c r="BI370"/>
  <c r="BI338"/>
  <c r="BI306"/>
  <c r="BI274"/>
  <c r="BI242"/>
  <c r="BI210"/>
  <c r="BI178"/>
  <c r="BI146"/>
  <c r="BI114"/>
  <c r="BI82"/>
  <c r="BI46"/>
  <c r="BI14"/>
  <c r="BI355"/>
  <c r="BI323"/>
  <c r="BI291"/>
  <c r="BI259"/>
  <c r="BI227"/>
  <c r="BI195"/>
  <c r="BI163"/>
  <c r="BI131"/>
  <c r="BI99"/>
  <c r="BI67"/>
  <c r="BL67" s="1"/>
  <c r="BI35"/>
  <c r="BD406"/>
  <c r="BD374"/>
  <c r="BD342"/>
  <c r="BD310"/>
  <c r="BD278"/>
  <c r="BD246"/>
  <c r="BD214"/>
  <c r="BD182"/>
  <c r="BD150"/>
  <c r="BD118"/>
  <c r="BD86"/>
  <c r="BD50"/>
  <c r="BD18"/>
  <c r="BD387"/>
  <c r="BD355"/>
  <c r="BD323"/>
  <c r="BD291"/>
  <c r="BD259"/>
  <c r="BD227"/>
  <c r="BD195"/>
  <c r="BD163"/>
  <c r="BD131"/>
  <c r="BD99"/>
  <c r="BD67"/>
  <c r="BD35"/>
  <c r="BD404"/>
  <c r="BD372"/>
  <c r="BD340"/>
  <c r="BD308"/>
  <c r="BD276"/>
  <c r="BD244"/>
  <c r="BD212"/>
  <c r="BD180"/>
  <c r="BD148"/>
  <c r="BD116"/>
  <c r="BD84"/>
  <c r="BD52"/>
  <c r="BD20"/>
  <c r="BD389"/>
  <c r="BD357"/>
  <c r="BD325"/>
  <c r="BD293"/>
  <c r="BD261"/>
  <c r="BD229"/>
  <c r="BD197"/>
  <c r="BD165"/>
  <c r="BD133"/>
  <c r="BD101"/>
  <c r="BD69"/>
  <c r="BD37"/>
  <c r="BI386"/>
  <c r="BI344"/>
  <c r="BI312"/>
  <c r="BI280"/>
  <c r="BI248"/>
  <c r="BI216"/>
  <c r="BI184"/>
  <c r="BI152"/>
  <c r="BI120"/>
  <c r="BI88"/>
  <c r="BI56"/>
  <c r="BI24"/>
  <c r="BI361"/>
  <c r="BI329"/>
  <c r="BI297"/>
  <c r="BI265"/>
  <c r="BI233"/>
  <c r="BI201"/>
  <c r="BI169"/>
  <c r="BI137"/>
  <c r="BI105"/>
  <c r="BI73"/>
  <c r="BI41"/>
  <c r="BI9"/>
  <c r="BI342"/>
  <c r="BI310"/>
  <c r="BI278"/>
  <c r="BI246"/>
  <c r="BI214"/>
  <c r="BI182"/>
  <c r="BI150"/>
  <c r="BI118"/>
  <c r="BI86"/>
  <c r="BI50"/>
  <c r="BI18"/>
  <c r="BI359"/>
  <c r="BI327"/>
  <c r="BI295"/>
  <c r="BI263"/>
  <c r="BI231"/>
  <c r="BI199"/>
  <c r="BI167"/>
  <c r="BI135"/>
  <c r="BI103"/>
  <c r="BI71"/>
  <c r="BI39"/>
  <c r="BI7"/>
  <c r="BD378"/>
  <c r="BD346"/>
  <c r="BD314"/>
  <c r="BD282"/>
  <c r="BD250"/>
  <c r="BD218"/>
  <c r="BD186"/>
  <c r="BD154"/>
  <c r="BD122"/>
  <c r="BD90"/>
  <c r="BD54"/>
  <c r="BD22"/>
  <c r="BD391"/>
  <c r="BD359"/>
  <c r="BD327"/>
  <c r="BD295"/>
  <c r="BD263"/>
  <c r="BD231"/>
  <c r="BD199"/>
  <c r="BD167"/>
  <c r="BD135"/>
  <c r="BD103"/>
  <c r="BD71"/>
  <c r="BD39"/>
  <c r="BD7"/>
  <c r="BD376"/>
  <c r="BD344"/>
  <c r="BD312"/>
  <c r="BD280"/>
  <c r="BD248"/>
  <c r="BD216"/>
  <c r="BD184"/>
  <c r="BD152"/>
  <c r="BD120"/>
  <c r="BD88"/>
  <c r="BD56"/>
  <c r="BD24"/>
  <c r="BD393"/>
  <c r="BD361"/>
  <c r="BD329"/>
  <c r="BD297"/>
  <c r="BD265"/>
  <c r="BD233"/>
  <c r="BD201"/>
  <c r="BD169"/>
  <c r="BD137"/>
  <c r="BD105"/>
  <c r="BD73"/>
  <c r="BD41"/>
  <c r="BD9"/>
  <c r="BI377"/>
  <c r="BI348"/>
  <c r="BI316"/>
  <c r="BI284"/>
  <c r="BI252"/>
  <c r="BI220"/>
  <c r="BI188"/>
  <c r="BI156"/>
  <c r="BI124"/>
  <c r="BI92"/>
  <c r="BI60"/>
  <c r="BI28"/>
  <c r="BI365"/>
  <c r="BI333"/>
  <c r="BI301"/>
  <c r="BI269"/>
  <c r="BI237"/>
  <c r="BI205"/>
  <c r="BI173"/>
  <c r="BI141"/>
  <c r="BI109"/>
  <c r="BI77"/>
  <c r="BI45"/>
  <c r="BI13"/>
  <c r="BI346"/>
  <c r="BI314"/>
  <c r="BI282"/>
  <c r="BI250"/>
  <c r="BI218"/>
  <c r="BI186"/>
  <c r="BI154"/>
  <c r="BI122"/>
  <c r="BI90"/>
  <c r="BI54"/>
  <c r="BI22"/>
  <c r="BI363"/>
  <c r="BI331"/>
  <c r="BI299"/>
  <c r="BI267"/>
  <c r="BI235"/>
  <c r="BI203"/>
  <c r="BI171"/>
  <c r="BI139"/>
  <c r="BI107"/>
  <c r="BI75"/>
  <c r="BI43"/>
  <c r="BI11"/>
  <c r="BD382"/>
  <c r="BD350"/>
  <c r="BD318"/>
  <c r="BD286"/>
  <c r="BD254"/>
  <c r="BD222"/>
  <c r="BD190"/>
  <c r="BD158"/>
  <c r="BD126"/>
  <c r="BD94"/>
  <c r="BD58"/>
  <c r="BD26"/>
  <c r="BD395"/>
  <c r="BD363"/>
  <c r="BD331"/>
  <c r="BD299"/>
  <c r="BD267"/>
  <c r="BD235"/>
  <c r="BD203"/>
  <c r="BD171"/>
  <c r="BD139"/>
  <c r="BD107"/>
  <c r="BD75"/>
  <c r="BD43"/>
  <c r="BD11"/>
  <c r="BD380"/>
  <c r="BD348"/>
  <c r="BD316"/>
  <c r="BD284"/>
  <c r="BD252"/>
  <c r="BD220"/>
  <c r="BD188"/>
  <c r="BD156"/>
  <c r="BD124"/>
  <c r="BD92"/>
  <c r="BD60"/>
  <c r="BD28"/>
  <c r="BD397"/>
  <c r="BD365"/>
  <c r="BD333"/>
  <c r="BD301"/>
  <c r="BD269"/>
  <c r="BD237"/>
  <c r="BD205"/>
  <c r="BD173"/>
  <c r="BD141"/>
  <c r="BD109"/>
  <c r="BD77"/>
  <c r="BD45"/>
  <c r="BD13"/>
  <c r="BI381"/>
  <c r="BI352"/>
  <c r="BI320"/>
  <c r="BI288"/>
  <c r="BI256"/>
  <c r="BI224"/>
  <c r="BI192"/>
  <c r="BI160"/>
  <c r="BI128"/>
  <c r="BI96"/>
  <c r="BI64"/>
  <c r="BI32"/>
  <c r="BI369"/>
  <c r="BI337"/>
  <c r="BI305"/>
  <c r="BI273"/>
  <c r="BI241"/>
  <c r="BI209"/>
  <c r="BI177"/>
  <c r="BI145"/>
  <c r="BI113"/>
  <c r="BI81"/>
  <c r="BI49"/>
  <c r="BI17"/>
  <c r="BI350"/>
  <c r="BI318"/>
  <c r="BI286"/>
  <c r="BI254"/>
  <c r="BI222"/>
  <c r="BI190"/>
  <c r="BI158"/>
  <c r="BI126"/>
  <c r="BI94"/>
  <c r="BI58"/>
  <c r="BI26"/>
  <c r="BI367"/>
  <c r="BI335"/>
  <c r="BI303"/>
  <c r="BI271"/>
  <c r="BI239"/>
  <c r="BI207"/>
  <c r="BI175"/>
  <c r="BI143"/>
  <c r="BI111"/>
  <c r="BI79"/>
  <c r="BI47"/>
  <c r="BI15"/>
  <c r="BD386"/>
  <c r="BD354"/>
  <c r="BD322"/>
  <c r="BD290"/>
  <c r="BD258"/>
  <c r="BD226"/>
  <c r="BD194"/>
  <c r="BD162"/>
  <c r="BD130"/>
  <c r="BD98"/>
  <c r="BD62"/>
  <c r="BD30"/>
  <c r="BD399"/>
  <c r="BD367"/>
  <c r="BD335"/>
  <c r="BD303"/>
  <c r="BD271"/>
  <c r="BD239"/>
  <c r="BD207"/>
  <c r="BD175"/>
  <c r="BD143"/>
  <c r="BD111"/>
  <c r="BD79"/>
  <c r="BD47"/>
  <c r="BD15"/>
  <c r="BD384"/>
  <c r="BD352"/>
  <c r="BD320"/>
  <c r="BD288"/>
  <c r="BD256"/>
  <c r="BD224"/>
  <c r="BD192"/>
  <c r="BD160"/>
  <c r="BD128"/>
  <c r="BD96"/>
  <c r="BD64"/>
  <c r="BD32"/>
  <c r="BD401"/>
  <c r="BD369"/>
  <c r="BD337"/>
  <c r="BD305"/>
  <c r="BD273"/>
  <c r="BD241"/>
  <c r="BD209"/>
  <c r="BD177"/>
  <c r="BD145"/>
  <c r="BD113"/>
  <c r="BD81"/>
  <c r="BD49"/>
  <c r="BD17"/>
  <c r="BI380"/>
  <c r="BI356"/>
  <c r="BI324"/>
  <c r="BI292"/>
  <c r="BI260"/>
  <c r="BI228"/>
  <c r="BI196"/>
  <c r="BI164"/>
  <c r="BI132"/>
  <c r="BI100"/>
  <c r="BI68"/>
  <c r="BL68" s="1"/>
  <c r="BI36"/>
  <c r="BI373"/>
  <c r="BI341"/>
  <c r="BI309"/>
  <c r="BI277"/>
  <c r="BI245"/>
  <c r="BI213"/>
  <c r="BI181"/>
  <c r="BI149"/>
  <c r="BI117"/>
  <c r="BI85"/>
  <c r="BI53"/>
  <c r="BI21"/>
  <c r="BI354"/>
  <c r="BI322"/>
  <c r="BI290"/>
  <c r="BI258"/>
  <c r="BI226"/>
  <c r="BI194"/>
  <c r="BI162"/>
  <c r="BI130"/>
  <c r="BI98"/>
  <c r="BI62"/>
  <c r="BI30"/>
  <c r="BI371"/>
  <c r="BI339"/>
  <c r="BI307"/>
  <c r="BI275"/>
  <c r="BI243"/>
  <c r="BI211"/>
  <c r="BI179"/>
  <c r="BI147"/>
  <c r="BI115"/>
  <c r="BI83"/>
  <c r="BI51"/>
  <c r="BI19"/>
  <c r="BD390"/>
  <c r="BD358"/>
  <c r="BD326"/>
  <c r="BD294"/>
  <c r="BD262"/>
  <c r="BD230"/>
  <c r="BD198"/>
  <c r="BD166"/>
  <c r="BD134"/>
  <c r="BD102"/>
  <c r="BD70"/>
  <c r="BD34"/>
  <c r="BD403"/>
  <c r="BD371"/>
  <c r="BD339"/>
  <c r="BD307"/>
  <c r="BD275"/>
  <c r="BD243"/>
  <c r="BD211"/>
  <c r="BD179"/>
  <c r="BD147"/>
  <c r="BD115"/>
  <c r="BD83"/>
  <c r="BD51"/>
  <c r="BD19"/>
  <c r="BD388"/>
  <c r="BD356"/>
  <c r="BD324"/>
  <c r="BD292"/>
  <c r="BD260"/>
  <c r="BD228"/>
  <c r="BD196"/>
  <c r="BD164"/>
  <c r="BD132"/>
  <c r="BD100"/>
  <c r="BD68"/>
  <c r="BD36"/>
  <c r="BD405"/>
  <c r="BD373"/>
  <c r="BD341"/>
  <c r="BD309"/>
  <c r="BD277"/>
  <c r="BD245"/>
  <c r="BD213"/>
  <c r="BD181"/>
  <c r="BD149"/>
  <c r="BD117"/>
  <c r="BD85"/>
  <c r="BD53"/>
  <c r="BD21"/>
  <c r="BI360"/>
  <c r="BI328"/>
  <c r="BI296"/>
  <c r="BI264"/>
  <c r="BI232"/>
  <c r="BI200"/>
  <c r="BI168"/>
  <c r="BI136"/>
  <c r="BI104"/>
  <c r="BI72"/>
  <c r="BI40"/>
  <c r="BI8"/>
  <c r="BI345"/>
  <c r="BI313"/>
  <c r="BI281"/>
  <c r="BI249"/>
  <c r="BI217"/>
  <c r="BI185"/>
  <c r="BI153"/>
  <c r="BI121"/>
  <c r="BI89"/>
  <c r="BI57"/>
  <c r="BI25"/>
  <c r="BI358"/>
  <c r="BI326"/>
  <c r="BI294"/>
  <c r="BI262"/>
  <c r="BI230"/>
  <c r="BI198"/>
  <c r="BI166"/>
  <c r="BI134"/>
  <c r="BI102"/>
  <c r="BI70"/>
  <c r="BI34"/>
  <c r="BI375"/>
  <c r="BI343"/>
  <c r="BI311"/>
  <c r="BI279"/>
  <c r="BI247"/>
  <c r="BI215"/>
  <c r="BI183"/>
  <c r="BI151"/>
  <c r="BI119"/>
  <c r="BI87"/>
  <c r="BI55"/>
  <c r="BI23"/>
  <c r="BD394"/>
  <c r="BD362"/>
  <c r="BD330"/>
  <c r="BD298"/>
  <c r="BD266"/>
  <c r="BD234"/>
  <c r="BD202"/>
  <c r="BD170"/>
  <c r="BD138"/>
  <c r="BD106"/>
  <c r="BD74"/>
  <c r="BD38"/>
  <c r="BD6"/>
  <c r="BD375"/>
  <c r="BD343"/>
  <c r="BD311"/>
  <c r="BD279"/>
  <c r="BD247"/>
  <c r="BD215"/>
  <c r="BD183"/>
  <c r="BD151"/>
  <c r="BD119"/>
  <c r="BD87"/>
  <c r="BD55"/>
  <c r="BD23"/>
  <c r="BD392"/>
  <c r="BD360"/>
  <c r="BD328"/>
  <c r="BD296"/>
  <c r="BD264"/>
  <c r="BD232"/>
  <c r="BD200"/>
  <c r="BD168"/>
  <c r="BD136"/>
  <c r="BD104"/>
  <c r="BD72"/>
  <c r="BD40"/>
  <c r="BD8"/>
  <c r="BD377"/>
  <c r="BD345"/>
  <c r="BD313"/>
  <c r="BD281"/>
  <c r="BD249"/>
  <c r="BD217"/>
  <c r="BD185"/>
  <c r="BD153"/>
  <c r="BD121"/>
  <c r="BD89"/>
  <c r="BD57"/>
  <c r="BD25"/>
  <c r="BI364"/>
  <c r="BI332"/>
  <c r="BI300"/>
  <c r="BI268"/>
  <c r="BI236"/>
  <c r="BI204"/>
  <c r="BI172"/>
  <c r="BI140"/>
  <c r="BI108"/>
  <c r="BI76"/>
  <c r="BI44"/>
  <c r="BI12"/>
  <c r="BI349"/>
  <c r="BI317"/>
  <c r="BI285"/>
  <c r="BI253"/>
  <c r="BI221"/>
  <c r="BI189"/>
  <c r="BI157"/>
  <c r="BI125"/>
  <c r="BI93"/>
  <c r="BI61"/>
  <c r="BI29"/>
  <c r="BI362"/>
  <c r="BI330"/>
  <c r="BI298"/>
  <c r="BI266"/>
  <c r="BI234"/>
  <c r="BI202"/>
  <c r="BI170"/>
  <c r="BI138"/>
  <c r="BI106"/>
  <c r="BI74"/>
  <c r="BI38"/>
  <c r="BI6"/>
  <c r="BI347"/>
  <c r="BI315"/>
  <c r="BI283"/>
  <c r="BI251"/>
  <c r="BI219"/>
  <c r="BI187"/>
  <c r="BI155"/>
  <c r="BI123"/>
  <c r="BI91"/>
  <c r="BI59"/>
  <c r="BI27"/>
  <c r="BD398"/>
  <c r="BD366"/>
  <c r="BD334"/>
  <c r="BD302"/>
  <c r="BD270"/>
  <c r="BD238"/>
  <c r="BD206"/>
  <c r="BD174"/>
  <c r="BD142"/>
  <c r="BD110"/>
  <c r="BD78"/>
  <c r="BD42"/>
  <c r="BD10"/>
  <c r="BD379"/>
  <c r="BD347"/>
  <c r="BD315"/>
  <c r="BD283"/>
  <c r="BD251"/>
  <c r="BD219"/>
  <c r="BD187"/>
  <c r="BD155"/>
  <c r="BD123"/>
  <c r="BD91"/>
  <c r="BD59"/>
  <c r="BD27"/>
  <c r="BD396"/>
  <c r="BD364"/>
  <c r="BD332"/>
  <c r="BD300"/>
  <c r="BD268"/>
  <c r="BD236"/>
  <c r="BD204"/>
  <c r="BD172"/>
  <c r="BD140"/>
  <c r="BD108"/>
  <c r="BD76"/>
  <c r="BD44"/>
  <c r="BD12"/>
  <c r="BD381"/>
  <c r="BD349"/>
  <c r="BD317"/>
  <c r="BD285"/>
  <c r="BD253"/>
  <c r="BD221"/>
  <c r="BD189"/>
  <c r="BD157"/>
  <c r="BD125"/>
  <c r="BD93"/>
  <c r="BD61"/>
  <c r="BD29"/>
  <c r="BI368"/>
  <c r="BI336"/>
  <c r="BI304"/>
  <c r="BI272"/>
  <c r="BI240"/>
  <c r="BI208"/>
  <c r="BI176"/>
  <c r="BI144"/>
  <c r="BI112"/>
  <c r="BI80"/>
  <c r="BI48"/>
  <c r="BI16"/>
  <c r="BI353"/>
  <c r="BI321"/>
  <c r="BI289"/>
  <c r="BI257"/>
  <c r="BI225"/>
  <c r="BI193"/>
  <c r="BI161"/>
  <c r="BI129"/>
  <c r="BI97"/>
  <c r="BI65"/>
  <c r="BI33"/>
  <c r="BI366"/>
  <c r="BI334"/>
  <c r="BI302"/>
  <c r="BI270"/>
  <c r="BI238"/>
  <c r="BI206"/>
  <c r="BI174"/>
  <c r="BI142"/>
  <c r="BI110"/>
  <c r="BI78"/>
  <c r="BI42"/>
  <c r="BI10"/>
  <c r="BI351"/>
  <c r="BI319"/>
  <c r="BI287"/>
  <c r="BI255"/>
  <c r="BI223"/>
  <c r="BI191"/>
  <c r="BI159"/>
  <c r="BI127"/>
  <c r="BI95"/>
  <c r="BI63"/>
  <c r="BI31"/>
  <c r="BD402"/>
  <c r="BD370"/>
  <c r="BD338"/>
  <c r="BD306"/>
  <c r="BD274"/>
  <c r="BD242"/>
  <c r="BD210"/>
  <c r="BD178"/>
  <c r="BD146"/>
  <c r="BD114"/>
  <c r="BD82"/>
  <c r="BD46"/>
  <c r="BD14"/>
  <c r="BD383"/>
  <c r="BD351"/>
  <c r="BD319"/>
  <c r="BD287"/>
  <c r="BD255"/>
  <c r="BD223"/>
  <c r="BD191"/>
  <c r="BD159"/>
  <c r="BD127"/>
  <c r="BD95"/>
  <c r="BD63"/>
  <c r="BD31"/>
  <c r="BD400"/>
  <c r="BD368"/>
  <c r="BD336"/>
  <c r="BD304"/>
  <c r="BD272"/>
  <c r="BD240"/>
  <c r="BD208"/>
  <c r="BD176"/>
  <c r="BD144"/>
  <c r="BD112"/>
  <c r="BD80"/>
  <c r="BD48"/>
  <c r="BD16"/>
  <c r="BD385"/>
  <c r="BD353"/>
  <c r="BD321"/>
  <c r="BD289"/>
  <c r="BD257"/>
  <c r="BD225"/>
  <c r="BD193"/>
  <c r="BD161"/>
  <c r="BD129"/>
  <c r="BD97"/>
  <c r="BD65"/>
  <c r="BD33"/>
  <c r="BI387"/>
  <c r="BI396"/>
  <c r="BI388"/>
  <c r="BI401"/>
  <c r="BI390"/>
  <c r="BI405"/>
  <c r="BI397"/>
  <c r="BI389"/>
  <c r="BI382"/>
  <c r="BI394"/>
  <c r="BI400"/>
  <c r="BI378"/>
  <c r="BI391"/>
  <c r="BI374"/>
  <c r="BI403"/>
  <c r="BI398"/>
  <c r="BI379"/>
  <c r="BI399"/>
  <c r="BI384"/>
  <c r="BI395"/>
  <c r="BI402"/>
  <c r="BI404"/>
  <c r="BI392"/>
  <c r="BI385"/>
  <c r="BI376"/>
  <c r="BI383"/>
  <c r="BI393"/>
  <c r="BI406"/>
  <c r="AA69"/>
  <c r="AE69" s="1"/>
  <c r="Z70"/>
  <c r="AL69"/>
  <c r="AP69" s="1"/>
  <c r="AK70"/>
  <c r="AV69"/>
  <c r="AW68"/>
  <c r="BA68" s="1"/>
  <c r="BG71"/>
  <c r="BH70"/>
  <c r="BS68"/>
  <c r="BR69"/>
  <c r="CC72"/>
  <c r="CD71"/>
  <c r="CZ69"/>
  <c r="CY70"/>
  <c r="DK71"/>
  <c r="DJ72"/>
  <c r="CN74"/>
  <c r="CO74" s="1"/>
  <c r="BL70" l="1"/>
  <c r="C69"/>
  <c r="F68"/>
  <c r="BJ405"/>
  <c r="BJ52"/>
  <c r="BJ116"/>
  <c r="BJ180"/>
  <c r="BJ244"/>
  <c r="BJ308"/>
  <c r="BJ372"/>
  <c r="BJ35"/>
  <c r="BJ99"/>
  <c r="BJ163"/>
  <c r="BJ227"/>
  <c r="BJ291"/>
  <c r="BJ355"/>
  <c r="BJ18"/>
  <c r="BJ82"/>
  <c r="BJ146"/>
  <c r="BJ210"/>
  <c r="BJ274"/>
  <c r="BJ338"/>
  <c r="BJ402"/>
  <c r="BJ65"/>
  <c r="BJ129"/>
  <c r="BJ193"/>
  <c r="BJ257"/>
  <c r="BJ321"/>
  <c r="BJ385"/>
  <c r="BJ48"/>
  <c r="BJ112"/>
  <c r="BJ176"/>
  <c r="BJ240"/>
  <c r="BJ304"/>
  <c r="BJ368"/>
  <c r="BJ31"/>
  <c r="BJ95"/>
  <c r="BJ159"/>
  <c r="BJ223"/>
  <c r="BJ287"/>
  <c r="BJ351"/>
  <c r="BJ14"/>
  <c r="BJ78"/>
  <c r="BJ142"/>
  <c r="BJ206"/>
  <c r="BJ270"/>
  <c r="BJ334"/>
  <c r="BJ398"/>
  <c r="BJ61"/>
  <c r="BJ125"/>
  <c r="BJ189"/>
  <c r="BJ253"/>
  <c r="BJ317"/>
  <c r="BJ381"/>
  <c r="BJ26"/>
  <c r="BJ197"/>
  <c r="BJ44"/>
  <c r="BJ108"/>
  <c r="BJ172"/>
  <c r="BJ236"/>
  <c r="BJ300"/>
  <c r="BJ364"/>
  <c r="BJ27"/>
  <c r="BJ91"/>
  <c r="BJ155"/>
  <c r="BJ219"/>
  <c r="BJ283"/>
  <c r="BJ347"/>
  <c r="BJ10"/>
  <c r="BJ74"/>
  <c r="BJ138"/>
  <c r="BJ202"/>
  <c r="BJ266"/>
  <c r="BJ330"/>
  <c r="BJ394"/>
  <c r="BJ57"/>
  <c r="BJ121"/>
  <c r="BJ185"/>
  <c r="BJ249"/>
  <c r="BJ313"/>
  <c r="BJ377"/>
  <c r="BJ40"/>
  <c r="BJ104"/>
  <c r="BJ168"/>
  <c r="BJ232"/>
  <c r="BJ296"/>
  <c r="BJ360"/>
  <c r="BJ23"/>
  <c r="BJ87"/>
  <c r="BJ151"/>
  <c r="BJ215"/>
  <c r="BJ279"/>
  <c r="BJ343"/>
  <c r="BJ6"/>
  <c r="BJ70"/>
  <c r="BJ134"/>
  <c r="BJ198"/>
  <c r="BJ262"/>
  <c r="BJ326"/>
  <c r="BJ390"/>
  <c r="BJ53"/>
  <c r="BJ117"/>
  <c r="BJ181"/>
  <c r="BJ245"/>
  <c r="BJ309"/>
  <c r="BJ373"/>
  <c r="BJ124"/>
  <c r="BJ171"/>
  <c r="BJ282"/>
  <c r="BJ201"/>
  <c r="BJ120"/>
  <c r="BJ39"/>
  <c r="BJ359"/>
  <c r="BJ278"/>
  <c r="BJ325"/>
  <c r="BJ36"/>
  <c r="BJ100"/>
  <c r="BJ164"/>
  <c r="BJ228"/>
  <c r="BJ292"/>
  <c r="BJ356"/>
  <c r="BJ19"/>
  <c r="BJ83"/>
  <c r="BJ147"/>
  <c r="BJ211"/>
  <c r="BJ275"/>
  <c r="BJ339"/>
  <c r="BJ403"/>
  <c r="BJ66"/>
  <c r="BJ130"/>
  <c r="BJ194"/>
  <c r="BJ258"/>
  <c r="BJ322"/>
  <c r="BJ386"/>
  <c r="BJ49"/>
  <c r="BJ113"/>
  <c r="BJ177"/>
  <c r="BJ241"/>
  <c r="BJ305"/>
  <c r="BJ369"/>
  <c r="BJ32"/>
  <c r="BJ96"/>
  <c r="BJ160"/>
  <c r="BJ224"/>
  <c r="BJ288"/>
  <c r="BJ352"/>
  <c r="BJ15"/>
  <c r="BJ79"/>
  <c r="BJ143"/>
  <c r="BJ207"/>
  <c r="BJ271"/>
  <c r="BJ335"/>
  <c r="BJ399"/>
  <c r="BJ62"/>
  <c r="BJ126"/>
  <c r="BJ190"/>
  <c r="BJ254"/>
  <c r="BJ318"/>
  <c r="BJ382"/>
  <c r="BJ45"/>
  <c r="BJ109"/>
  <c r="BJ173"/>
  <c r="BJ237"/>
  <c r="BJ301"/>
  <c r="BJ365"/>
  <c r="BJ218"/>
  <c r="BJ28"/>
  <c r="BJ92"/>
  <c r="BJ156"/>
  <c r="BJ220"/>
  <c r="BJ284"/>
  <c r="BJ348"/>
  <c r="BJ11"/>
  <c r="BJ75"/>
  <c r="BJ139"/>
  <c r="BJ203"/>
  <c r="BJ267"/>
  <c r="BJ331"/>
  <c r="BJ395"/>
  <c r="BJ58"/>
  <c r="BJ122"/>
  <c r="BJ186"/>
  <c r="BJ250"/>
  <c r="BJ314"/>
  <c r="BJ378"/>
  <c r="BJ41"/>
  <c r="BJ105"/>
  <c r="BJ169"/>
  <c r="BJ233"/>
  <c r="BJ297"/>
  <c r="BJ361"/>
  <c r="BJ24"/>
  <c r="BJ88"/>
  <c r="BJ152"/>
  <c r="BJ216"/>
  <c r="BJ280"/>
  <c r="BJ344"/>
  <c r="BJ7"/>
  <c r="BJ71"/>
  <c r="BJ135"/>
  <c r="BJ199"/>
  <c r="BJ263"/>
  <c r="BJ327"/>
  <c r="BJ391"/>
  <c r="BJ54"/>
  <c r="BJ118"/>
  <c r="BJ182"/>
  <c r="BJ246"/>
  <c r="BJ310"/>
  <c r="BJ374"/>
  <c r="BJ37"/>
  <c r="BJ101"/>
  <c r="BJ165"/>
  <c r="BJ229"/>
  <c r="BJ293"/>
  <c r="BJ357"/>
  <c r="BJ252"/>
  <c r="BJ299"/>
  <c r="BJ9"/>
  <c r="BJ393"/>
  <c r="BJ312"/>
  <c r="BJ295"/>
  <c r="BJ150"/>
  <c r="BJ133"/>
  <c r="BJ20"/>
  <c r="BJ84"/>
  <c r="BJ148"/>
  <c r="BJ212"/>
  <c r="BJ276"/>
  <c r="BJ340"/>
  <c r="BJ404"/>
  <c r="BJ67"/>
  <c r="BJ131"/>
  <c r="BJ195"/>
  <c r="BJ259"/>
  <c r="BJ323"/>
  <c r="BJ387"/>
  <c r="BJ50"/>
  <c r="BJ114"/>
  <c r="BJ178"/>
  <c r="BJ242"/>
  <c r="BJ306"/>
  <c r="BJ370"/>
  <c r="BJ33"/>
  <c r="BJ97"/>
  <c r="BJ161"/>
  <c r="BJ225"/>
  <c r="BJ289"/>
  <c r="BJ353"/>
  <c r="BJ16"/>
  <c r="BJ80"/>
  <c r="BJ144"/>
  <c r="BJ208"/>
  <c r="BJ272"/>
  <c r="BJ336"/>
  <c r="BJ400"/>
  <c r="BJ63"/>
  <c r="BJ127"/>
  <c r="BJ191"/>
  <c r="BJ255"/>
  <c r="BJ319"/>
  <c r="BJ383"/>
  <c r="BJ46"/>
  <c r="BJ110"/>
  <c r="BJ174"/>
  <c r="BJ238"/>
  <c r="BJ302"/>
  <c r="BJ366"/>
  <c r="BJ29"/>
  <c r="BJ93"/>
  <c r="BJ157"/>
  <c r="BJ221"/>
  <c r="BJ285"/>
  <c r="BJ349"/>
  <c r="BJ43"/>
  <c r="BJ90"/>
  <c r="BJ265"/>
  <c r="BJ103"/>
  <c r="BJ406"/>
  <c r="BJ12"/>
  <c r="BJ76"/>
  <c r="BJ140"/>
  <c r="BJ204"/>
  <c r="BJ268"/>
  <c r="BJ332"/>
  <c r="BJ396"/>
  <c r="BJ59"/>
  <c r="BJ123"/>
  <c r="BJ187"/>
  <c r="BJ251"/>
  <c r="BJ315"/>
  <c r="BJ379"/>
  <c r="BJ42"/>
  <c r="BJ106"/>
  <c r="BJ170"/>
  <c r="BJ234"/>
  <c r="BJ298"/>
  <c r="BJ362"/>
  <c r="BJ25"/>
  <c r="BJ89"/>
  <c r="BJ153"/>
  <c r="BJ217"/>
  <c r="BJ281"/>
  <c r="BJ345"/>
  <c r="BJ8"/>
  <c r="BJ72"/>
  <c r="BJ136"/>
  <c r="BJ200"/>
  <c r="BJ264"/>
  <c r="BJ328"/>
  <c r="BJ392"/>
  <c r="BJ55"/>
  <c r="BJ119"/>
  <c r="BJ183"/>
  <c r="BJ247"/>
  <c r="BJ311"/>
  <c r="BJ375"/>
  <c r="BJ38"/>
  <c r="BJ102"/>
  <c r="BJ166"/>
  <c r="BJ230"/>
  <c r="BJ294"/>
  <c r="BJ358"/>
  <c r="BJ21"/>
  <c r="BJ85"/>
  <c r="BJ149"/>
  <c r="BJ213"/>
  <c r="BJ277"/>
  <c r="BJ341"/>
  <c r="BJ188"/>
  <c r="BJ380"/>
  <c r="BJ235"/>
  <c r="BJ154"/>
  <c r="BJ73"/>
  <c r="BJ329"/>
  <c r="BJ184"/>
  <c r="BJ376"/>
  <c r="BJ231"/>
  <c r="BJ86"/>
  <c r="BJ342"/>
  <c r="BJ261"/>
  <c r="BJ68"/>
  <c r="BJ132"/>
  <c r="BJ196"/>
  <c r="BJ260"/>
  <c r="BJ324"/>
  <c r="BJ388"/>
  <c r="BJ51"/>
  <c r="BJ115"/>
  <c r="BJ179"/>
  <c r="BJ243"/>
  <c r="BJ307"/>
  <c r="BJ371"/>
  <c r="BJ34"/>
  <c r="BJ98"/>
  <c r="BJ162"/>
  <c r="BJ226"/>
  <c r="BJ290"/>
  <c r="BJ354"/>
  <c r="BJ17"/>
  <c r="BJ81"/>
  <c r="BJ145"/>
  <c r="BJ209"/>
  <c r="BJ273"/>
  <c r="BJ337"/>
  <c r="BJ401"/>
  <c r="BJ64"/>
  <c r="BJ128"/>
  <c r="BJ192"/>
  <c r="BJ256"/>
  <c r="BJ320"/>
  <c r="BJ384"/>
  <c r="BJ47"/>
  <c r="BJ111"/>
  <c r="BJ175"/>
  <c r="BJ239"/>
  <c r="BJ303"/>
  <c r="BJ367"/>
  <c r="BJ30"/>
  <c r="BJ94"/>
  <c r="BJ158"/>
  <c r="BJ222"/>
  <c r="BJ286"/>
  <c r="BJ350"/>
  <c r="BJ13"/>
  <c r="BJ77"/>
  <c r="BJ141"/>
  <c r="BJ205"/>
  <c r="BJ269"/>
  <c r="BJ333"/>
  <c r="BJ397"/>
  <c r="BJ60"/>
  <c r="BJ316"/>
  <c r="BJ107"/>
  <c r="BJ363"/>
  <c r="BJ346"/>
  <c r="BJ137"/>
  <c r="BJ56"/>
  <c r="BJ248"/>
  <c r="BJ167"/>
  <c r="BJ22"/>
  <c r="BJ214"/>
  <c r="BJ69"/>
  <c r="BJ389"/>
  <c r="AA70"/>
  <c r="AE70" s="1"/>
  <c r="Z71"/>
  <c r="AL70"/>
  <c r="AP70" s="1"/>
  <c r="AK71"/>
  <c r="AV70"/>
  <c r="AW69"/>
  <c r="BA69" s="1"/>
  <c r="BG72"/>
  <c r="BH71"/>
  <c r="BL71" s="1"/>
  <c r="BR70"/>
  <c r="BS69"/>
  <c r="CC73"/>
  <c r="CD72"/>
  <c r="CY71"/>
  <c r="CZ70"/>
  <c r="DJ73"/>
  <c r="DK72"/>
  <c r="CN75"/>
  <c r="CO75" s="1"/>
  <c r="C70" l="1"/>
  <c r="F69"/>
  <c r="Z72"/>
  <c r="AA71"/>
  <c r="AE71" s="1"/>
  <c r="AK72"/>
  <c r="AL71"/>
  <c r="AP71" s="1"/>
  <c r="AW70"/>
  <c r="BA70" s="1"/>
  <c r="AV71"/>
  <c r="BG73"/>
  <c r="BH72"/>
  <c r="BL72" s="1"/>
  <c r="BS70"/>
  <c r="BR71"/>
  <c r="CC74"/>
  <c r="CD73"/>
  <c r="CZ71"/>
  <c r="CY72"/>
  <c r="DK73"/>
  <c r="DJ74"/>
  <c r="CN76"/>
  <c r="CO76" s="1"/>
  <c r="C71" l="1"/>
  <c r="F70"/>
  <c r="Z73"/>
  <c r="AA72"/>
  <c r="AE72" s="1"/>
  <c r="AK73"/>
  <c r="AL72"/>
  <c r="AP72" s="1"/>
  <c r="AW71"/>
  <c r="BA71" s="1"/>
  <c r="AV72"/>
  <c r="BH73"/>
  <c r="BL73" s="1"/>
  <c r="BG74"/>
  <c r="BS71"/>
  <c r="BR72"/>
  <c r="CC75"/>
  <c r="CD74"/>
  <c r="CZ72"/>
  <c r="CY73"/>
  <c r="DJ75"/>
  <c r="DK74"/>
  <c r="CN77"/>
  <c r="CO77" s="1"/>
  <c r="C72" l="1"/>
  <c r="F71"/>
  <c r="Z74"/>
  <c r="AA73"/>
  <c r="AE73" s="1"/>
  <c r="AK74"/>
  <c r="AL73"/>
  <c r="AP73" s="1"/>
  <c r="AV73"/>
  <c r="AW72"/>
  <c r="BA72" s="1"/>
  <c r="BG75"/>
  <c r="BH74"/>
  <c r="BL74" s="1"/>
  <c r="BR73"/>
  <c r="BS72"/>
  <c r="CD75"/>
  <c r="CC76"/>
  <c r="CY74"/>
  <c r="CZ73"/>
  <c r="DJ76"/>
  <c r="DK75"/>
  <c r="CN78"/>
  <c r="CO78" s="1"/>
  <c r="C73" l="1"/>
  <c r="F72"/>
  <c r="Z75"/>
  <c r="AA74"/>
  <c r="AE74" s="1"/>
  <c r="AK75"/>
  <c r="AL74"/>
  <c r="AP74" s="1"/>
  <c r="AV74"/>
  <c r="AW73"/>
  <c r="BA73" s="1"/>
  <c r="BG76"/>
  <c r="BH75"/>
  <c r="BL75" s="1"/>
  <c r="BS73"/>
  <c r="BR74"/>
  <c r="CD76"/>
  <c r="CC77"/>
  <c r="CZ74"/>
  <c r="CY75"/>
  <c r="DJ77"/>
  <c r="DK76"/>
  <c r="CN79"/>
  <c r="CO79" s="1"/>
  <c r="C74" l="1"/>
  <c r="F73"/>
  <c r="Z76"/>
  <c r="AA75"/>
  <c r="AE75" s="1"/>
  <c r="AK76"/>
  <c r="AL75"/>
  <c r="AP75" s="1"/>
  <c r="AV75"/>
  <c r="AW74"/>
  <c r="BA74" s="1"/>
  <c r="BG77"/>
  <c r="BH76"/>
  <c r="BL76" s="1"/>
  <c r="BR75"/>
  <c r="BS74"/>
  <c r="CD77"/>
  <c r="CC78"/>
  <c r="CY76"/>
  <c r="CZ75"/>
  <c r="DJ78"/>
  <c r="DK77"/>
  <c r="CN80"/>
  <c r="CO80" s="1"/>
  <c r="C75" l="1"/>
  <c r="F74"/>
  <c r="Z77"/>
  <c r="AA76"/>
  <c r="AE76" s="1"/>
  <c r="AK77"/>
  <c r="AL76"/>
  <c r="AP76" s="1"/>
  <c r="AV76"/>
  <c r="AW75"/>
  <c r="BA75" s="1"/>
  <c r="BH77"/>
  <c r="BL77" s="1"/>
  <c r="BG78"/>
  <c r="BR76"/>
  <c r="BS75"/>
  <c r="CC79"/>
  <c r="CD78"/>
  <c r="CY77"/>
  <c r="CZ76"/>
  <c r="DK78"/>
  <c r="DJ79"/>
  <c r="CN81"/>
  <c r="CO81" s="1"/>
  <c r="C76" l="1"/>
  <c r="F75"/>
  <c r="AA77"/>
  <c r="AE77" s="1"/>
  <c r="Z78"/>
  <c r="AL77"/>
  <c r="AP77" s="1"/>
  <c r="AK78"/>
  <c r="AV77"/>
  <c r="AW76"/>
  <c r="BA76" s="1"/>
  <c r="BG79"/>
  <c r="BH78"/>
  <c r="BL78" s="1"/>
  <c r="BS76"/>
  <c r="BR77"/>
  <c r="CD79"/>
  <c r="CC80"/>
  <c r="CZ77"/>
  <c r="CY78"/>
  <c r="DJ80"/>
  <c r="DK79"/>
  <c r="CN82"/>
  <c r="CO82" s="1"/>
  <c r="C77" l="1"/>
  <c r="F76"/>
  <c r="AA78"/>
  <c r="AE78" s="1"/>
  <c r="Z79"/>
  <c r="AL78"/>
  <c r="AP78" s="1"/>
  <c r="AK79"/>
  <c r="AW77"/>
  <c r="BA77" s="1"/>
  <c r="AV78"/>
  <c r="BG80"/>
  <c r="BH79"/>
  <c r="BL79" s="1"/>
  <c r="BR78"/>
  <c r="BS77"/>
  <c r="CC81"/>
  <c r="CD80"/>
  <c r="CY79"/>
  <c r="CZ78"/>
  <c r="DJ81"/>
  <c r="DK80"/>
  <c r="CN83"/>
  <c r="CO83" s="1"/>
  <c r="C78" l="1"/>
  <c r="F77"/>
  <c r="Z80"/>
  <c r="AA79"/>
  <c r="AE79" s="1"/>
  <c r="AK80"/>
  <c r="AL79"/>
  <c r="AP79" s="1"/>
  <c r="AW78"/>
  <c r="BA78" s="1"/>
  <c r="AV79"/>
  <c r="BG81"/>
  <c r="BH80"/>
  <c r="BL80" s="1"/>
  <c r="BS78"/>
  <c r="BR79"/>
  <c r="CD81"/>
  <c r="CC82"/>
  <c r="CZ79"/>
  <c r="CY80"/>
  <c r="DJ82"/>
  <c r="DK81"/>
  <c r="CN84"/>
  <c r="CO84" s="1"/>
  <c r="C79" l="1"/>
  <c r="F78"/>
  <c r="Z81"/>
  <c r="AA80"/>
  <c r="AE80" s="1"/>
  <c r="AK81"/>
  <c r="AL80"/>
  <c r="AP80" s="1"/>
  <c r="AV80"/>
  <c r="AW79"/>
  <c r="BA79" s="1"/>
  <c r="BH81"/>
  <c r="BL81" s="1"/>
  <c r="BG82"/>
  <c r="BS79"/>
  <c r="BR80"/>
  <c r="CD82"/>
  <c r="CC83"/>
  <c r="CZ80"/>
  <c r="CY81"/>
  <c r="DJ83"/>
  <c r="DK82"/>
  <c r="CN85"/>
  <c r="CO85" s="1"/>
  <c r="C80" l="1"/>
  <c r="F79"/>
  <c r="Z82"/>
  <c r="AA81"/>
  <c r="AE81" s="1"/>
  <c r="AK82"/>
  <c r="AL81"/>
  <c r="AP81" s="1"/>
  <c r="AV81"/>
  <c r="AW80"/>
  <c r="BA80" s="1"/>
  <c r="BG83"/>
  <c r="BH82"/>
  <c r="BL82" s="1"/>
  <c r="BR81"/>
  <c r="BS80"/>
  <c r="CC84"/>
  <c r="CD83"/>
  <c r="CY82"/>
  <c r="CZ81"/>
  <c r="DK83"/>
  <c r="DJ84"/>
  <c r="CN86"/>
  <c r="CO86" s="1"/>
  <c r="C81" l="1"/>
  <c r="F80"/>
  <c r="Z83"/>
  <c r="AA82"/>
  <c r="AE82" s="1"/>
  <c r="AK83"/>
  <c r="AL82"/>
  <c r="AP82" s="1"/>
  <c r="AV82"/>
  <c r="AW81"/>
  <c r="BA81" s="1"/>
  <c r="BG84"/>
  <c r="BH83"/>
  <c r="BL83" s="1"/>
  <c r="BS81"/>
  <c r="BR82"/>
  <c r="CD84"/>
  <c r="CC85"/>
  <c r="CZ82"/>
  <c r="CY83"/>
  <c r="DJ85"/>
  <c r="DK84"/>
  <c r="CN87"/>
  <c r="CO87" s="1"/>
  <c r="C82" l="1"/>
  <c r="F81"/>
  <c r="Z84"/>
  <c r="AA83"/>
  <c r="AE83" s="1"/>
  <c r="AK84"/>
  <c r="AL83"/>
  <c r="AP83" s="1"/>
  <c r="AV83"/>
  <c r="AW82"/>
  <c r="BA82" s="1"/>
  <c r="BG85"/>
  <c r="BH84"/>
  <c r="BL84" s="1"/>
  <c r="BR83"/>
  <c r="BS82"/>
  <c r="CC86"/>
  <c r="CD85"/>
  <c r="CY84"/>
  <c r="CZ83"/>
  <c r="DK85"/>
  <c r="DJ86"/>
  <c r="CN88"/>
  <c r="CO88" s="1"/>
  <c r="C83" l="1"/>
  <c r="F82"/>
  <c r="Z85"/>
  <c r="AA84"/>
  <c r="AE84" s="1"/>
  <c r="AK85"/>
  <c r="AL84"/>
  <c r="AP84" s="1"/>
  <c r="AV84"/>
  <c r="AW83"/>
  <c r="BA83" s="1"/>
  <c r="BH85"/>
  <c r="BL85" s="1"/>
  <c r="BG86"/>
  <c r="BR84"/>
  <c r="BS83"/>
  <c r="CD86"/>
  <c r="CC87"/>
  <c r="CY85"/>
  <c r="CZ84"/>
  <c r="DJ87"/>
  <c r="DK86"/>
  <c r="CN89"/>
  <c r="CO89" s="1"/>
  <c r="C84" l="1"/>
  <c r="F83"/>
  <c r="AA85"/>
  <c r="AE85" s="1"/>
  <c r="Z86"/>
  <c r="AL85"/>
  <c r="AP85" s="1"/>
  <c r="AK86"/>
  <c r="AV85"/>
  <c r="AW84"/>
  <c r="BA84" s="1"/>
  <c r="BG87"/>
  <c r="BH86"/>
  <c r="BL86" s="1"/>
  <c r="BS84"/>
  <c r="BR85"/>
  <c r="CC88"/>
  <c r="CD87"/>
  <c r="CZ85"/>
  <c r="CY86"/>
  <c r="DJ88"/>
  <c r="DK87"/>
  <c r="CN90"/>
  <c r="CO90" s="1"/>
  <c r="C85" l="1"/>
  <c r="F84"/>
  <c r="AA86"/>
  <c r="AE86" s="1"/>
  <c r="Z87"/>
  <c r="AL86"/>
  <c r="AP86" s="1"/>
  <c r="AK87"/>
  <c r="AW85"/>
  <c r="BA85" s="1"/>
  <c r="AV86"/>
  <c r="BG88"/>
  <c r="BH87"/>
  <c r="BL87" s="1"/>
  <c r="BR86"/>
  <c r="BS85"/>
  <c r="CC89"/>
  <c r="CD88"/>
  <c r="CY87"/>
  <c r="CZ86"/>
  <c r="DJ89"/>
  <c r="DK88"/>
  <c r="CN91"/>
  <c r="CO91" s="1"/>
  <c r="C86" l="1"/>
  <c r="F85"/>
  <c r="Z88"/>
  <c r="AA87"/>
  <c r="AE87" s="1"/>
  <c r="AK88"/>
  <c r="AL87"/>
  <c r="AP87" s="1"/>
  <c r="AW86"/>
  <c r="BA86" s="1"/>
  <c r="AV87"/>
  <c r="BG89"/>
  <c r="BH88"/>
  <c r="BL88" s="1"/>
  <c r="BS86"/>
  <c r="BR87"/>
  <c r="CC90"/>
  <c r="CD89"/>
  <c r="CZ87"/>
  <c r="CY88"/>
  <c r="DK89"/>
  <c r="DJ90"/>
  <c r="CN92"/>
  <c r="CO92" s="1"/>
  <c r="C87" l="1"/>
  <c r="F86"/>
  <c r="Z89"/>
  <c r="AA88"/>
  <c r="AE88" s="1"/>
  <c r="AK89"/>
  <c r="AL88"/>
  <c r="AP88" s="1"/>
  <c r="AV88"/>
  <c r="AW87"/>
  <c r="BA87" s="1"/>
  <c r="BH89"/>
  <c r="BL89" s="1"/>
  <c r="BG90"/>
  <c r="BS87"/>
  <c r="BR88"/>
  <c r="CC91"/>
  <c r="CD90"/>
  <c r="CZ88"/>
  <c r="CY89"/>
  <c r="DK90"/>
  <c r="DJ91"/>
  <c r="CN93"/>
  <c r="CO93" s="1"/>
  <c r="C88" l="1"/>
  <c r="F87"/>
  <c r="Z90"/>
  <c r="AA89"/>
  <c r="AE89" s="1"/>
  <c r="AK90"/>
  <c r="AL89"/>
  <c r="AP89" s="1"/>
  <c r="AV89"/>
  <c r="AW88"/>
  <c r="BA88" s="1"/>
  <c r="BG91"/>
  <c r="BH90"/>
  <c r="BL90" s="1"/>
  <c r="BR89"/>
  <c r="BS88"/>
  <c r="CD91"/>
  <c r="CC92"/>
  <c r="CY90"/>
  <c r="CZ89"/>
  <c r="DJ92"/>
  <c r="DK91"/>
  <c r="CN94"/>
  <c r="CO94" s="1"/>
  <c r="C89" l="1"/>
  <c r="F88"/>
  <c r="Z91"/>
  <c r="AA90"/>
  <c r="AE90" s="1"/>
  <c r="AK91"/>
  <c r="AL90"/>
  <c r="AP90" s="1"/>
  <c r="AV90"/>
  <c r="AW89"/>
  <c r="BA89" s="1"/>
  <c r="BG92"/>
  <c r="BH91"/>
  <c r="BL91" s="1"/>
  <c r="BS89"/>
  <c r="BR90"/>
  <c r="CD92"/>
  <c r="CC93"/>
  <c r="CZ90"/>
  <c r="CY91"/>
  <c r="DJ93"/>
  <c r="DK92"/>
  <c r="CN95"/>
  <c r="CO95" s="1"/>
  <c r="C90" l="1"/>
  <c r="F89"/>
  <c r="Z92"/>
  <c r="AA91"/>
  <c r="AE91" s="1"/>
  <c r="AK92"/>
  <c r="AL91"/>
  <c r="AP91" s="1"/>
  <c r="AV91"/>
  <c r="AW90"/>
  <c r="BA90" s="1"/>
  <c r="BG93"/>
  <c r="BH92"/>
  <c r="BL92" s="1"/>
  <c r="BR91"/>
  <c r="BS90"/>
  <c r="CD93"/>
  <c r="CC94"/>
  <c r="CY92"/>
  <c r="CZ91"/>
  <c r="DK93"/>
  <c r="DJ94"/>
  <c r="CN96"/>
  <c r="CO96" s="1"/>
  <c r="C91" l="1"/>
  <c r="F90"/>
  <c r="Z93"/>
  <c r="AA92"/>
  <c r="AE92" s="1"/>
  <c r="AK93"/>
  <c r="AL92"/>
  <c r="AP92" s="1"/>
  <c r="AV92"/>
  <c r="AW91"/>
  <c r="BA91" s="1"/>
  <c r="BH93"/>
  <c r="BL93" s="1"/>
  <c r="BG94"/>
  <c r="BR92"/>
  <c r="BS91"/>
  <c r="CC95"/>
  <c r="CD94"/>
  <c r="CY93"/>
  <c r="CZ92"/>
  <c r="DK94"/>
  <c r="DJ95"/>
  <c r="CN97"/>
  <c r="CO97" s="1"/>
  <c r="C92" l="1"/>
  <c r="F91"/>
  <c r="AA93"/>
  <c r="AE93" s="1"/>
  <c r="Z94"/>
  <c r="AL93"/>
  <c r="AP93" s="1"/>
  <c r="AK94"/>
  <c r="AV93"/>
  <c r="AW92"/>
  <c r="BA92" s="1"/>
  <c r="BG95"/>
  <c r="BH94"/>
  <c r="BL94" s="1"/>
  <c r="BS92"/>
  <c r="BR93"/>
  <c r="CD95"/>
  <c r="CC96"/>
  <c r="CZ93"/>
  <c r="CY94"/>
  <c r="DJ96"/>
  <c r="DK95"/>
  <c r="CN98"/>
  <c r="CO98" s="1"/>
  <c r="C93" l="1"/>
  <c r="F92"/>
  <c r="AA94"/>
  <c r="AE94" s="1"/>
  <c r="Z95"/>
  <c r="AL94"/>
  <c r="AP94" s="1"/>
  <c r="AK95"/>
  <c r="AW93"/>
  <c r="BA93" s="1"/>
  <c r="AV94"/>
  <c r="BG96"/>
  <c r="BH95"/>
  <c r="BL95" s="1"/>
  <c r="BR94"/>
  <c r="BS93"/>
  <c r="CC97"/>
  <c r="CD96"/>
  <c r="CY95"/>
  <c r="CZ94"/>
  <c r="DJ97"/>
  <c r="DK96"/>
  <c r="CN99"/>
  <c r="CO99" s="1"/>
  <c r="C94" l="1"/>
  <c r="F93"/>
  <c r="Z96"/>
  <c r="AA95"/>
  <c r="AE95" s="1"/>
  <c r="AK96"/>
  <c r="AL95"/>
  <c r="AP95" s="1"/>
  <c r="AW94"/>
  <c r="BA94" s="1"/>
  <c r="AV95"/>
  <c r="BG97"/>
  <c r="BH96"/>
  <c r="BL96" s="1"/>
  <c r="BS94"/>
  <c r="BR95"/>
  <c r="CD97"/>
  <c r="CC98"/>
  <c r="CZ95"/>
  <c r="CY96"/>
  <c r="DK97"/>
  <c r="DJ98"/>
  <c r="CN100"/>
  <c r="CO100" s="1"/>
  <c r="C95" l="1"/>
  <c r="F94"/>
  <c r="Z97"/>
  <c r="AA96"/>
  <c r="AE96" s="1"/>
  <c r="AK97"/>
  <c r="AL96"/>
  <c r="AP96" s="1"/>
  <c r="AV96"/>
  <c r="AW95"/>
  <c r="BA95" s="1"/>
  <c r="BH97"/>
  <c r="BL97" s="1"/>
  <c r="BG98"/>
  <c r="BS95"/>
  <c r="BR96"/>
  <c r="CD98"/>
  <c r="CC99"/>
  <c r="CZ96"/>
  <c r="CY97"/>
  <c r="DK98"/>
  <c r="DJ99"/>
  <c r="CN101"/>
  <c r="CO101" s="1"/>
  <c r="C96" l="1"/>
  <c r="F95"/>
  <c r="Z98"/>
  <c r="AA97"/>
  <c r="AE97" s="1"/>
  <c r="AK98"/>
  <c r="AL97"/>
  <c r="AP97" s="1"/>
  <c r="AV97"/>
  <c r="AW96"/>
  <c r="BA96" s="1"/>
  <c r="BG99"/>
  <c r="BH98"/>
  <c r="BL98" s="1"/>
  <c r="BR97"/>
  <c r="BS96"/>
  <c r="CC100"/>
  <c r="CD99"/>
  <c r="CY98"/>
  <c r="CZ97"/>
  <c r="DJ100"/>
  <c r="DK99"/>
  <c r="CN102"/>
  <c r="CO102" s="1"/>
  <c r="C97" l="1"/>
  <c r="F96"/>
  <c r="BP3" s="1"/>
  <c r="Z99"/>
  <c r="AA98"/>
  <c r="AE98" s="1"/>
  <c r="AK99"/>
  <c r="AL98"/>
  <c r="AP98" s="1"/>
  <c r="AV98"/>
  <c r="AW97"/>
  <c r="BA97" s="1"/>
  <c r="BG100"/>
  <c r="BH99"/>
  <c r="BL99" s="1"/>
  <c r="BS97"/>
  <c r="BR98"/>
  <c r="CD100"/>
  <c r="CC101"/>
  <c r="CZ98"/>
  <c r="CY99"/>
  <c r="DJ101"/>
  <c r="DK100"/>
  <c r="CN103"/>
  <c r="CO103" s="1"/>
  <c r="C98" l="1"/>
  <c r="F97"/>
  <c r="BV3"/>
  <c r="BX3"/>
  <c r="BO106"/>
  <c r="BT406"/>
  <c r="BT374"/>
  <c r="BT342"/>
  <c r="BT310"/>
  <c r="BT278"/>
  <c r="BT246"/>
  <c r="BT214"/>
  <c r="BT182"/>
  <c r="BT150"/>
  <c r="BT118"/>
  <c r="BT86"/>
  <c r="BT54"/>
  <c r="BT22"/>
  <c r="BT391"/>
  <c r="BT359"/>
  <c r="BT327"/>
  <c r="BT295"/>
  <c r="BT263"/>
  <c r="BT231"/>
  <c r="BT199"/>
  <c r="BT167"/>
  <c r="BT135"/>
  <c r="BT103"/>
  <c r="BT71"/>
  <c r="BT39"/>
  <c r="BT7"/>
  <c r="BT376"/>
  <c r="BT344"/>
  <c r="BT312"/>
  <c r="BT280"/>
  <c r="BT248"/>
  <c r="BT216"/>
  <c r="BT184"/>
  <c r="BT152"/>
  <c r="BT120"/>
  <c r="BT88"/>
  <c r="BT56"/>
  <c r="BT24"/>
  <c r="BT393"/>
  <c r="BT361"/>
  <c r="BT329"/>
  <c r="BT297"/>
  <c r="BT265"/>
  <c r="BT233"/>
  <c r="BT201"/>
  <c r="BT169"/>
  <c r="BT137"/>
  <c r="BT105"/>
  <c r="BT73"/>
  <c r="BT41"/>
  <c r="BT9"/>
  <c r="BO376"/>
  <c r="BO344"/>
  <c r="BO312"/>
  <c r="BO280"/>
  <c r="BO248"/>
  <c r="BO216"/>
  <c r="BO184"/>
  <c r="BO152"/>
  <c r="BO120"/>
  <c r="BO397"/>
  <c r="BO365"/>
  <c r="BO333"/>
  <c r="BO301"/>
  <c r="BO269"/>
  <c r="BO237"/>
  <c r="BO205"/>
  <c r="BO173"/>
  <c r="BO141"/>
  <c r="BO109"/>
  <c r="BO386"/>
  <c r="BO354"/>
  <c r="BO322"/>
  <c r="BO290"/>
  <c r="BO258"/>
  <c r="BO226"/>
  <c r="BO194"/>
  <c r="BO162"/>
  <c r="BO130"/>
  <c r="BO399"/>
  <c r="BO367"/>
  <c r="BO335"/>
  <c r="BO303"/>
  <c r="BO271"/>
  <c r="BO239"/>
  <c r="BO207"/>
  <c r="BO175"/>
  <c r="BO143"/>
  <c r="BO111"/>
  <c r="BO81"/>
  <c r="BO49"/>
  <c r="BO17"/>
  <c r="BO78"/>
  <c r="BO46"/>
  <c r="BO14"/>
  <c r="BO75"/>
  <c r="BO43"/>
  <c r="BO11"/>
  <c r="BO72"/>
  <c r="BO40"/>
  <c r="BO8"/>
  <c r="BT127"/>
  <c r="BT80"/>
  <c r="BT161"/>
  <c r="BO304"/>
  <c r="BO325"/>
  <c r="BO101"/>
  <c r="BO154"/>
  <c r="BO231"/>
  <c r="BO9"/>
  <c r="BO96"/>
  <c r="BT306"/>
  <c r="BT178"/>
  <c r="BT82"/>
  <c r="BT355"/>
  <c r="BT259"/>
  <c r="BT163"/>
  <c r="BT404"/>
  <c r="BT276"/>
  <c r="BT148"/>
  <c r="BT52"/>
  <c r="BT293"/>
  <c r="BT197"/>
  <c r="BT69"/>
  <c r="BO340"/>
  <c r="BO212"/>
  <c r="BO361"/>
  <c r="BO265"/>
  <c r="BO137"/>
  <c r="BO286"/>
  <c r="BO222"/>
  <c r="BO395"/>
  <c r="BO331"/>
  <c r="BO203"/>
  <c r="BO77"/>
  <c r="BO74"/>
  <c r="BO39"/>
  <c r="BO36"/>
  <c r="BT378"/>
  <c r="BT346"/>
  <c r="BT314"/>
  <c r="BT282"/>
  <c r="BT250"/>
  <c r="BT218"/>
  <c r="BT186"/>
  <c r="BT154"/>
  <c r="BT122"/>
  <c r="BT90"/>
  <c r="BT58"/>
  <c r="BT26"/>
  <c r="BT395"/>
  <c r="BT363"/>
  <c r="BT331"/>
  <c r="BT299"/>
  <c r="BT267"/>
  <c r="BT235"/>
  <c r="BT203"/>
  <c r="BT171"/>
  <c r="BT139"/>
  <c r="BT107"/>
  <c r="BT75"/>
  <c r="BT43"/>
  <c r="BT11"/>
  <c r="BT380"/>
  <c r="BT348"/>
  <c r="BT316"/>
  <c r="BT284"/>
  <c r="BT252"/>
  <c r="BT220"/>
  <c r="BT188"/>
  <c r="BT156"/>
  <c r="BT124"/>
  <c r="BT92"/>
  <c r="BT60"/>
  <c r="BT28"/>
  <c r="BT397"/>
  <c r="BT365"/>
  <c r="BT333"/>
  <c r="BT301"/>
  <c r="BT269"/>
  <c r="BT237"/>
  <c r="BT205"/>
  <c r="BT173"/>
  <c r="BT141"/>
  <c r="BT109"/>
  <c r="BT77"/>
  <c r="BT45"/>
  <c r="BT13"/>
  <c r="BO380"/>
  <c r="BO348"/>
  <c r="BO316"/>
  <c r="BO284"/>
  <c r="BO252"/>
  <c r="BO220"/>
  <c r="BO188"/>
  <c r="BO156"/>
  <c r="BO124"/>
  <c r="BO401"/>
  <c r="BO369"/>
  <c r="BO337"/>
  <c r="BO305"/>
  <c r="BO273"/>
  <c r="BO241"/>
  <c r="BO209"/>
  <c r="BO177"/>
  <c r="BO145"/>
  <c r="BO113"/>
  <c r="BO390"/>
  <c r="BO358"/>
  <c r="BO326"/>
  <c r="BO294"/>
  <c r="BO262"/>
  <c r="BO230"/>
  <c r="BO198"/>
  <c r="BO166"/>
  <c r="BO134"/>
  <c r="BO403"/>
  <c r="BO371"/>
  <c r="BO339"/>
  <c r="BO307"/>
  <c r="BO275"/>
  <c r="BO243"/>
  <c r="BO211"/>
  <c r="BO179"/>
  <c r="BO147"/>
  <c r="BO115"/>
  <c r="BO85"/>
  <c r="BO53"/>
  <c r="BO21"/>
  <c r="BO82"/>
  <c r="BO50"/>
  <c r="BO18"/>
  <c r="BO79"/>
  <c r="BO47"/>
  <c r="BO15"/>
  <c r="BO76"/>
  <c r="BO44"/>
  <c r="BO12"/>
  <c r="BT368"/>
  <c r="BT225"/>
  <c r="BO144"/>
  <c r="BO282"/>
  <c r="BO41"/>
  <c r="BT370"/>
  <c r="BT212"/>
  <c r="BO372"/>
  <c r="BO105"/>
  <c r="BO171"/>
  <c r="BT382"/>
  <c r="BT350"/>
  <c r="BT318"/>
  <c r="BT286"/>
  <c r="BT254"/>
  <c r="BT222"/>
  <c r="BT190"/>
  <c r="BT158"/>
  <c r="BT126"/>
  <c r="BT94"/>
  <c r="BT62"/>
  <c r="BT30"/>
  <c r="BT399"/>
  <c r="BT367"/>
  <c r="BT335"/>
  <c r="BT303"/>
  <c r="BT271"/>
  <c r="BT239"/>
  <c r="BT207"/>
  <c r="BT175"/>
  <c r="BT143"/>
  <c r="BT111"/>
  <c r="BT79"/>
  <c r="BT47"/>
  <c r="BT15"/>
  <c r="BT384"/>
  <c r="BT352"/>
  <c r="BT320"/>
  <c r="BT288"/>
  <c r="BT256"/>
  <c r="BT224"/>
  <c r="BT192"/>
  <c r="BT160"/>
  <c r="BT128"/>
  <c r="BT96"/>
  <c r="BT64"/>
  <c r="BT32"/>
  <c r="BT401"/>
  <c r="BT369"/>
  <c r="BT337"/>
  <c r="BT305"/>
  <c r="BT273"/>
  <c r="BT241"/>
  <c r="BT209"/>
  <c r="BT177"/>
  <c r="BT145"/>
  <c r="BT113"/>
  <c r="BT81"/>
  <c r="BT49"/>
  <c r="BT17"/>
  <c r="BO384"/>
  <c r="BO352"/>
  <c r="BO320"/>
  <c r="BO288"/>
  <c r="BO256"/>
  <c r="BO224"/>
  <c r="BO192"/>
  <c r="BO160"/>
  <c r="BO128"/>
  <c r="BO405"/>
  <c r="BO373"/>
  <c r="BO341"/>
  <c r="BO309"/>
  <c r="BO277"/>
  <c r="BO245"/>
  <c r="BO213"/>
  <c r="BO181"/>
  <c r="BO149"/>
  <c r="BO117"/>
  <c r="BO394"/>
  <c r="BO362"/>
  <c r="BO330"/>
  <c r="BO298"/>
  <c r="BO266"/>
  <c r="BO234"/>
  <c r="BO202"/>
  <c r="BO170"/>
  <c r="BO138"/>
  <c r="BO102"/>
  <c r="BO375"/>
  <c r="BO343"/>
  <c r="BO311"/>
  <c r="BO279"/>
  <c r="BO247"/>
  <c r="BO215"/>
  <c r="BO183"/>
  <c r="BO151"/>
  <c r="BO119"/>
  <c r="BO89"/>
  <c r="BO57"/>
  <c r="BO25"/>
  <c r="BO86"/>
  <c r="BO54"/>
  <c r="BO22"/>
  <c r="BO83"/>
  <c r="BO51"/>
  <c r="BO19"/>
  <c r="BO80"/>
  <c r="BO48"/>
  <c r="BO16"/>
  <c r="BT223"/>
  <c r="BT240"/>
  <c r="BT321"/>
  <c r="BT65"/>
  <c r="BO240"/>
  <c r="BO293"/>
  <c r="BO378"/>
  <c r="BO122"/>
  <c r="BO199"/>
  <c r="BO70"/>
  <c r="BO64"/>
  <c r="BT274"/>
  <c r="BT114"/>
  <c r="BT387"/>
  <c r="BT227"/>
  <c r="BT67"/>
  <c r="BT308"/>
  <c r="BT180"/>
  <c r="BT20"/>
  <c r="BT229"/>
  <c r="BT101"/>
  <c r="BO276"/>
  <c r="BO393"/>
  <c r="BO169"/>
  <c r="BT386"/>
  <c r="BT354"/>
  <c r="BT322"/>
  <c r="BT290"/>
  <c r="BT258"/>
  <c r="BT226"/>
  <c r="BT194"/>
  <c r="BT162"/>
  <c r="BT130"/>
  <c r="BT98"/>
  <c r="BT66"/>
  <c r="BT34"/>
  <c r="BT403"/>
  <c r="BT371"/>
  <c r="BT339"/>
  <c r="BT307"/>
  <c r="BT275"/>
  <c r="BT243"/>
  <c r="BT211"/>
  <c r="BT179"/>
  <c r="BT147"/>
  <c r="BT115"/>
  <c r="BT83"/>
  <c r="BT51"/>
  <c r="BT19"/>
  <c r="BT388"/>
  <c r="BT356"/>
  <c r="BT324"/>
  <c r="BT292"/>
  <c r="BT260"/>
  <c r="BT228"/>
  <c r="BT196"/>
  <c r="BT164"/>
  <c r="BT132"/>
  <c r="BT100"/>
  <c r="BT68"/>
  <c r="BT36"/>
  <c r="BT405"/>
  <c r="BT373"/>
  <c r="BT341"/>
  <c r="BT309"/>
  <c r="BT277"/>
  <c r="BT245"/>
  <c r="BT213"/>
  <c r="BT181"/>
  <c r="BT149"/>
  <c r="BT117"/>
  <c r="BT85"/>
  <c r="BT53"/>
  <c r="BT21"/>
  <c r="BO388"/>
  <c r="BO356"/>
  <c r="BO324"/>
  <c r="BO292"/>
  <c r="BO260"/>
  <c r="BO228"/>
  <c r="BO196"/>
  <c r="BO164"/>
  <c r="BO132"/>
  <c r="BO100"/>
  <c r="BO377"/>
  <c r="BO345"/>
  <c r="BO313"/>
  <c r="BO281"/>
  <c r="BO249"/>
  <c r="BO217"/>
  <c r="BO185"/>
  <c r="BO153"/>
  <c r="BO121"/>
  <c r="BO398"/>
  <c r="BO366"/>
  <c r="BO334"/>
  <c r="BO302"/>
  <c r="BO270"/>
  <c r="BO238"/>
  <c r="BO206"/>
  <c r="BO174"/>
  <c r="BO142"/>
  <c r="BO110"/>
  <c r="BO379"/>
  <c r="BO347"/>
  <c r="BO315"/>
  <c r="BO283"/>
  <c r="BO251"/>
  <c r="BO219"/>
  <c r="BO187"/>
  <c r="BO155"/>
  <c r="BO123"/>
  <c r="BO93"/>
  <c r="BO61"/>
  <c r="BO29"/>
  <c r="BO90"/>
  <c r="BO58"/>
  <c r="BO26"/>
  <c r="BO87"/>
  <c r="BO55"/>
  <c r="BO23"/>
  <c r="BO84"/>
  <c r="BO52"/>
  <c r="BO20"/>
  <c r="BT176"/>
  <c r="BO400"/>
  <c r="BO389"/>
  <c r="BO165"/>
  <c r="BO218"/>
  <c r="BO327"/>
  <c r="BO103"/>
  <c r="BO67"/>
  <c r="BT338"/>
  <c r="BT242"/>
  <c r="BT146"/>
  <c r="BT18"/>
  <c r="BT323"/>
  <c r="BT195"/>
  <c r="BT99"/>
  <c r="BT372"/>
  <c r="BT244"/>
  <c r="BT84"/>
  <c r="BT389"/>
  <c r="BT261"/>
  <c r="BT165"/>
  <c r="BT37"/>
  <c r="BO244"/>
  <c r="BO148"/>
  <c r="BO329"/>
  <c r="BO201"/>
  <c r="BO382"/>
  <c r="BO254"/>
  <c r="BO158"/>
  <c r="BO363"/>
  <c r="BO267"/>
  <c r="BO139"/>
  <c r="BO13"/>
  <c r="BO10"/>
  <c r="BO7"/>
  <c r="BT390"/>
  <c r="BT358"/>
  <c r="BT326"/>
  <c r="BT294"/>
  <c r="BT262"/>
  <c r="BT230"/>
  <c r="BT198"/>
  <c r="BT166"/>
  <c r="BT134"/>
  <c r="BT102"/>
  <c r="BT70"/>
  <c r="BT38"/>
  <c r="BT6"/>
  <c r="BT375"/>
  <c r="BT343"/>
  <c r="BT311"/>
  <c r="BT279"/>
  <c r="BT247"/>
  <c r="BT215"/>
  <c r="BT183"/>
  <c r="BT151"/>
  <c r="BT119"/>
  <c r="BT87"/>
  <c r="BT55"/>
  <c r="BT23"/>
  <c r="BT392"/>
  <c r="BT360"/>
  <c r="BT328"/>
  <c r="BT296"/>
  <c r="BT264"/>
  <c r="BT232"/>
  <c r="BT200"/>
  <c r="BT168"/>
  <c r="BT136"/>
  <c r="BT104"/>
  <c r="BT72"/>
  <c r="BT40"/>
  <c r="BT8"/>
  <c r="BT377"/>
  <c r="BT345"/>
  <c r="BT313"/>
  <c r="BT281"/>
  <c r="BT249"/>
  <c r="BT217"/>
  <c r="BT185"/>
  <c r="BT153"/>
  <c r="BT121"/>
  <c r="BT89"/>
  <c r="BT57"/>
  <c r="BT25"/>
  <c r="BO392"/>
  <c r="BO360"/>
  <c r="BO328"/>
  <c r="BO296"/>
  <c r="BO264"/>
  <c r="BO232"/>
  <c r="BO200"/>
  <c r="BO168"/>
  <c r="BO136"/>
  <c r="BO104"/>
  <c r="BO381"/>
  <c r="BO349"/>
  <c r="BO317"/>
  <c r="BO285"/>
  <c r="BO253"/>
  <c r="BO221"/>
  <c r="BO189"/>
  <c r="BO157"/>
  <c r="BO125"/>
  <c r="BO402"/>
  <c r="BO370"/>
  <c r="BO338"/>
  <c r="BO306"/>
  <c r="BO274"/>
  <c r="BO242"/>
  <c r="BO210"/>
  <c r="BO178"/>
  <c r="BO146"/>
  <c r="BO114"/>
  <c r="BO383"/>
  <c r="BO351"/>
  <c r="BO319"/>
  <c r="BO287"/>
  <c r="BO255"/>
  <c r="BO223"/>
  <c r="BO191"/>
  <c r="BO159"/>
  <c r="BO127"/>
  <c r="BO97"/>
  <c r="BO65"/>
  <c r="BO33"/>
  <c r="BO94"/>
  <c r="BO62"/>
  <c r="BO30"/>
  <c r="BO91"/>
  <c r="BO59"/>
  <c r="BO27"/>
  <c r="BO88"/>
  <c r="BO56"/>
  <c r="BO24"/>
  <c r="BT366"/>
  <c r="BT334"/>
  <c r="BT270"/>
  <c r="BT206"/>
  <c r="BT142"/>
  <c r="BT78"/>
  <c r="BT14"/>
  <c r="BT351"/>
  <c r="BT287"/>
  <c r="BT191"/>
  <c r="BT95"/>
  <c r="BT31"/>
  <c r="BT304"/>
  <c r="BT208"/>
  <c r="BT112"/>
  <c r="BT16"/>
  <c r="BT353"/>
  <c r="BT257"/>
  <c r="BT129"/>
  <c r="BT33"/>
  <c r="BO336"/>
  <c r="BO208"/>
  <c r="BO112"/>
  <c r="BO261"/>
  <c r="BO197"/>
  <c r="BO346"/>
  <c r="BO250"/>
  <c r="BO391"/>
  <c r="BO295"/>
  <c r="BO167"/>
  <c r="BO73"/>
  <c r="BO6"/>
  <c r="BO32"/>
  <c r="BT402"/>
  <c r="BT210"/>
  <c r="BT50"/>
  <c r="BT291"/>
  <c r="BT131"/>
  <c r="BT340"/>
  <c r="BT116"/>
  <c r="BT325"/>
  <c r="BT133"/>
  <c r="BO308"/>
  <c r="BO116"/>
  <c r="BO233"/>
  <c r="BO318"/>
  <c r="BO126"/>
  <c r="BO235"/>
  <c r="BO45"/>
  <c r="BO71"/>
  <c r="BT394"/>
  <c r="BT362"/>
  <c r="BT330"/>
  <c r="BT298"/>
  <c r="BT266"/>
  <c r="BT234"/>
  <c r="BT202"/>
  <c r="BT170"/>
  <c r="BT138"/>
  <c r="BT106"/>
  <c r="BT74"/>
  <c r="BT42"/>
  <c r="BT10"/>
  <c r="BT379"/>
  <c r="BT347"/>
  <c r="BT315"/>
  <c r="BT283"/>
  <c r="BT251"/>
  <c r="BT219"/>
  <c r="BT187"/>
  <c r="BT155"/>
  <c r="BT123"/>
  <c r="BT91"/>
  <c r="BT59"/>
  <c r="BT27"/>
  <c r="BT396"/>
  <c r="BT364"/>
  <c r="BT332"/>
  <c r="BT300"/>
  <c r="BT268"/>
  <c r="BT236"/>
  <c r="BT204"/>
  <c r="BT172"/>
  <c r="BT140"/>
  <c r="BT108"/>
  <c r="BT76"/>
  <c r="BT44"/>
  <c r="BT12"/>
  <c r="BT381"/>
  <c r="BT349"/>
  <c r="BT317"/>
  <c r="BT285"/>
  <c r="BT253"/>
  <c r="BT221"/>
  <c r="BT189"/>
  <c r="BT157"/>
  <c r="BT125"/>
  <c r="BT93"/>
  <c r="BT61"/>
  <c r="BT29"/>
  <c r="BO396"/>
  <c r="BO364"/>
  <c r="BO332"/>
  <c r="BO300"/>
  <c r="BO268"/>
  <c r="BO236"/>
  <c r="BO204"/>
  <c r="BO172"/>
  <c r="BO140"/>
  <c r="BO108"/>
  <c r="BO385"/>
  <c r="BO353"/>
  <c r="BO321"/>
  <c r="BO289"/>
  <c r="BO257"/>
  <c r="BO225"/>
  <c r="BO193"/>
  <c r="BO161"/>
  <c r="BO129"/>
  <c r="BO406"/>
  <c r="BO374"/>
  <c r="BO342"/>
  <c r="BO310"/>
  <c r="BO278"/>
  <c r="BO246"/>
  <c r="BO214"/>
  <c r="BO182"/>
  <c r="BO150"/>
  <c r="BO118"/>
  <c r="BO387"/>
  <c r="BO355"/>
  <c r="BO323"/>
  <c r="BO291"/>
  <c r="BO259"/>
  <c r="BO227"/>
  <c r="BO195"/>
  <c r="BO163"/>
  <c r="BO131"/>
  <c r="BO99"/>
  <c r="BO69"/>
  <c r="BO37"/>
  <c r="BO98"/>
  <c r="BO66"/>
  <c r="BO34"/>
  <c r="BO95"/>
  <c r="BO63"/>
  <c r="BO31"/>
  <c r="BO92"/>
  <c r="BO60"/>
  <c r="BO28"/>
  <c r="BT398"/>
  <c r="BT302"/>
  <c r="BT238"/>
  <c r="BT174"/>
  <c r="BT110"/>
  <c r="BT46"/>
  <c r="BT383"/>
  <c r="BT319"/>
  <c r="BT255"/>
  <c r="BT159"/>
  <c r="BT63"/>
  <c r="BT400"/>
  <c r="BT336"/>
  <c r="BT272"/>
  <c r="BT144"/>
  <c r="BT48"/>
  <c r="BT385"/>
  <c r="BT289"/>
  <c r="BT193"/>
  <c r="BT97"/>
  <c r="BW97" s="1"/>
  <c r="BO368"/>
  <c r="BO272"/>
  <c r="BO176"/>
  <c r="BO357"/>
  <c r="BO229"/>
  <c r="BO133"/>
  <c r="BO314"/>
  <c r="BO186"/>
  <c r="BO359"/>
  <c r="BO263"/>
  <c r="BO135"/>
  <c r="BO38"/>
  <c r="BO35"/>
  <c r="BT35"/>
  <c r="BT357"/>
  <c r="BO404"/>
  <c r="BO180"/>
  <c r="BO297"/>
  <c r="BO350"/>
  <c r="BO190"/>
  <c r="BO299"/>
  <c r="BO107"/>
  <c r="BO42"/>
  <c r="BO68"/>
  <c r="Z100"/>
  <c r="AA99"/>
  <c r="AE99" s="1"/>
  <c r="AK100"/>
  <c r="AL99"/>
  <c r="AP99" s="1"/>
  <c r="AV99"/>
  <c r="AW98"/>
  <c r="BA98" s="1"/>
  <c r="BG101"/>
  <c r="BH100"/>
  <c r="BL100" s="1"/>
  <c r="BR99"/>
  <c r="BS98"/>
  <c r="BW98" s="1"/>
  <c r="CC102"/>
  <c r="CD101"/>
  <c r="CY100"/>
  <c r="CZ99"/>
  <c r="DK101"/>
  <c r="DJ102"/>
  <c r="CN104"/>
  <c r="CO104" s="1"/>
  <c r="C99" l="1"/>
  <c r="F98"/>
  <c r="BU405"/>
  <c r="BU36"/>
  <c r="BU100"/>
  <c r="BU164"/>
  <c r="BU228"/>
  <c r="BU292"/>
  <c r="BU356"/>
  <c r="BU19"/>
  <c r="BU83"/>
  <c r="BU147"/>
  <c r="BU211"/>
  <c r="BU275"/>
  <c r="BU339"/>
  <c r="BU403"/>
  <c r="BU66"/>
  <c r="BU130"/>
  <c r="BU194"/>
  <c r="BU258"/>
  <c r="BU322"/>
  <c r="BU386"/>
  <c r="BU49"/>
  <c r="BU113"/>
  <c r="BU177"/>
  <c r="BU241"/>
  <c r="BU305"/>
  <c r="BU369"/>
  <c r="BU32"/>
  <c r="BU96"/>
  <c r="BU160"/>
  <c r="BU224"/>
  <c r="BU288"/>
  <c r="BU352"/>
  <c r="BU15"/>
  <c r="BU79"/>
  <c r="BU143"/>
  <c r="BU207"/>
  <c r="BU271"/>
  <c r="BU335"/>
  <c r="BU399"/>
  <c r="BU62"/>
  <c r="BU126"/>
  <c r="BU190"/>
  <c r="BU254"/>
  <c r="BU318"/>
  <c r="BU382"/>
  <c r="BU45"/>
  <c r="BU109"/>
  <c r="BU173"/>
  <c r="BU237"/>
  <c r="BU301"/>
  <c r="BU365"/>
  <c r="BU28"/>
  <c r="BU92"/>
  <c r="BU156"/>
  <c r="BU220"/>
  <c r="BU284"/>
  <c r="BU348"/>
  <c r="BU11"/>
  <c r="BU20"/>
  <c r="BU84"/>
  <c r="BU148"/>
  <c r="BU212"/>
  <c r="BU276"/>
  <c r="BU340"/>
  <c r="BU404"/>
  <c r="BU67"/>
  <c r="BU131"/>
  <c r="BU195"/>
  <c r="BU259"/>
  <c r="BU323"/>
  <c r="BU387"/>
  <c r="BU50"/>
  <c r="BU114"/>
  <c r="BU178"/>
  <c r="BU242"/>
  <c r="BU306"/>
  <c r="BU370"/>
  <c r="BU33"/>
  <c r="BU97"/>
  <c r="BU161"/>
  <c r="BU225"/>
  <c r="BU289"/>
  <c r="BU353"/>
  <c r="BU16"/>
  <c r="BU80"/>
  <c r="BU144"/>
  <c r="BU208"/>
  <c r="BU272"/>
  <c r="BU336"/>
  <c r="BU400"/>
  <c r="BU63"/>
  <c r="BU127"/>
  <c r="BU191"/>
  <c r="BU255"/>
  <c r="BU319"/>
  <c r="BU383"/>
  <c r="BU46"/>
  <c r="BU110"/>
  <c r="BU174"/>
  <c r="BU238"/>
  <c r="BU302"/>
  <c r="BU366"/>
  <c r="BU29"/>
  <c r="BU93"/>
  <c r="BU157"/>
  <c r="BU221"/>
  <c r="BU285"/>
  <c r="BU349"/>
  <c r="BU12"/>
  <c r="BU76"/>
  <c r="BU140"/>
  <c r="BU204"/>
  <c r="BU268"/>
  <c r="BU332"/>
  <c r="BU396"/>
  <c r="BU68"/>
  <c r="BU132"/>
  <c r="BU196"/>
  <c r="BU260"/>
  <c r="BU324"/>
  <c r="BU388"/>
  <c r="BU51"/>
  <c r="BU115"/>
  <c r="BU179"/>
  <c r="BU243"/>
  <c r="BU307"/>
  <c r="BU371"/>
  <c r="BU34"/>
  <c r="BU98"/>
  <c r="BU162"/>
  <c r="BU226"/>
  <c r="BU290"/>
  <c r="BU354"/>
  <c r="BU17"/>
  <c r="BU81"/>
  <c r="BU145"/>
  <c r="BU209"/>
  <c r="BU273"/>
  <c r="BU337"/>
  <c r="BU401"/>
  <c r="BU64"/>
  <c r="BU128"/>
  <c r="BU192"/>
  <c r="BU256"/>
  <c r="BU320"/>
  <c r="BU384"/>
  <c r="BU47"/>
  <c r="BU111"/>
  <c r="BU175"/>
  <c r="BU239"/>
  <c r="BU303"/>
  <c r="BU367"/>
  <c r="BU30"/>
  <c r="BU94"/>
  <c r="BU158"/>
  <c r="BU222"/>
  <c r="BU286"/>
  <c r="BU350"/>
  <c r="BU13"/>
  <c r="BU77"/>
  <c r="BU141"/>
  <c r="BU205"/>
  <c r="BU269"/>
  <c r="BU333"/>
  <c r="BU397"/>
  <c r="BU60"/>
  <c r="BU124"/>
  <c r="BU188"/>
  <c r="BU252"/>
  <c r="BU316"/>
  <c r="BU380"/>
  <c r="BU43"/>
  <c r="BU107"/>
  <c r="BU171"/>
  <c r="BU235"/>
  <c r="BU299"/>
  <c r="BU363"/>
  <c r="BU26"/>
  <c r="BU90"/>
  <c r="BU154"/>
  <c r="BU218"/>
  <c r="BU282"/>
  <c r="BU346"/>
  <c r="BU9"/>
  <c r="BU73"/>
  <c r="BU137"/>
  <c r="BU201"/>
  <c r="BU265"/>
  <c r="BU329"/>
  <c r="BU393"/>
  <c r="BU56"/>
  <c r="BU120"/>
  <c r="BU184"/>
  <c r="BU248"/>
  <c r="BU312"/>
  <c r="BU376"/>
  <c r="BU39"/>
  <c r="BU103"/>
  <c r="BU167"/>
  <c r="BU231"/>
  <c r="BU295"/>
  <c r="BU359"/>
  <c r="BU22"/>
  <c r="BU86"/>
  <c r="BU150"/>
  <c r="BU214"/>
  <c r="BU278"/>
  <c r="BU342"/>
  <c r="BU406"/>
  <c r="BU69"/>
  <c r="BU133"/>
  <c r="BU197"/>
  <c r="BU261"/>
  <c r="BU325"/>
  <c r="BU389"/>
  <c r="BU52"/>
  <c r="BU116"/>
  <c r="BU180"/>
  <c r="BU244"/>
  <c r="BU308"/>
  <c r="BU372"/>
  <c r="BU35"/>
  <c r="BU99"/>
  <c r="BU163"/>
  <c r="BU227"/>
  <c r="BU291"/>
  <c r="BU355"/>
  <c r="BU18"/>
  <c r="BU82"/>
  <c r="BU146"/>
  <c r="BU210"/>
  <c r="BU274"/>
  <c r="BU338"/>
  <c r="BU402"/>
  <c r="BU65"/>
  <c r="BU129"/>
  <c r="BU193"/>
  <c r="BU257"/>
  <c r="BU321"/>
  <c r="BU385"/>
  <c r="BU48"/>
  <c r="BU112"/>
  <c r="BU176"/>
  <c r="BU240"/>
  <c r="BU304"/>
  <c r="BU368"/>
  <c r="BU31"/>
  <c r="BU95"/>
  <c r="BU159"/>
  <c r="BU223"/>
  <c r="BU287"/>
  <c r="BU351"/>
  <c r="BU14"/>
  <c r="BU78"/>
  <c r="BU142"/>
  <c r="BU206"/>
  <c r="BU270"/>
  <c r="BU334"/>
  <c r="BU398"/>
  <c r="BU61"/>
  <c r="BU125"/>
  <c r="BU189"/>
  <c r="BU253"/>
  <c r="BU317"/>
  <c r="BU381"/>
  <c r="BU364"/>
  <c r="BU187"/>
  <c r="BU347"/>
  <c r="BU122"/>
  <c r="BU298"/>
  <c r="BU57"/>
  <c r="BU233"/>
  <c r="BU8"/>
  <c r="BU168"/>
  <c r="BU344"/>
  <c r="BU119"/>
  <c r="BU279"/>
  <c r="BU54"/>
  <c r="BU230"/>
  <c r="BU390"/>
  <c r="BU165"/>
  <c r="BU341"/>
  <c r="BU300"/>
  <c r="BU155"/>
  <c r="BU331"/>
  <c r="BU106"/>
  <c r="BU266"/>
  <c r="BU41"/>
  <c r="BU217"/>
  <c r="BU377"/>
  <c r="BU152"/>
  <c r="BU328"/>
  <c r="BU87"/>
  <c r="BU263"/>
  <c r="BU38"/>
  <c r="BU198"/>
  <c r="BU374"/>
  <c r="BU149"/>
  <c r="BU309"/>
  <c r="BU360"/>
  <c r="BU236"/>
  <c r="BU139"/>
  <c r="BU315"/>
  <c r="BU74"/>
  <c r="BU250"/>
  <c r="BU25"/>
  <c r="BU185"/>
  <c r="BU361"/>
  <c r="BU136"/>
  <c r="BU296"/>
  <c r="BU71"/>
  <c r="BU247"/>
  <c r="BU6"/>
  <c r="BU182"/>
  <c r="BU358"/>
  <c r="BU117"/>
  <c r="BU293"/>
  <c r="BU172"/>
  <c r="BU123"/>
  <c r="BU283"/>
  <c r="BU58"/>
  <c r="BU234"/>
  <c r="BU394"/>
  <c r="BU169"/>
  <c r="BU345"/>
  <c r="BU104"/>
  <c r="BU280"/>
  <c r="BU55"/>
  <c r="BU215"/>
  <c r="BU391"/>
  <c r="BU166"/>
  <c r="BU326"/>
  <c r="BU101"/>
  <c r="BU277"/>
  <c r="BU70"/>
  <c r="BU108"/>
  <c r="BU91"/>
  <c r="BU267"/>
  <c r="BU42"/>
  <c r="BU202"/>
  <c r="BU378"/>
  <c r="BU153"/>
  <c r="BU313"/>
  <c r="BU88"/>
  <c r="BU264"/>
  <c r="BU23"/>
  <c r="BU199"/>
  <c r="BU375"/>
  <c r="BU134"/>
  <c r="BU310"/>
  <c r="BU85"/>
  <c r="BU245"/>
  <c r="BU27"/>
  <c r="BU89"/>
  <c r="BU311"/>
  <c r="BU357"/>
  <c r="BU44"/>
  <c r="BU75"/>
  <c r="BU251"/>
  <c r="BU10"/>
  <c r="BU186"/>
  <c r="BU362"/>
  <c r="BU121"/>
  <c r="BU297"/>
  <c r="BU72"/>
  <c r="BU232"/>
  <c r="BU7"/>
  <c r="BU183"/>
  <c r="BU343"/>
  <c r="BU118"/>
  <c r="BU294"/>
  <c r="BU53"/>
  <c r="BU229"/>
  <c r="BU203"/>
  <c r="BU138"/>
  <c r="BU249"/>
  <c r="BU200"/>
  <c r="BU246"/>
  <c r="BU181"/>
  <c r="BU59"/>
  <c r="BU219"/>
  <c r="BU395"/>
  <c r="BU170"/>
  <c r="BU330"/>
  <c r="BU105"/>
  <c r="BU281"/>
  <c r="BU40"/>
  <c r="BU216"/>
  <c r="BU392"/>
  <c r="BU151"/>
  <c r="BU327"/>
  <c r="BU102"/>
  <c r="BU262"/>
  <c r="BU37"/>
  <c r="BU213"/>
  <c r="BU373"/>
  <c r="BU379"/>
  <c r="BU314"/>
  <c r="BU24"/>
  <c r="BU135"/>
  <c r="BU21"/>
  <c r="Z101"/>
  <c r="AA100"/>
  <c r="AE100" s="1"/>
  <c r="AK101"/>
  <c r="AL100"/>
  <c r="AP100" s="1"/>
  <c r="AV100"/>
  <c r="AW99"/>
  <c r="BA99" s="1"/>
  <c r="BH101"/>
  <c r="BL101" s="1"/>
  <c r="BG102"/>
  <c r="BR100"/>
  <c r="BS99"/>
  <c r="BW99" s="1"/>
  <c r="CD102"/>
  <c r="CC103"/>
  <c r="CY101"/>
  <c r="CZ100"/>
  <c r="DK102"/>
  <c r="DJ103"/>
  <c r="CN105"/>
  <c r="CO105" s="1"/>
  <c r="C100" l="1"/>
  <c r="F99"/>
  <c r="AA101"/>
  <c r="AE101" s="1"/>
  <c r="Z102"/>
  <c r="AL101"/>
  <c r="AP101" s="1"/>
  <c r="AK102"/>
  <c r="AV101"/>
  <c r="AW100"/>
  <c r="BA100" s="1"/>
  <c r="BG103"/>
  <c r="BH102"/>
  <c r="BL102" s="1"/>
  <c r="BS100"/>
  <c r="BW100" s="1"/>
  <c r="BR101"/>
  <c r="CC104"/>
  <c r="CD103"/>
  <c r="CZ101"/>
  <c r="CY102"/>
  <c r="DJ104"/>
  <c r="DK103"/>
  <c r="CN106"/>
  <c r="CO106" s="1"/>
  <c r="C101" l="1"/>
  <c r="F100"/>
  <c r="AA102"/>
  <c r="AE102" s="1"/>
  <c r="Z103"/>
  <c r="AL102"/>
  <c r="AP102" s="1"/>
  <c r="AK103"/>
  <c r="AW101"/>
  <c r="BA101" s="1"/>
  <c r="AV102"/>
  <c r="BG104"/>
  <c r="BH103"/>
  <c r="BL103" s="1"/>
  <c r="BR102"/>
  <c r="BS101"/>
  <c r="BW101" s="1"/>
  <c r="CC105"/>
  <c r="CD104"/>
  <c r="CY103"/>
  <c r="CZ102"/>
  <c r="DJ105"/>
  <c r="DK104"/>
  <c r="CN107"/>
  <c r="CO107" s="1"/>
  <c r="C102" l="1"/>
  <c r="F101"/>
  <c r="Z104"/>
  <c r="AA103"/>
  <c r="AE103" s="1"/>
  <c r="AK104"/>
  <c r="AL103"/>
  <c r="AP103" s="1"/>
  <c r="AW102"/>
  <c r="BA102" s="1"/>
  <c r="AV103"/>
  <c r="BG105"/>
  <c r="BH104"/>
  <c r="BL104" s="1"/>
  <c r="BS102"/>
  <c r="BW102" s="1"/>
  <c r="BR103"/>
  <c r="CC106"/>
  <c r="CD105"/>
  <c r="CZ103"/>
  <c r="CY104"/>
  <c r="DK105"/>
  <c r="DJ106"/>
  <c r="CN108"/>
  <c r="CO108" s="1"/>
  <c r="C103" l="1"/>
  <c r="F102"/>
  <c r="Z105"/>
  <c r="AA104"/>
  <c r="AE104" s="1"/>
  <c r="AK105"/>
  <c r="AL104"/>
  <c r="AP104" s="1"/>
  <c r="AV104"/>
  <c r="AW103"/>
  <c r="BA103" s="1"/>
  <c r="BH105"/>
  <c r="BL105" s="1"/>
  <c r="BG106"/>
  <c r="BS103"/>
  <c r="BW103" s="1"/>
  <c r="BR104"/>
  <c r="CC107"/>
  <c r="CD106"/>
  <c r="CZ104"/>
  <c r="CY105"/>
  <c r="DK106"/>
  <c r="DJ107"/>
  <c r="CN109"/>
  <c r="CO109" s="1"/>
  <c r="C104" l="1"/>
  <c r="F103"/>
  <c r="Z106"/>
  <c r="AA105"/>
  <c r="AE105" s="1"/>
  <c r="AK106"/>
  <c r="AL105"/>
  <c r="AP105" s="1"/>
  <c r="AV105"/>
  <c r="AW104"/>
  <c r="BA104" s="1"/>
  <c r="BG107"/>
  <c r="BH106"/>
  <c r="BL106" s="1"/>
  <c r="BR105"/>
  <c r="BS104"/>
  <c r="BW104" s="1"/>
  <c r="CD107"/>
  <c r="CC108"/>
  <c r="CY106"/>
  <c r="CZ105"/>
  <c r="DJ108"/>
  <c r="DK107"/>
  <c r="CN110"/>
  <c r="CO110" s="1"/>
  <c r="C105" l="1"/>
  <c r="F104"/>
  <c r="Z107"/>
  <c r="AA106"/>
  <c r="AE106" s="1"/>
  <c r="AK107"/>
  <c r="AL106"/>
  <c r="AP106" s="1"/>
  <c r="AV106"/>
  <c r="AW105"/>
  <c r="BA105" s="1"/>
  <c r="BG108"/>
  <c r="BH107"/>
  <c r="BL107" s="1"/>
  <c r="BS105"/>
  <c r="BW105" s="1"/>
  <c r="BR106"/>
  <c r="CD108"/>
  <c r="CC109"/>
  <c r="CZ106"/>
  <c r="CY107"/>
  <c r="DJ109"/>
  <c r="DK108"/>
  <c r="CN111"/>
  <c r="CO111" s="1"/>
  <c r="C106" l="1"/>
  <c r="F105"/>
  <c r="Z108"/>
  <c r="AA107"/>
  <c r="AE107" s="1"/>
  <c r="AK108"/>
  <c r="AL107"/>
  <c r="AP107" s="1"/>
  <c r="AV107"/>
  <c r="AW106"/>
  <c r="BA106" s="1"/>
  <c r="BG109"/>
  <c r="BH108"/>
  <c r="BL108" s="1"/>
  <c r="BR107"/>
  <c r="BS106"/>
  <c r="BW106" s="1"/>
  <c r="CD109"/>
  <c r="CC110"/>
  <c r="CY108"/>
  <c r="CZ107"/>
  <c r="DK109"/>
  <c r="DJ110"/>
  <c r="CN112"/>
  <c r="CO112" s="1"/>
  <c r="C107" l="1"/>
  <c r="F106"/>
  <c r="Z109"/>
  <c r="AA108"/>
  <c r="AE108" s="1"/>
  <c r="AK109"/>
  <c r="AL108"/>
  <c r="AP108" s="1"/>
  <c r="AV108"/>
  <c r="AW107"/>
  <c r="BA107" s="1"/>
  <c r="BH109"/>
  <c r="BL109" s="1"/>
  <c r="BG110"/>
  <c r="BR108"/>
  <c r="BS107"/>
  <c r="BW107" s="1"/>
  <c r="CC111"/>
  <c r="CD110"/>
  <c r="CY109"/>
  <c r="CZ108"/>
  <c r="DK110"/>
  <c r="DJ111"/>
  <c r="CN113"/>
  <c r="CO113" s="1"/>
  <c r="C108" l="1"/>
  <c r="F107"/>
  <c r="AA109"/>
  <c r="AE109" s="1"/>
  <c r="Z110"/>
  <c r="AL109"/>
  <c r="AP109" s="1"/>
  <c r="AK110"/>
  <c r="AV109"/>
  <c r="AW108"/>
  <c r="BA108" s="1"/>
  <c r="BH110"/>
  <c r="BL110" s="1"/>
  <c r="BG111"/>
  <c r="BS108"/>
  <c r="BW108" s="1"/>
  <c r="BR109"/>
  <c r="CD111"/>
  <c r="CC112"/>
  <c r="CZ109"/>
  <c r="CY110"/>
  <c r="DJ112"/>
  <c r="DK111"/>
  <c r="CN114"/>
  <c r="CO114" s="1"/>
  <c r="F108" l="1"/>
  <c r="C109"/>
  <c r="AA110"/>
  <c r="AE110" s="1"/>
  <c r="Z111"/>
  <c r="AL110"/>
  <c r="AP110" s="1"/>
  <c r="AK111"/>
  <c r="AW109"/>
  <c r="BA109" s="1"/>
  <c r="AV110"/>
  <c r="BG112"/>
  <c r="BH111"/>
  <c r="BL111" s="1"/>
  <c r="BR110"/>
  <c r="BS109"/>
  <c r="BW109" s="1"/>
  <c r="CC113"/>
  <c r="CD112"/>
  <c r="CY111"/>
  <c r="CZ110"/>
  <c r="DJ113"/>
  <c r="DK112"/>
  <c r="CN115"/>
  <c r="CO115" s="1"/>
  <c r="C110" l="1"/>
  <c r="F109"/>
  <c r="Z112"/>
  <c r="AA111"/>
  <c r="AE111" s="1"/>
  <c r="AK112"/>
  <c r="AL111"/>
  <c r="AP111" s="1"/>
  <c r="AW110"/>
  <c r="BA110" s="1"/>
  <c r="AV111"/>
  <c r="BG113"/>
  <c r="BH112"/>
  <c r="BL112" s="1"/>
  <c r="BS110"/>
  <c r="BW110" s="1"/>
  <c r="BR111"/>
  <c r="CD113"/>
  <c r="CC114"/>
  <c r="CZ111"/>
  <c r="CY112"/>
  <c r="DK113"/>
  <c r="DJ114"/>
  <c r="CN116"/>
  <c r="CO116" s="1"/>
  <c r="C111" l="1"/>
  <c r="F110"/>
  <c r="Z113"/>
  <c r="AA112"/>
  <c r="AE112" s="1"/>
  <c r="AK113"/>
  <c r="AL112"/>
  <c r="AP112" s="1"/>
  <c r="AV112"/>
  <c r="AW111"/>
  <c r="BA111" s="1"/>
  <c r="BG114"/>
  <c r="BH113"/>
  <c r="BL113" s="1"/>
  <c r="BS111"/>
  <c r="BW111" s="1"/>
  <c r="BR112"/>
  <c r="CD114"/>
  <c r="CC115"/>
  <c r="CZ112"/>
  <c r="CY113"/>
  <c r="DK114"/>
  <c r="DJ115"/>
  <c r="CN117"/>
  <c r="CO117" s="1"/>
  <c r="C112" l="1"/>
  <c r="F111"/>
  <c r="Z114"/>
  <c r="AA113"/>
  <c r="AE113" s="1"/>
  <c r="AK114"/>
  <c r="AL113"/>
  <c r="AP113" s="1"/>
  <c r="AV113"/>
  <c r="AW112"/>
  <c r="BA112" s="1"/>
  <c r="BG115"/>
  <c r="BH114"/>
  <c r="BL114" s="1"/>
  <c r="BS112"/>
  <c r="BW112" s="1"/>
  <c r="BR113"/>
  <c r="CC116"/>
  <c r="CD115"/>
  <c r="CY114"/>
  <c r="CZ113"/>
  <c r="DJ116"/>
  <c r="DK115"/>
  <c r="CN118"/>
  <c r="CO118" s="1"/>
  <c r="C113" l="1"/>
  <c r="F112"/>
  <c r="Z115"/>
  <c r="AA114"/>
  <c r="AE114" s="1"/>
  <c r="AK115"/>
  <c r="AL114"/>
  <c r="AP114" s="1"/>
  <c r="AV114"/>
  <c r="AW113"/>
  <c r="BA113" s="1"/>
  <c r="BG116"/>
  <c r="BH115"/>
  <c r="BL115" s="1"/>
  <c r="BR114"/>
  <c r="BS113"/>
  <c r="BW113" s="1"/>
  <c r="CD116"/>
  <c r="CC117"/>
  <c r="CZ114"/>
  <c r="CY115"/>
  <c r="DJ117"/>
  <c r="DK116"/>
  <c r="CN119"/>
  <c r="CO119" s="1"/>
  <c r="C114" l="1"/>
  <c r="F113"/>
  <c r="Z116"/>
  <c r="AA115"/>
  <c r="AE115" s="1"/>
  <c r="AK116"/>
  <c r="AL115"/>
  <c r="AP115" s="1"/>
  <c r="AV115"/>
  <c r="AW114"/>
  <c r="BA114" s="1"/>
  <c r="BG117"/>
  <c r="BH116"/>
  <c r="BL116" s="1"/>
  <c r="BR115"/>
  <c r="BS114"/>
  <c r="BW114" s="1"/>
  <c r="CC118"/>
  <c r="CD117"/>
  <c r="CY116"/>
  <c r="CZ115"/>
  <c r="DK117"/>
  <c r="DJ118"/>
  <c r="CN120"/>
  <c r="CO120" s="1"/>
  <c r="C115" l="1"/>
  <c r="F114"/>
  <c r="Z117"/>
  <c r="AA116"/>
  <c r="AE116" s="1"/>
  <c r="AK117"/>
  <c r="AL116"/>
  <c r="AP116" s="1"/>
  <c r="AV116"/>
  <c r="AW115"/>
  <c r="BA115" s="1"/>
  <c r="BH117"/>
  <c r="BL117" s="1"/>
  <c r="BG118"/>
  <c r="BR116"/>
  <c r="BS115"/>
  <c r="BW115" s="1"/>
  <c r="CD118"/>
  <c r="CC119"/>
  <c r="CY117"/>
  <c r="CZ116"/>
  <c r="DK118"/>
  <c r="DJ119"/>
  <c r="CN121"/>
  <c r="CO121" s="1"/>
  <c r="C116" l="1"/>
  <c r="F115"/>
  <c r="AA117"/>
  <c r="AE117" s="1"/>
  <c r="Z118"/>
  <c r="AL117"/>
  <c r="AP117" s="1"/>
  <c r="AK118"/>
  <c r="AV117"/>
  <c r="AW116"/>
  <c r="BA116" s="1"/>
  <c r="BH118"/>
  <c r="BL118" s="1"/>
  <c r="BG119"/>
  <c r="BR117"/>
  <c r="BS116"/>
  <c r="BW116" s="1"/>
  <c r="CC120"/>
  <c r="CD119"/>
  <c r="CZ117"/>
  <c r="CY118"/>
  <c r="DJ120"/>
  <c r="DK119"/>
  <c r="CN122"/>
  <c r="CO122" s="1"/>
  <c r="C117" l="1"/>
  <c r="F116"/>
  <c r="AA118"/>
  <c r="AE118" s="1"/>
  <c r="Z119"/>
  <c r="AL118"/>
  <c r="AP118" s="1"/>
  <c r="AK119"/>
  <c r="AW117"/>
  <c r="BA117" s="1"/>
  <c r="AV118"/>
  <c r="BG120"/>
  <c r="BH119"/>
  <c r="BL119" s="1"/>
  <c r="BS117"/>
  <c r="BW117" s="1"/>
  <c r="BR118"/>
  <c r="CC121"/>
  <c r="CD120"/>
  <c r="CY119"/>
  <c r="CZ118"/>
  <c r="DJ121"/>
  <c r="DK120"/>
  <c r="CN123"/>
  <c r="CO123" s="1"/>
  <c r="C118" l="1"/>
  <c r="F117"/>
  <c r="Z120"/>
  <c r="AA119"/>
  <c r="AE119" s="1"/>
  <c r="AK120"/>
  <c r="AL119"/>
  <c r="AP119" s="1"/>
  <c r="AW118"/>
  <c r="BA118" s="1"/>
  <c r="AV119"/>
  <c r="BG121"/>
  <c r="BH120"/>
  <c r="BL120" s="1"/>
  <c r="BR119"/>
  <c r="BS118"/>
  <c r="BW118" s="1"/>
  <c r="CC122"/>
  <c r="CD121"/>
  <c r="CZ119"/>
  <c r="CY120"/>
  <c r="DK121"/>
  <c r="DJ122"/>
  <c r="CN124"/>
  <c r="CO124" s="1"/>
  <c r="C119" l="1"/>
  <c r="F118"/>
  <c r="Z121"/>
  <c r="AA120"/>
  <c r="AE120" s="1"/>
  <c r="AK121"/>
  <c r="AL120"/>
  <c r="AP120" s="1"/>
  <c r="AV120"/>
  <c r="AW119"/>
  <c r="BA119" s="1"/>
  <c r="BG122"/>
  <c r="BH121"/>
  <c r="BL121" s="1"/>
  <c r="BS119"/>
  <c r="BW119" s="1"/>
  <c r="BR120"/>
  <c r="CC123"/>
  <c r="CD122"/>
  <c r="CZ120"/>
  <c r="CY121"/>
  <c r="DK122"/>
  <c r="DJ123"/>
  <c r="CN125"/>
  <c r="CO125" s="1"/>
  <c r="C120" l="1"/>
  <c r="F119"/>
  <c r="Z122"/>
  <c r="AA121"/>
  <c r="AE121" s="1"/>
  <c r="AK122"/>
  <c r="AL121"/>
  <c r="AP121" s="1"/>
  <c r="AV121"/>
  <c r="AW120"/>
  <c r="BA120" s="1"/>
  <c r="BG123"/>
  <c r="BH122"/>
  <c r="BL122" s="1"/>
  <c r="BR121"/>
  <c r="BS120"/>
  <c r="BW120" s="1"/>
  <c r="CD123"/>
  <c r="CC124"/>
  <c r="CY122"/>
  <c r="CZ121"/>
  <c r="DJ124"/>
  <c r="DK123"/>
  <c r="CN126"/>
  <c r="CO126" s="1"/>
  <c r="C121" l="1"/>
  <c r="F120"/>
  <c r="Z123"/>
  <c r="AA122"/>
  <c r="AE122" s="1"/>
  <c r="AK123"/>
  <c r="AL122"/>
  <c r="AP122" s="1"/>
  <c r="AV122"/>
  <c r="AW121"/>
  <c r="BA121" s="1"/>
  <c r="BG124"/>
  <c r="BH123"/>
  <c r="BL123" s="1"/>
  <c r="BS121"/>
  <c r="BW121" s="1"/>
  <c r="BR122"/>
  <c r="CD124"/>
  <c r="CC125"/>
  <c r="CZ122"/>
  <c r="CY123"/>
  <c r="DJ125"/>
  <c r="DK124"/>
  <c r="CN127"/>
  <c r="CO127" s="1"/>
  <c r="C122" l="1"/>
  <c r="F121"/>
  <c r="Z124"/>
  <c r="AA123"/>
  <c r="AE123" s="1"/>
  <c r="AK124"/>
  <c r="AL123"/>
  <c r="AP123" s="1"/>
  <c r="AV123"/>
  <c r="AW122"/>
  <c r="BA122" s="1"/>
  <c r="BG125"/>
  <c r="BH124"/>
  <c r="BL124" s="1"/>
  <c r="BS122"/>
  <c r="BW122" s="1"/>
  <c r="BR123"/>
  <c r="CD125"/>
  <c r="CC126"/>
  <c r="CY124"/>
  <c r="CZ123"/>
  <c r="DK125"/>
  <c r="DJ126"/>
  <c r="CN128"/>
  <c r="CO128" s="1"/>
  <c r="C123" l="1"/>
  <c r="F122"/>
  <c r="Z125"/>
  <c r="AA124"/>
  <c r="AE124" s="1"/>
  <c r="AK125"/>
  <c r="AL124"/>
  <c r="AP124" s="1"/>
  <c r="AV124"/>
  <c r="AW123"/>
  <c r="BA123" s="1"/>
  <c r="BH125"/>
  <c r="BL125" s="1"/>
  <c r="BG126"/>
  <c r="BR124"/>
  <c r="BS123"/>
  <c r="BW123" s="1"/>
  <c r="CC127"/>
  <c r="CD126"/>
  <c r="CY125"/>
  <c r="CZ124"/>
  <c r="DK126"/>
  <c r="DJ127"/>
  <c r="CN129"/>
  <c r="CO129" s="1"/>
  <c r="C124" l="1"/>
  <c r="F123"/>
  <c r="AA125"/>
  <c r="AE125" s="1"/>
  <c r="Z126"/>
  <c r="AL125"/>
  <c r="AP125" s="1"/>
  <c r="AK126"/>
  <c r="AV125"/>
  <c r="AW124"/>
  <c r="BA124" s="1"/>
  <c r="BH126"/>
  <c r="BL126" s="1"/>
  <c r="BG127"/>
  <c r="BS124"/>
  <c r="BW124" s="1"/>
  <c r="BR125"/>
  <c r="CD127"/>
  <c r="CC128"/>
  <c r="CZ125"/>
  <c r="CY126"/>
  <c r="DJ128"/>
  <c r="DK127"/>
  <c r="CN130"/>
  <c r="CO130" s="1"/>
  <c r="C125" l="1"/>
  <c r="F124"/>
  <c r="AA126"/>
  <c r="AE126" s="1"/>
  <c r="Z127"/>
  <c r="AL126"/>
  <c r="AP126" s="1"/>
  <c r="AK127"/>
  <c r="AW125"/>
  <c r="BA125" s="1"/>
  <c r="AV126"/>
  <c r="BG128"/>
  <c r="BH127"/>
  <c r="BL127" s="1"/>
  <c r="BR126"/>
  <c r="BS125"/>
  <c r="BW125" s="1"/>
  <c r="CC129"/>
  <c r="CD128"/>
  <c r="CY127"/>
  <c r="CZ126"/>
  <c r="DJ129"/>
  <c r="DK128"/>
  <c r="CN131"/>
  <c r="CO131" s="1"/>
  <c r="C126" l="1"/>
  <c r="F125"/>
  <c r="Z128"/>
  <c r="AA127"/>
  <c r="AE127" s="1"/>
  <c r="AK128"/>
  <c r="AL127"/>
  <c r="AP127" s="1"/>
  <c r="AW126"/>
  <c r="BA126" s="1"/>
  <c r="AV127"/>
  <c r="BG129"/>
  <c r="BH128"/>
  <c r="BL128" s="1"/>
  <c r="BS126"/>
  <c r="BW126" s="1"/>
  <c r="BR127"/>
  <c r="CD129"/>
  <c r="CC130"/>
  <c r="CZ127"/>
  <c r="CY128"/>
  <c r="DK129"/>
  <c r="DJ130"/>
  <c r="CN132"/>
  <c r="CO132" s="1"/>
  <c r="C127" l="1"/>
  <c r="F126"/>
  <c r="Z129"/>
  <c r="AA128"/>
  <c r="AE128" s="1"/>
  <c r="AK129"/>
  <c r="AL128"/>
  <c r="AP128" s="1"/>
  <c r="AV128"/>
  <c r="AW127"/>
  <c r="BA127" s="1"/>
  <c r="BG130"/>
  <c r="BH129"/>
  <c r="BL129" s="1"/>
  <c r="BS127"/>
  <c r="BW127" s="1"/>
  <c r="BR128"/>
  <c r="CD130"/>
  <c r="CC131"/>
  <c r="CZ128"/>
  <c r="CY129"/>
  <c r="DK130"/>
  <c r="DJ131"/>
  <c r="CN133"/>
  <c r="CO133" s="1"/>
  <c r="C128" l="1"/>
  <c r="F127"/>
  <c r="Z130"/>
  <c r="AA129"/>
  <c r="AE129" s="1"/>
  <c r="AK130"/>
  <c r="AL129"/>
  <c r="AP129" s="1"/>
  <c r="AV129"/>
  <c r="AW128"/>
  <c r="BA128" s="1"/>
  <c r="BG131"/>
  <c r="BH130"/>
  <c r="BL130" s="1"/>
  <c r="BS128"/>
  <c r="BW128" s="1"/>
  <c r="BR129"/>
  <c r="CC132"/>
  <c r="CD131"/>
  <c r="CY130"/>
  <c r="CZ129"/>
  <c r="DJ132"/>
  <c r="DK131"/>
  <c r="CN134"/>
  <c r="CO134" s="1"/>
  <c r="C129" l="1"/>
  <c r="F128"/>
  <c r="Z131"/>
  <c r="AA130"/>
  <c r="AE130" s="1"/>
  <c r="AK131"/>
  <c r="AL130"/>
  <c r="AP130" s="1"/>
  <c r="AV130"/>
  <c r="AW129"/>
  <c r="BA129" s="1"/>
  <c r="BG132"/>
  <c r="BH131"/>
  <c r="BL131" s="1"/>
  <c r="BR130"/>
  <c r="BS129"/>
  <c r="BW129" s="1"/>
  <c r="CD132"/>
  <c r="CC133"/>
  <c r="CZ130"/>
  <c r="CY131"/>
  <c r="DJ133"/>
  <c r="DK132"/>
  <c r="CN135"/>
  <c r="CO135" s="1"/>
  <c r="C130" l="1"/>
  <c r="F129"/>
  <c r="Z132"/>
  <c r="AA131"/>
  <c r="AE131" s="1"/>
  <c r="AK132"/>
  <c r="AL131"/>
  <c r="AP131" s="1"/>
  <c r="AV131"/>
  <c r="AW130"/>
  <c r="BA130" s="1"/>
  <c r="BG133"/>
  <c r="BH132"/>
  <c r="BL132" s="1"/>
  <c r="BR131"/>
  <c r="BS130"/>
  <c r="BW130" s="1"/>
  <c r="CC134"/>
  <c r="CD133"/>
  <c r="CY132"/>
  <c r="CZ131"/>
  <c r="DK133"/>
  <c r="DJ134"/>
  <c r="CN136"/>
  <c r="CO136" s="1"/>
  <c r="C131" l="1"/>
  <c r="F130"/>
  <c r="Z133"/>
  <c r="AA132"/>
  <c r="AE132" s="1"/>
  <c r="AK133"/>
  <c r="AL132"/>
  <c r="AP132" s="1"/>
  <c r="AV132"/>
  <c r="AW131"/>
  <c r="BA131" s="1"/>
  <c r="BH133"/>
  <c r="BL133" s="1"/>
  <c r="BG134"/>
  <c r="BR132"/>
  <c r="BS131"/>
  <c r="BW131" s="1"/>
  <c r="CD134"/>
  <c r="CC135"/>
  <c r="CY133"/>
  <c r="CZ132"/>
  <c r="DK134"/>
  <c r="DJ135"/>
  <c r="CN137"/>
  <c r="CO137" s="1"/>
  <c r="C132" l="1"/>
  <c r="F131"/>
  <c r="AA133"/>
  <c r="AE133" s="1"/>
  <c r="Z134"/>
  <c r="AL133"/>
  <c r="AP133" s="1"/>
  <c r="AK134"/>
  <c r="AV133"/>
  <c r="AW132"/>
  <c r="BA132" s="1"/>
  <c r="BH134"/>
  <c r="BL134" s="1"/>
  <c r="BG135"/>
  <c r="BR133"/>
  <c r="BS132"/>
  <c r="BW132" s="1"/>
  <c r="CC136"/>
  <c r="CD135"/>
  <c r="CZ133"/>
  <c r="CY134"/>
  <c r="DJ136"/>
  <c r="DK135"/>
  <c r="CN138"/>
  <c r="CO138" s="1"/>
  <c r="C133" l="1"/>
  <c r="F132"/>
  <c r="AA134"/>
  <c r="AE134" s="1"/>
  <c r="Z135"/>
  <c r="AL134"/>
  <c r="AP134" s="1"/>
  <c r="AK135"/>
  <c r="AW133"/>
  <c r="BA133" s="1"/>
  <c r="AV134"/>
  <c r="BG136"/>
  <c r="BH135"/>
  <c r="BL135" s="1"/>
  <c r="BS133"/>
  <c r="BW133" s="1"/>
  <c r="BR134"/>
  <c r="CC137"/>
  <c r="CD136"/>
  <c r="CY135"/>
  <c r="CZ134"/>
  <c r="DJ137"/>
  <c r="DK136"/>
  <c r="CN139"/>
  <c r="CO139" s="1"/>
  <c r="C134" l="1"/>
  <c r="F133"/>
  <c r="Z136"/>
  <c r="AA135"/>
  <c r="AE135" s="1"/>
  <c r="AK136"/>
  <c r="AL135"/>
  <c r="AP135" s="1"/>
  <c r="AW134"/>
  <c r="BA134" s="1"/>
  <c r="AV135"/>
  <c r="BG137"/>
  <c r="BH136"/>
  <c r="BL136" s="1"/>
  <c r="BR135"/>
  <c r="BS134"/>
  <c r="BW134" s="1"/>
  <c r="CC138"/>
  <c r="CD137"/>
  <c r="CZ135"/>
  <c r="CY136"/>
  <c r="DJ138"/>
  <c r="DK137"/>
  <c r="CN140"/>
  <c r="CO140" s="1"/>
  <c r="C135" l="1"/>
  <c r="F134"/>
  <c r="Z137"/>
  <c r="AA136"/>
  <c r="AE136" s="1"/>
  <c r="AK137"/>
  <c r="AL136"/>
  <c r="AP136" s="1"/>
  <c r="AV136"/>
  <c r="AW135"/>
  <c r="BA135" s="1"/>
  <c r="BG138"/>
  <c r="BH137"/>
  <c r="BL137" s="1"/>
  <c r="BS135"/>
  <c r="BW135" s="1"/>
  <c r="BR136"/>
  <c r="CD138"/>
  <c r="CC139"/>
  <c r="CZ136"/>
  <c r="CY137"/>
  <c r="DK138"/>
  <c r="DJ139"/>
  <c r="CN141"/>
  <c r="CO141" s="1"/>
  <c r="C136" l="1"/>
  <c r="F135"/>
  <c r="Z138"/>
  <c r="AA137"/>
  <c r="AE137" s="1"/>
  <c r="AK138"/>
  <c r="AL137"/>
  <c r="AP137" s="1"/>
  <c r="AV137"/>
  <c r="AW136"/>
  <c r="BA136" s="1"/>
  <c r="BG139"/>
  <c r="BH138"/>
  <c r="BL138" s="1"/>
  <c r="BR137"/>
  <c r="BS136"/>
  <c r="BW136" s="1"/>
  <c r="CC140"/>
  <c r="CD139"/>
  <c r="CY138"/>
  <c r="CZ137"/>
  <c r="DJ140"/>
  <c r="DK139"/>
  <c r="CN142"/>
  <c r="CO142" s="1"/>
  <c r="C137" l="1"/>
  <c r="F136"/>
  <c r="Z139"/>
  <c r="AA138"/>
  <c r="AE138" s="1"/>
  <c r="AK139"/>
  <c r="AL138"/>
  <c r="AP138" s="1"/>
  <c r="AV138"/>
  <c r="AW137"/>
  <c r="BA137" s="1"/>
  <c r="BG140"/>
  <c r="BH139"/>
  <c r="BL139" s="1"/>
  <c r="BS137"/>
  <c r="BW137" s="1"/>
  <c r="BR138"/>
  <c r="CD140"/>
  <c r="CC141"/>
  <c r="CZ138"/>
  <c r="CY139"/>
  <c r="DJ141"/>
  <c r="DK140"/>
  <c r="CN143"/>
  <c r="CO143" s="1"/>
  <c r="C138" l="1"/>
  <c r="F137"/>
  <c r="Z140"/>
  <c r="AA139"/>
  <c r="AE139" s="1"/>
  <c r="AK140"/>
  <c r="AL139"/>
  <c r="AP139" s="1"/>
  <c r="AV139"/>
  <c r="AW138"/>
  <c r="BA138" s="1"/>
  <c r="BG141"/>
  <c r="BH140"/>
  <c r="BL140" s="1"/>
  <c r="BS138"/>
  <c r="BW138" s="1"/>
  <c r="BR139"/>
  <c r="CD141"/>
  <c r="CC142"/>
  <c r="CY140"/>
  <c r="CZ139"/>
  <c r="DJ142"/>
  <c r="DK141"/>
  <c r="CN144"/>
  <c r="CO144" s="1"/>
  <c r="C139" l="1"/>
  <c r="F138"/>
  <c r="Z141"/>
  <c r="AA140"/>
  <c r="AE140" s="1"/>
  <c r="AK141"/>
  <c r="AL140"/>
  <c r="AP140" s="1"/>
  <c r="AV140"/>
  <c r="AW139"/>
  <c r="BA139" s="1"/>
  <c r="BH141"/>
  <c r="BL141" s="1"/>
  <c r="BG142"/>
  <c r="BR140"/>
  <c r="BS139"/>
  <c r="BW139" s="1"/>
  <c r="CD142"/>
  <c r="CC143"/>
  <c r="CY141"/>
  <c r="CZ140"/>
  <c r="DK142"/>
  <c r="DJ143"/>
  <c r="CN145"/>
  <c r="CO145" s="1"/>
  <c r="C140" l="1"/>
  <c r="F139"/>
  <c r="AA141"/>
  <c r="AE141" s="1"/>
  <c r="Z142"/>
  <c r="AL141"/>
  <c r="AP141" s="1"/>
  <c r="AK142"/>
  <c r="AV141"/>
  <c r="AW140"/>
  <c r="BA140" s="1"/>
  <c r="BH142"/>
  <c r="BL142" s="1"/>
  <c r="BG143"/>
  <c r="BS140"/>
  <c r="BW140" s="1"/>
  <c r="BR141"/>
  <c r="CC144"/>
  <c r="CD143"/>
  <c r="CZ141"/>
  <c r="CY142"/>
  <c r="DJ144"/>
  <c r="DK143"/>
  <c r="CN146"/>
  <c r="CO146" s="1"/>
  <c r="C141" l="1"/>
  <c r="F140"/>
  <c r="AA142"/>
  <c r="AE142" s="1"/>
  <c r="Z143"/>
  <c r="AL142"/>
  <c r="AP142" s="1"/>
  <c r="AK143"/>
  <c r="AW141"/>
  <c r="BA141" s="1"/>
  <c r="AV142"/>
  <c r="BG144"/>
  <c r="BH143"/>
  <c r="BL143" s="1"/>
  <c r="BR142"/>
  <c r="BS141"/>
  <c r="BW141" s="1"/>
  <c r="CC145"/>
  <c r="CD144"/>
  <c r="CY143"/>
  <c r="CZ142"/>
  <c r="DJ145"/>
  <c r="DK144"/>
  <c r="CN147"/>
  <c r="CO147" s="1"/>
  <c r="C142" l="1"/>
  <c r="F141"/>
  <c r="Z144"/>
  <c r="AA143"/>
  <c r="AE143" s="1"/>
  <c r="AK144"/>
  <c r="AL143"/>
  <c r="AP143" s="1"/>
  <c r="AW142"/>
  <c r="BA142" s="1"/>
  <c r="AV143"/>
  <c r="BG145"/>
  <c r="BH144"/>
  <c r="BL144" s="1"/>
  <c r="BS142"/>
  <c r="BW142" s="1"/>
  <c r="BR143"/>
  <c r="CC146"/>
  <c r="CD145"/>
  <c r="CZ143"/>
  <c r="CY144"/>
  <c r="DJ146"/>
  <c r="DK145"/>
  <c r="CN148"/>
  <c r="CO148" s="1"/>
  <c r="C143" l="1"/>
  <c r="F142"/>
  <c r="Z145"/>
  <c r="AA144"/>
  <c r="AE144" s="1"/>
  <c r="AK145"/>
  <c r="AL144"/>
  <c r="AP144" s="1"/>
  <c r="AV144"/>
  <c r="AW143"/>
  <c r="BA143" s="1"/>
  <c r="BG146"/>
  <c r="BH145"/>
  <c r="BL145" s="1"/>
  <c r="BS143"/>
  <c r="BW143" s="1"/>
  <c r="BR144"/>
  <c r="CD146"/>
  <c r="CC147"/>
  <c r="CZ144"/>
  <c r="CY145"/>
  <c r="DK146"/>
  <c r="DJ147"/>
  <c r="CN149"/>
  <c r="CO149" s="1"/>
  <c r="C144" l="1"/>
  <c r="F143"/>
  <c r="Z146"/>
  <c r="AA145"/>
  <c r="AE145" s="1"/>
  <c r="AK146"/>
  <c r="AL145"/>
  <c r="AP145" s="1"/>
  <c r="AV145"/>
  <c r="AW144"/>
  <c r="BA144" s="1"/>
  <c r="BG147"/>
  <c r="BH146"/>
  <c r="BL146" s="1"/>
  <c r="BS144"/>
  <c r="BW144" s="1"/>
  <c r="BR145"/>
  <c r="CC148"/>
  <c r="CD147"/>
  <c r="CY146"/>
  <c r="CZ145"/>
  <c r="DK147"/>
  <c r="DJ148"/>
  <c r="CN150"/>
  <c r="CO150" s="1"/>
  <c r="C145" l="1"/>
  <c r="F144"/>
  <c r="Z147"/>
  <c r="AA146"/>
  <c r="AE146" s="1"/>
  <c r="AK147"/>
  <c r="AL146"/>
  <c r="AP146" s="1"/>
  <c r="AV146"/>
  <c r="AW145"/>
  <c r="BA145" s="1"/>
  <c r="BG148"/>
  <c r="BH147"/>
  <c r="BL147" s="1"/>
  <c r="BR146"/>
  <c r="BS145"/>
  <c r="BW145" s="1"/>
  <c r="CD148"/>
  <c r="CC149"/>
  <c r="CZ146"/>
  <c r="CY147"/>
  <c r="DJ149"/>
  <c r="DK148"/>
  <c r="CN151"/>
  <c r="CO151" s="1"/>
  <c r="C146" l="1"/>
  <c r="F145"/>
  <c r="Z148"/>
  <c r="AA147"/>
  <c r="AE147" s="1"/>
  <c r="AK148"/>
  <c r="AL147"/>
  <c r="AP147" s="1"/>
  <c r="AV147"/>
  <c r="AW146"/>
  <c r="BA146" s="1"/>
  <c r="BG149"/>
  <c r="BH148"/>
  <c r="BL148" s="1"/>
  <c r="BR147"/>
  <c r="BS146"/>
  <c r="BW146" s="1"/>
  <c r="CD149"/>
  <c r="CC150"/>
  <c r="CY148"/>
  <c r="CZ147"/>
  <c r="DJ150"/>
  <c r="DK149"/>
  <c r="CN152"/>
  <c r="CO152" s="1"/>
  <c r="C147" l="1"/>
  <c r="F146"/>
  <c r="Z149"/>
  <c r="AA148"/>
  <c r="AE148" s="1"/>
  <c r="AK149"/>
  <c r="AL148"/>
  <c r="AP148" s="1"/>
  <c r="AV148"/>
  <c r="AW147"/>
  <c r="BA147" s="1"/>
  <c r="BH149"/>
  <c r="BL149" s="1"/>
  <c r="BG150"/>
  <c r="BR148"/>
  <c r="BS147"/>
  <c r="BW147" s="1"/>
  <c r="CD150"/>
  <c r="CC151"/>
  <c r="CY149"/>
  <c r="CZ148"/>
  <c r="DK150"/>
  <c r="DJ151"/>
  <c r="CN153"/>
  <c r="CO153" s="1"/>
  <c r="C148" l="1"/>
  <c r="F147"/>
  <c r="AA149"/>
  <c r="AE149" s="1"/>
  <c r="Z150"/>
  <c r="AL149"/>
  <c r="AP149" s="1"/>
  <c r="AK150"/>
  <c r="AV149"/>
  <c r="AW148"/>
  <c r="BA148" s="1"/>
  <c r="BH150"/>
  <c r="BL150" s="1"/>
  <c r="BG151"/>
  <c r="BR149"/>
  <c r="BS148"/>
  <c r="BW148" s="1"/>
  <c r="CC152"/>
  <c r="CD151"/>
  <c r="CZ149"/>
  <c r="CY150"/>
  <c r="DK151"/>
  <c r="DJ152"/>
  <c r="CN154"/>
  <c r="CO154" s="1"/>
  <c r="C149" l="1"/>
  <c r="F148"/>
  <c r="AA150"/>
  <c r="AE150" s="1"/>
  <c r="Z151"/>
  <c r="AL150"/>
  <c r="AP150" s="1"/>
  <c r="AK151"/>
  <c r="AW149"/>
  <c r="BA149" s="1"/>
  <c r="AV150"/>
  <c r="BG152"/>
  <c r="BH151"/>
  <c r="BL151" s="1"/>
  <c r="BS149"/>
  <c r="BW149" s="1"/>
  <c r="BR150"/>
  <c r="CC153"/>
  <c r="CD152"/>
  <c r="CY151"/>
  <c r="CZ150"/>
  <c r="DJ153"/>
  <c r="DK152"/>
  <c r="CN155"/>
  <c r="CO155" s="1"/>
  <c r="C150" l="1"/>
  <c r="F149"/>
  <c r="Z152"/>
  <c r="AA151"/>
  <c r="AE151" s="1"/>
  <c r="AK152"/>
  <c r="AL151"/>
  <c r="AP151" s="1"/>
  <c r="AW150"/>
  <c r="BA150" s="1"/>
  <c r="AV151"/>
  <c r="BG153"/>
  <c r="BH152"/>
  <c r="BL152" s="1"/>
  <c r="BR151"/>
  <c r="BS150"/>
  <c r="BW150" s="1"/>
  <c r="CC154"/>
  <c r="CD153"/>
  <c r="CZ151"/>
  <c r="CY152"/>
  <c r="DJ154"/>
  <c r="DK153"/>
  <c r="CN156"/>
  <c r="CO156" s="1"/>
  <c r="C151" l="1"/>
  <c r="F150"/>
  <c r="Z153"/>
  <c r="AA152"/>
  <c r="AE152" s="1"/>
  <c r="AK153"/>
  <c r="AL152"/>
  <c r="AP152" s="1"/>
  <c r="AV152"/>
  <c r="AW151"/>
  <c r="BA151" s="1"/>
  <c r="BG154"/>
  <c r="BH153"/>
  <c r="BL153" s="1"/>
  <c r="BS151"/>
  <c r="BW151" s="1"/>
  <c r="BR152"/>
  <c r="CD154"/>
  <c r="CC155"/>
  <c r="CZ152"/>
  <c r="CY153"/>
  <c r="DK154"/>
  <c r="DJ155"/>
  <c r="CN157"/>
  <c r="CO157" s="1"/>
  <c r="C152" l="1"/>
  <c r="F151"/>
  <c r="Z154"/>
  <c r="AA153"/>
  <c r="AE153" s="1"/>
  <c r="AK154"/>
  <c r="AL153"/>
  <c r="AP153" s="1"/>
  <c r="AV153"/>
  <c r="AW152"/>
  <c r="BA152" s="1"/>
  <c r="BG155"/>
  <c r="BH154"/>
  <c r="BL154" s="1"/>
  <c r="BR153"/>
  <c r="BS152"/>
  <c r="BW152" s="1"/>
  <c r="CC156"/>
  <c r="CD155"/>
  <c r="CY154"/>
  <c r="CZ153"/>
  <c r="DK155"/>
  <c r="DJ156"/>
  <c r="CN158"/>
  <c r="CO158" s="1"/>
  <c r="C153" l="1"/>
  <c r="F152"/>
  <c r="Z155"/>
  <c r="AA154"/>
  <c r="AE154" s="1"/>
  <c r="AK155"/>
  <c r="AL154"/>
  <c r="AP154" s="1"/>
  <c r="AV154"/>
  <c r="AW153"/>
  <c r="BA153" s="1"/>
  <c r="BG156"/>
  <c r="BH155"/>
  <c r="BL155" s="1"/>
  <c r="BS153"/>
  <c r="BW153" s="1"/>
  <c r="BR154"/>
  <c r="CD156"/>
  <c r="CC157"/>
  <c r="CZ154"/>
  <c r="CY155"/>
  <c r="DJ157"/>
  <c r="DK156"/>
  <c r="CN159"/>
  <c r="CO159" s="1"/>
  <c r="C154" l="1"/>
  <c r="F153"/>
  <c r="Z156"/>
  <c r="AA155"/>
  <c r="AE155" s="1"/>
  <c r="AK156"/>
  <c r="AL155"/>
  <c r="AP155" s="1"/>
  <c r="AV155"/>
  <c r="AW154"/>
  <c r="BA154" s="1"/>
  <c r="BG157"/>
  <c r="BH156"/>
  <c r="BL156" s="1"/>
  <c r="BS154"/>
  <c r="BW154" s="1"/>
  <c r="BR155"/>
  <c r="CD157"/>
  <c r="CC158"/>
  <c r="CY156"/>
  <c r="CZ155"/>
  <c r="DJ158"/>
  <c r="DK157"/>
  <c r="CN160"/>
  <c r="CO160" s="1"/>
  <c r="C155" l="1"/>
  <c r="F154"/>
  <c r="Z157"/>
  <c r="AA156"/>
  <c r="AE156" s="1"/>
  <c r="AK157"/>
  <c r="AL156"/>
  <c r="AP156" s="1"/>
  <c r="AV156"/>
  <c r="AW155"/>
  <c r="BA155" s="1"/>
  <c r="BH157"/>
  <c r="BL157" s="1"/>
  <c r="BG158"/>
  <c r="BR156"/>
  <c r="BS155"/>
  <c r="BW155" s="1"/>
  <c r="CD158"/>
  <c r="CC159"/>
  <c r="CY157"/>
  <c r="CZ156"/>
  <c r="DK158"/>
  <c r="DJ159"/>
  <c r="CN161"/>
  <c r="CO161" s="1"/>
  <c r="C156" l="1"/>
  <c r="F155"/>
  <c r="AA157"/>
  <c r="AE157" s="1"/>
  <c r="Z158"/>
  <c r="AL157"/>
  <c r="AP157" s="1"/>
  <c r="AK158"/>
  <c r="AV157"/>
  <c r="AW156"/>
  <c r="BA156" s="1"/>
  <c r="BH158"/>
  <c r="BL158" s="1"/>
  <c r="BG159"/>
  <c r="BS156"/>
  <c r="BW156" s="1"/>
  <c r="BR157"/>
  <c r="CC160"/>
  <c r="CD159"/>
  <c r="CZ157"/>
  <c r="CY158"/>
  <c r="DK159"/>
  <c r="DJ160"/>
  <c r="CN162"/>
  <c r="CO162" s="1"/>
  <c r="C157" l="1"/>
  <c r="F156"/>
  <c r="AA158"/>
  <c r="AE158" s="1"/>
  <c r="Z159"/>
  <c r="AL158"/>
  <c r="AP158" s="1"/>
  <c r="AK159"/>
  <c r="AW157"/>
  <c r="BA157" s="1"/>
  <c r="AV158"/>
  <c r="BG160"/>
  <c r="BH159"/>
  <c r="BL159" s="1"/>
  <c r="BR158"/>
  <c r="BS157"/>
  <c r="BW157" s="1"/>
  <c r="CC161"/>
  <c r="CD160"/>
  <c r="CY159"/>
  <c r="CZ158"/>
  <c r="DJ161"/>
  <c r="DK160"/>
  <c r="CN163"/>
  <c r="CO163" s="1"/>
  <c r="C158" l="1"/>
  <c r="F157"/>
  <c r="Z160"/>
  <c r="AA159"/>
  <c r="AE159" s="1"/>
  <c r="AK160"/>
  <c r="AL159"/>
  <c r="AP159" s="1"/>
  <c r="AW158"/>
  <c r="BA158" s="1"/>
  <c r="AV159"/>
  <c r="BG161"/>
  <c r="BH160"/>
  <c r="BL160" s="1"/>
  <c r="BS158"/>
  <c r="BW158" s="1"/>
  <c r="BR159"/>
  <c r="CC162"/>
  <c r="CD161"/>
  <c r="CZ159"/>
  <c r="CY160"/>
  <c r="DJ162"/>
  <c r="DK161"/>
  <c r="CN164"/>
  <c r="CO164" s="1"/>
  <c r="F158" l="1"/>
  <c r="CA3" s="1"/>
  <c r="C159"/>
  <c r="Z161"/>
  <c r="AA160"/>
  <c r="AE160" s="1"/>
  <c r="AK161"/>
  <c r="AL160"/>
  <c r="AP160" s="1"/>
  <c r="AV160"/>
  <c r="AW159"/>
  <c r="BA159" s="1"/>
  <c r="BG162"/>
  <c r="BH161"/>
  <c r="BL161" s="1"/>
  <c r="BS159"/>
  <c r="BW159" s="1"/>
  <c r="BR160"/>
  <c r="CD162"/>
  <c r="CC163"/>
  <c r="CZ160"/>
  <c r="CY161"/>
  <c r="DK162"/>
  <c r="DJ163"/>
  <c r="CN165"/>
  <c r="CO165" s="1"/>
  <c r="CG3" l="1"/>
  <c r="CE393"/>
  <c r="CE361"/>
  <c r="CE329"/>
  <c r="CE297"/>
  <c r="CE265"/>
  <c r="CE233"/>
  <c r="CE201"/>
  <c r="CE169"/>
  <c r="CE137"/>
  <c r="CE105"/>
  <c r="CE73"/>
  <c r="CE41"/>
  <c r="CE9"/>
  <c r="CE378"/>
  <c r="CE346"/>
  <c r="CE314"/>
  <c r="CE282"/>
  <c r="CE250"/>
  <c r="CE218"/>
  <c r="CE186"/>
  <c r="CE154"/>
  <c r="CE122"/>
  <c r="CE90"/>
  <c r="CE58"/>
  <c r="CE26"/>
  <c r="CE395"/>
  <c r="CE363"/>
  <c r="CE331"/>
  <c r="CE299"/>
  <c r="CE267"/>
  <c r="CE235"/>
  <c r="CE203"/>
  <c r="CE171"/>
  <c r="CE139"/>
  <c r="CE107"/>
  <c r="CE75"/>
  <c r="CE43"/>
  <c r="CE11"/>
  <c r="CE380"/>
  <c r="CE348"/>
  <c r="CE316"/>
  <c r="CE284"/>
  <c r="CE252"/>
  <c r="CE220"/>
  <c r="CE188"/>
  <c r="CE156"/>
  <c r="CE124"/>
  <c r="CE92"/>
  <c r="CE60"/>
  <c r="CE28"/>
  <c r="BZ395"/>
  <c r="BZ363"/>
  <c r="BZ331"/>
  <c r="BZ299"/>
  <c r="BZ267"/>
  <c r="BZ235"/>
  <c r="BZ203"/>
  <c r="BZ171"/>
  <c r="BZ139"/>
  <c r="BZ107"/>
  <c r="BZ75"/>
  <c r="BZ43"/>
  <c r="BZ11"/>
  <c r="BZ380"/>
  <c r="BZ348"/>
  <c r="BZ316"/>
  <c r="BZ284"/>
  <c r="BZ252"/>
  <c r="BZ220"/>
  <c r="BZ188"/>
  <c r="BZ156"/>
  <c r="BZ124"/>
  <c r="BZ92"/>
  <c r="BZ60"/>
  <c r="BZ28"/>
  <c r="BZ397"/>
  <c r="BZ365"/>
  <c r="BZ333"/>
  <c r="BZ301"/>
  <c r="BZ269"/>
  <c r="BZ237"/>
  <c r="BZ205"/>
  <c r="BZ173"/>
  <c r="BZ141"/>
  <c r="BZ109"/>
  <c r="BZ77"/>
  <c r="BZ45"/>
  <c r="BZ13"/>
  <c r="BZ382"/>
  <c r="BZ350"/>
  <c r="BZ318"/>
  <c r="BZ286"/>
  <c r="BZ254"/>
  <c r="BZ222"/>
  <c r="BZ190"/>
  <c r="BZ158"/>
  <c r="BZ126"/>
  <c r="BZ94"/>
  <c r="BZ62"/>
  <c r="BZ30"/>
  <c r="CE229"/>
  <c r="CE197"/>
  <c r="CE133"/>
  <c r="CE69"/>
  <c r="CE406"/>
  <c r="CE310"/>
  <c r="CE214"/>
  <c r="CE86"/>
  <c r="CE391"/>
  <c r="CE295"/>
  <c r="CE167"/>
  <c r="CE7"/>
  <c r="CE312"/>
  <c r="CE184"/>
  <c r="CE56"/>
  <c r="BZ327"/>
  <c r="BZ103"/>
  <c r="BZ7"/>
  <c r="BZ312"/>
  <c r="BZ152"/>
  <c r="BZ393"/>
  <c r="BZ297"/>
  <c r="BZ73"/>
  <c r="BZ346"/>
  <c r="BZ186"/>
  <c r="CE397"/>
  <c r="CE365"/>
  <c r="CE333"/>
  <c r="CE301"/>
  <c r="CE269"/>
  <c r="CE237"/>
  <c r="CE205"/>
  <c r="CE173"/>
  <c r="CE141"/>
  <c r="CE109"/>
  <c r="CE77"/>
  <c r="CE45"/>
  <c r="CE13"/>
  <c r="CE382"/>
  <c r="CE350"/>
  <c r="CE318"/>
  <c r="CE286"/>
  <c r="CE254"/>
  <c r="CE222"/>
  <c r="CE190"/>
  <c r="CE158"/>
  <c r="CE126"/>
  <c r="CE94"/>
  <c r="CE62"/>
  <c r="CE30"/>
  <c r="CE399"/>
  <c r="CE367"/>
  <c r="CE335"/>
  <c r="CE303"/>
  <c r="CE271"/>
  <c r="CE239"/>
  <c r="CE207"/>
  <c r="CE175"/>
  <c r="CE143"/>
  <c r="CE111"/>
  <c r="CE79"/>
  <c r="CE47"/>
  <c r="CE15"/>
  <c r="CE384"/>
  <c r="CE352"/>
  <c r="CE320"/>
  <c r="CE288"/>
  <c r="CE256"/>
  <c r="CE224"/>
  <c r="CE192"/>
  <c r="CE160"/>
  <c r="CH160" s="1"/>
  <c r="CE128"/>
  <c r="CE96"/>
  <c r="CE64"/>
  <c r="CE32"/>
  <c r="BZ399"/>
  <c r="BZ367"/>
  <c r="BZ335"/>
  <c r="BZ303"/>
  <c r="BZ271"/>
  <c r="BZ239"/>
  <c r="BZ207"/>
  <c r="BZ175"/>
  <c r="BZ143"/>
  <c r="BZ111"/>
  <c r="BZ79"/>
  <c r="BZ47"/>
  <c r="BZ15"/>
  <c r="BZ384"/>
  <c r="BZ352"/>
  <c r="BZ320"/>
  <c r="BZ288"/>
  <c r="BZ256"/>
  <c r="BZ224"/>
  <c r="BZ192"/>
  <c r="BZ160"/>
  <c r="BZ128"/>
  <c r="BZ96"/>
  <c r="BZ64"/>
  <c r="BZ32"/>
  <c r="BZ401"/>
  <c r="BZ369"/>
  <c r="BZ337"/>
  <c r="BZ305"/>
  <c r="BZ273"/>
  <c r="BZ241"/>
  <c r="BZ209"/>
  <c r="BZ177"/>
  <c r="BZ145"/>
  <c r="BZ113"/>
  <c r="BZ81"/>
  <c r="BZ49"/>
  <c r="BZ17"/>
  <c r="BZ386"/>
  <c r="BZ354"/>
  <c r="BZ322"/>
  <c r="BZ290"/>
  <c r="BZ258"/>
  <c r="BZ226"/>
  <c r="BZ194"/>
  <c r="BZ162"/>
  <c r="BZ130"/>
  <c r="BZ98"/>
  <c r="BZ66"/>
  <c r="BZ34"/>
  <c r="CE261"/>
  <c r="CE342"/>
  <c r="CE54"/>
  <c r="CE263"/>
  <c r="CE376"/>
  <c r="CE152"/>
  <c r="BZ391"/>
  <c r="BZ167"/>
  <c r="BZ376"/>
  <c r="BZ120"/>
  <c r="BZ329"/>
  <c r="BZ105"/>
  <c r="BZ314"/>
  <c r="BZ90"/>
  <c r="CE401"/>
  <c r="CE369"/>
  <c r="CE337"/>
  <c r="CE305"/>
  <c r="CE273"/>
  <c r="CE241"/>
  <c r="CE209"/>
  <c r="CE177"/>
  <c r="CE145"/>
  <c r="CE113"/>
  <c r="CE81"/>
  <c r="CE49"/>
  <c r="CE17"/>
  <c r="CE386"/>
  <c r="CE354"/>
  <c r="CE322"/>
  <c r="CE290"/>
  <c r="CE258"/>
  <c r="CE226"/>
  <c r="CE194"/>
  <c r="CE162"/>
  <c r="CE130"/>
  <c r="CE98"/>
  <c r="CE66"/>
  <c r="CE34"/>
  <c r="CE403"/>
  <c r="CE371"/>
  <c r="CE339"/>
  <c r="CE307"/>
  <c r="CE275"/>
  <c r="CE243"/>
  <c r="CE211"/>
  <c r="CE179"/>
  <c r="CE147"/>
  <c r="CE115"/>
  <c r="CE83"/>
  <c r="CE51"/>
  <c r="CE19"/>
  <c r="CE388"/>
  <c r="CE356"/>
  <c r="CE324"/>
  <c r="CE292"/>
  <c r="CE260"/>
  <c r="CE228"/>
  <c r="CE196"/>
  <c r="CE164"/>
  <c r="CE132"/>
  <c r="CE100"/>
  <c r="CE68"/>
  <c r="CE36"/>
  <c r="BZ403"/>
  <c r="BZ371"/>
  <c r="BZ339"/>
  <c r="BZ307"/>
  <c r="BZ275"/>
  <c r="BZ243"/>
  <c r="BZ211"/>
  <c r="BZ179"/>
  <c r="BZ147"/>
  <c r="BZ115"/>
  <c r="BZ83"/>
  <c r="BZ51"/>
  <c r="BZ19"/>
  <c r="BZ388"/>
  <c r="BZ356"/>
  <c r="BZ324"/>
  <c r="BZ292"/>
  <c r="BZ260"/>
  <c r="BZ228"/>
  <c r="BZ196"/>
  <c r="BZ164"/>
  <c r="BZ132"/>
  <c r="BZ100"/>
  <c r="BZ68"/>
  <c r="BZ36"/>
  <c r="BZ405"/>
  <c r="BZ373"/>
  <c r="BZ341"/>
  <c r="BZ309"/>
  <c r="BZ277"/>
  <c r="BZ245"/>
  <c r="BZ213"/>
  <c r="BZ181"/>
  <c r="BZ149"/>
  <c r="BZ117"/>
  <c r="BZ85"/>
  <c r="BZ53"/>
  <c r="BZ21"/>
  <c r="BZ390"/>
  <c r="BZ358"/>
  <c r="BZ326"/>
  <c r="BZ294"/>
  <c r="BZ262"/>
  <c r="BZ230"/>
  <c r="BZ198"/>
  <c r="BZ166"/>
  <c r="BZ134"/>
  <c r="BZ102"/>
  <c r="BZ70"/>
  <c r="BZ38"/>
  <c r="BZ6"/>
  <c r="CE389"/>
  <c r="CE118"/>
  <c r="CE103"/>
  <c r="CE120"/>
  <c r="BZ135"/>
  <c r="BZ184"/>
  <c r="BZ265"/>
  <c r="BZ378"/>
  <c r="BZ58"/>
  <c r="CE405"/>
  <c r="CE373"/>
  <c r="CE341"/>
  <c r="CE309"/>
  <c r="CE277"/>
  <c r="CE245"/>
  <c r="CE213"/>
  <c r="CE181"/>
  <c r="CE149"/>
  <c r="CE117"/>
  <c r="CE85"/>
  <c r="CE53"/>
  <c r="CE21"/>
  <c r="CE390"/>
  <c r="CE358"/>
  <c r="CE326"/>
  <c r="CE294"/>
  <c r="CE262"/>
  <c r="CE230"/>
  <c r="CE198"/>
  <c r="CE166"/>
  <c r="CE134"/>
  <c r="CE102"/>
  <c r="CE70"/>
  <c r="CE38"/>
  <c r="CE6"/>
  <c r="CE375"/>
  <c r="CE343"/>
  <c r="CE311"/>
  <c r="CE279"/>
  <c r="CE247"/>
  <c r="CE215"/>
  <c r="CE183"/>
  <c r="CE151"/>
  <c r="CE119"/>
  <c r="CE87"/>
  <c r="CE55"/>
  <c r="CE23"/>
  <c r="CE392"/>
  <c r="CE360"/>
  <c r="CE328"/>
  <c r="CE296"/>
  <c r="CE264"/>
  <c r="CE232"/>
  <c r="CE200"/>
  <c r="CE168"/>
  <c r="CE136"/>
  <c r="CE104"/>
  <c r="CE72"/>
  <c r="CE40"/>
  <c r="CE8"/>
  <c r="BZ375"/>
  <c r="BZ343"/>
  <c r="BZ311"/>
  <c r="BZ279"/>
  <c r="BZ247"/>
  <c r="BZ215"/>
  <c r="BZ183"/>
  <c r="BZ151"/>
  <c r="BZ119"/>
  <c r="BZ87"/>
  <c r="BZ55"/>
  <c r="BZ23"/>
  <c r="BZ392"/>
  <c r="BZ360"/>
  <c r="BZ328"/>
  <c r="BZ296"/>
  <c r="BZ264"/>
  <c r="BZ232"/>
  <c r="BZ200"/>
  <c r="BZ168"/>
  <c r="BZ136"/>
  <c r="BZ104"/>
  <c r="BZ72"/>
  <c r="BZ40"/>
  <c r="BZ8"/>
  <c r="BZ377"/>
  <c r="BZ345"/>
  <c r="BZ313"/>
  <c r="BZ281"/>
  <c r="BZ249"/>
  <c r="BZ217"/>
  <c r="BZ185"/>
  <c r="BZ153"/>
  <c r="BZ121"/>
  <c r="BZ89"/>
  <c r="BZ57"/>
  <c r="BZ25"/>
  <c r="BZ394"/>
  <c r="BZ362"/>
  <c r="BZ330"/>
  <c r="BZ298"/>
  <c r="BZ266"/>
  <c r="BZ234"/>
  <c r="BZ202"/>
  <c r="BZ170"/>
  <c r="BZ138"/>
  <c r="BZ106"/>
  <c r="BZ74"/>
  <c r="BZ42"/>
  <c r="BZ10"/>
  <c r="CE325"/>
  <c r="CE246"/>
  <c r="CE359"/>
  <c r="CE71"/>
  <c r="CE280"/>
  <c r="CE24"/>
  <c r="BZ295"/>
  <c r="BZ39"/>
  <c r="BZ248"/>
  <c r="BZ24"/>
  <c r="BZ233"/>
  <c r="BZ41"/>
  <c r="BZ250"/>
  <c r="BZ26"/>
  <c r="CI3"/>
  <c r="CE377"/>
  <c r="CE345"/>
  <c r="CE313"/>
  <c r="CE281"/>
  <c r="CE249"/>
  <c r="CE217"/>
  <c r="CE185"/>
  <c r="CE153"/>
  <c r="CE121"/>
  <c r="CE89"/>
  <c r="CE57"/>
  <c r="CE25"/>
  <c r="CE394"/>
  <c r="CE362"/>
  <c r="CE330"/>
  <c r="CE298"/>
  <c r="CE266"/>
  <c r="CE234"/>
  <c r="CE202"/>
  <c r="CE170"/>
  <c r="CE138"/>
  <c r="CE106"/>
  <c r="CE74"/>
  <c r="CE42"/>
  <c r="CE10"/>
  <c r="CE379"/>
  <c r="CE347"/>
  <c r="CE315"/>
  <c r="CE283"/>
  <c r="CE251"/>
  <c r="CE219"/>
  <c r="CE187"/>
  <c r="CE155"/>
  <c r="CE123"/>
  <c r="CE91"/>
  <c r="CE59"/>
  <c r="CE27"/>
  <c r="CE396"/>
  <c r="CE364"/>
  <c r="CE332"/>
  <c r="CE300"/>
  <c r="CE268"/>
  <c r="CE236"/>
  <c r="CE204"/>
  <c r="CE172"/>
  <c r="CE140"/>
  <c r="CE108"/>
  <c r="CE76"/>
  <c r="CE44"/>
  <c r="CE12"/>
  <c r="BZ379"/>
  <c r="BZ347"/>
  <c r="BZ315"/>
  <c r="BZ283"/>
  <c r="BZ251"/>
  <c r="BZ219"/>
  <c r="BZ187"/>
  <c r="BZ155"/>
  <c r="BZ123"/>
  <c r="BZ91"/>
  <c r="BZ59"/>
  <c r="BZ27"/>
  <c r="BZ396"/>
  <c r="BZ364"/>
  <c r="BZ332"/>
  <c r="BZ300"/>
  <c r="BZ268"/>
  <c r="BZ236"/>
  <c r="BZ204"/>
  <c r="BZ172"/>
  <c r="BZ140"/>
  <c r="BZ108"/>
  <c r="BZ76"/>
  <c r="BZ44"/>
  <c r="BZ12"/>
  <c r="BZ381"/>
  <c r="BZ349"/>
  <c r="BZ317"/>
  <c r="BZ285"/>
  <c r="BZ253"/>
  <c r="BZ221"/>
  <c r="BZ189"/>
  <c r="BZ157"/>
  <c r="BZ125"/>
  <c r="BZ93"/>
  <c r="BZ61"/>
  <c r="BZ29"/>
  <c r="BZ398"/>
  <c r="BZ366"/>
  <c r="BZ334"/>
  <c r="BZ302"/>
  <c r="BZ270"/>
  <c r="BZ238"/>
  <c r="BZ206"/>
  <c r="BZ174"/>
  <c r="BZ142"/>
  <c r="BZ110"/>
  <c r="BZ78"/>
  <c r="BZ46"/>
  <c r="BZ14"/>
  <c r="CE357"/>
  <c r="CE182"/>
  <c r="CE231"/>
  <c r="CE248"/>
  <c r="BZ263"/>
  <c r="BZ280"/>
  <c r="BZ201"/>
  <c r="BZ154"/>
  <c r="CE381"/>
  <c r="CE349"/>
  <c r="CE317"/>
  <c r="CE285"/>
  <c r="CE253"/>
  <c r="CE221"/>
  <c r="CE189"/>
  <c r="CE157"/>
  <c r="CE125"/>
  <c r="CE93"/>
  <c r="CE61"/>
  <c r="CE29"/>
  <c r="CE398"/>
  <c r="CE366"/>
  <c r="CE334"/>
  <c r="CE302"/>
  <c r="CE270"/>
  <c r="CE238"/>
  <c r="CE206"/>
  <c r="CE174"/>
  <c r="CE142"/>
  <c r="CE110"/>
  <c r="CE78"/>
  <c r="CE46"/>
  <c r="CE14"/>
  <c r="CE383"/>
  <c r="CE351"/>
  <c r="CE319"/>
  <c r="CE287"/>
  <c r="CE255"/>
  <c r="CE223"/>
  <c r="CE191"/>
  <c r="CE159"/>
  <c r="CH159" s="1"/>
  <c r="CE127"/>
  <c r="CE95"/>
  <c r="CE63"/>
  <c r="CE31"/>
  <c r="CE400"/>
  <c r="CE368"/>
  <c r="CE336"/>
  <c r="CE304"/>
  <c r="CE272"/>
  <c r="CE240"/>
  <c r="CE208"/>
  <c r="CE176"/>
  <c r="CE144"/>
  <c r="CE112"/>
  <c r="CE80"/>
  <c r="CE48"/>
  <c r="CE16"/>
  <c r="BZ383"/>
  <c r="BZ351"/>
  <c r="BZ319"/>
  <c r="BZ287"/>
  <c r="BZ255"/>
  <c r="BZ223"/>
  <c r="BZ191"/>
  <c r="BZ159"/>
  <c r="BZ127"/>
  <c r="BZ95"/>
  <c r="BZ63"/>
  <c r="BZ31"/>
  <c r="BZ400"/>
  <c r="BZ368"/>
  <c r="BZ336"/>
  <c r="BZ304"/>
  <c r="BZ272"/>
  <c r="BZ240"/>
  <c r="BZ208"/>
  <c r="BZ176"/>
  <c r="BZ144"/>
  <c r="BZ112"/>
  <c r="BZ80"/>
  <c r="BZ48"/>
  <c r="BZ16"/>
  <c r="BZ385"/>
  <c r="BZ353"/>
  <c r="BZ321"/>
  <c r="BZ289"/>
  <c r="BZ257"/>
  <c r="BZ225"/>
  <c r="BZ193"/>
  <c r="BZ161"/>
  <c r="BZ129"/>
  <c r="BZ97"/>
  <c r="BZ65"/>
  <c r="BZ33"/>
  <c r="BZ402"/>
  <c r="BZ370"/>
  <c r="BZ338"/>
  <c r="BZ306"/>
  <c r="BZ274"/>
  <c r="BZ242"/>
  <c r="BZ210"/>
  <c r="BZ178"/>
  <c r="BZ146"/>
  <c r="BZ114"/>
  <c r="BZ82"/>
  <c r="BZ50"/>
  <c r="BZ18"/>
  <c r="CE293"/>
  <c r="CE165"/>
  <c r="CE101"/>
  <c r="CE37"/>
  <c r="CE374"/>
  <c r="CE278"/>
  <c r="CE150"/>
  <c r="CE22"/>
  <c r="CE327"/>
  <c r="CE199"/>
  <c r="CE39"/>
  <c r="CE344"/>
  <c r="CE216"/>
  <c r="CE88"/>
  <c r="BZ359"/>
  <c r="BZ231"/>
  <c r="BZ71"/>
  <c r="BZ344"/>
  <c r="BZ216"/>
  <c r="BZ56"/>
  <c r="BZ361"/>
  <c r="BZ169"/>
  <c r="BZ9"/>
  <c r="BZ282"/>
  <c r="BZ122"/>
  <c r="CE385"/>
  <c r="CE353"/>
  <c r="CE321"/>
  <c r="CE289"/>
  <c r="CE257"/>
  <c r="CE225"/>
  <c r="CE193"/>
  <c r="CE161"/>
  <c r="CH161" s="1"/>
  <c r="CE129"/>
  <c r="CE97"/>
  <c r="CE65"/>
  <c r="CE33"/>
  <c r="CE402"/>
  <c r="CE370"/>
  <c r="CE338"/>
  <c r="CE306"/>
  <c r="CE274"/>
  <c r="CE242"/>
  <c r="CE210"/>
  <c r="CE178"/>
  <c r="CE146"/>
  <c r="CE114"/>
  <c r="CE82"/>
  <c r="CE50"/>
  <c r="CE18"/>
  <c r="CE387"/>
  <c r="CE355"/>
  <c r="CE323"/>
  <c r="CE291"/>
  <c r="CE259"/>
  <c r="CE227"/>
  <c r="CE195"/>
  <c r="CE163"/>
  <c r="CE131"/>
  <c r="CE99"/>
  <c r="CE67"/>
  <c r="CE35"/>
  <c r="CE404"/>
  <c r="CE372"/>
  <c r="CE340"/>
  <c r="CE308"/>
  <c r="CE276"/>
  <c r="CE244"/>
  <c r="CE212"/>
  <c r="CE180"/>
  <c r="CE148"/>
  <c r="CE116"/>
  <c r="CE84"/>
  <c r="CE52"/>
  <c r="CE20"/>
  <c r="BZ387"/>
  <c r="BZ355"/>
  <c r="BZ323"/>
  <c r="BZ291"/>
  <c r="BZ259"/>
  <c r="BZ227"/>
  <c r="BZ195"/>
  <c r="BZ163"/>
  <c r="BZ131"/>
  <c r="BZ99"/>
  <c r="BZ67"/>
  <c r="BZ35"/>
  <c r="BZ404"/>
  <c r="BZ372"/>
  <c r="BZ340"/>
  <c r="BZ308"/>
  <c r="BZ276"/>
  <c r="BZ244"/>
  <c r="BZ212"/>
  <c r="BZ180"/>
  <c r="BZ148"/>
  <c r="BZ116"/>
  <c r="BZ84"/>
  <c r="BZ52"/>
  <c r="BZ20"/>
  <c r="BZ389"/>
  <c r="BZ357"/>
  <c r="BZ325"/>
  <c r="BZ293"/>
  <c r="BZ261"/>
  <c r="BZ229"/>
  <c r="BZ197"/>
  <c r="BZ165"/>
  <c r="BZ133"/>
  <c r="BZ101"/>
  <c r="BZ69"/>
  <c r="BZ37"/>
  <c r="BZ406"/>
  <c r="BZ374"/>
  <c r="BZ342"/>
  <c r="BZ310"/>
  <c r="BZ278"/>
  <c r="BZ246"/>
  <c r="BZ214"/>
  <c r="BZ182"/>
  <c r="BZ150"/>
  <c r="BZ118"/>
  <c r="BZ86"/>
  <c r="BZ54"/>
  <c r="BZ22"/>
  <c r="CE135"/>
  <c r="BZ199"/>
  <c r="BZ88"/>
  <c r="BZ137"/>
  <c r="BZ218"/>
  <c r="C160"/>
  <c r="F159"/>
  <c r="CH162"/>
  <c r="Z162"/>
  <c r="AA161"/>
  <c r="AE161" s="1"/>
  <c r="AK162"/>
  <c r="AL161"/>
  <c r="AP161" s="1"/>
  <c r="AV161"/>
  <c r="AW160"/>
  <c r="BA160" s="1"/>
  <c r="BG163"/>
  <c r="BH162"/>
  <c r="BL162" s="1"/>
  <c r="BR161"/>
  <c r="BS160"/>
  <c r="BW160" s="1"/>
  <c r="CC164"/>
  <c r="CD163"/>
  <c r="CH163" s="1"/>
  <c r="CY162"/>
  <c r="CZ161"/>
  <c r="DK163"/>
  <c r="DJ164"/>
  <c r="CN166"/>
  <c r="CO166" s="1"/>
  <c r="CF405" l="1"/>
  <c r="CF55"/>
  <c r="CF50"/>
  <c r="CF7"/>
  <c r="CF102"/>
  <c r="CF95"/>
  <c r="CF27"/>
  <c r="CF155"/>
  <c r="CF106"/>
  <c r="CF166"/>
  <c r="CF115"/>
  <c r="CF162"/>
  <c r="CF110"/>
  <c r="CF28"/>
  <c r="CF92"/>
  <c r="CF156"/>
  <c r="CF220"/>
  <c r="CF284"/>
  <c r="CF348"/>
  <c r="CF187"/>
  <c r="CF251"/>
  <c r="CF315"/>
  <c r="CF379"/>
  <c r="CF210"/>
  <c r="CF274"/>
  <c r="CF338"/>
  <c r="CF402"/>
  <c r="CF65"/>
  <c r="CF129"/>
  <c r="CF193"/>
  <c r="CF257"/>
  <c r="CF321"/>
  <c r="CF385"/>
  <c r="CF48"/>
  <c r="CF112"/>
  <c r="CF176"/>
  <c r="CF240"/>
  <c r="CF304"/>
  <c r="CF368"/>
  <c r="CF207"/>
  <c r="CF271"/>
  <c r="CF335"/>
  <c r="CF399"/>
  <c r="CF254"/>
  <c r="CF318"/>
  <c r="CF382"/>
  <c r="CF45"/>
  <c r="CF109"/>
  <c r="CF173"/>
  <c r="CF237"/>
  <c r="CF301"/>
  <c r="CF365"/>
  <c r="CF23"/>
  <c r="CF18"/>
  <c r="CF175"/>
  <c r="CF70"/>
  <c r="CF63"/>
  <c r="CF11"/>
  <c r="CF139"/>
  <c r="CF90"/>
  <c r="CF150"/>
  <c r="CF99"/>
  <c r="CF146"/>
  <c r="CF94"/>
  <c r="CF20"/>
  <c r="CF84"/>
  <c r="CF148"/>
  <c r="CF212"/>
  <c r="CF276"/>
  <c r="CF340"/>
  <c r="CF404"/>
  <c r="CF243"/>
  <c r="CF307"/>
  <c r="CF371"/>
  <c r="CF202"/>
  <c r="CF266"/>
  <c r="CF330"/>
  <c r="CF394"/>
  <c r="CF57"/>
  <c r="CF121"/>
  <c r="CF185"/>
  <c r="CF249"/>
  <c r="CF313"/>
  <c r="CF377"/>
  <c r="CF40"/>
  <c r="CF104"/>
  <c r="CF168"/>
  <c r="CF232"/>
  <c r="CF296"/>
  <c r="CF360"/>
  <c r="CF199"/>
  <c r="CF263"/>
  <c r="CF327"/>
  <c r="CF391"/>
  <c r="CF246"/>
  <c r="CF310"/>
  <c r="CF374"/>
  <c r="CF37"/>
  <c r="CF101"/>
  <c r="CF165"/>
  <c r="CF229"/>
  <c r="CF293"/>
  <c r="CF357"/>
  <c r="CF127"/>
  <c r="CF111"/>
  <c r="CF38"/>
  <c r="CF31"/>
  <c r="CF123"/>
  <c r="CF74"/>
  <c r="CF134"/>
  <c r="CF83"/>
  <c r="CF130"/>
  <c r="CF78"/>
  <c r="CF12"/>
  <c r="CF76"/>
  <c r="CF140"/>
  <c r="CF204"/>
  <c r="CF268"/>
  <c r="CF332"/>
  <c r="CF396"/>
  <c r="CF235"/>
  <c r="CF299"/>
  <c r="CF363"/>
  <c r="CF194"/>
  <c r="CF258"/>
  <c r="CF322"/>
  <c r="CF386"/>
  <c r="CF49"/>
  <c r="CF113"/>
  <c r="CF177"/>
  <c r="CF241"/>
  <c r="CF305"/>
  <c r="CF369"/>
  <c r="CF32"/>
  <c r="CF96"/>
  <c r="CF160"/>
  <c r="CF224"/>
  <c r="CF288"/>
  <c r="CF352"/>
  <c r="CF191"/>
  <c r="CF255"/>
  <c r="CF319"/>
  <c r="CF383"/>
  <c r="CF238"/>
  <c r="CF302"/>
  <c r="CF366"/>
  <c r="CF29"/>
  <c r="CF93"/>
  <c r="CF157"/>
  <c r="CF221"/>
  <c r="CF285"/>
  <c r="CF349"/>
  <c r="CF86"/>
  <c r="CF79"/>
  <c r="CF6"/>
  <c r="CF151"/>
  <c r="CF107"/>
  <c r="CF58"/>
  <c r="CF118"/>
  <c r="CF67"/>
  <c r="CF114"/>
  <c r="CF62"/>
  <c r="CF68"/>
  <c r="CF132"/>
  <c r="CF196"/>
  <c r="CF260"/>
  <c r="CF324"/>
  <c r="CF388"/>
  <c r="CF227"/>
  <c r="CF291"/>
  <c r="CF355"/>
  <c r="CF186"/>
  <c r="CF250"/>
  <c r="CF314"/>
  <c r="CF378"/>
  <c r="CF41"/>
  <c r="CF105"/>
  <c r="CF169"/>
  <c r="CF233"/>
  <c r="CF297"/>
  <c r="CF361"/>
  <c r="CF24"/>
  <c r="CF88"/>
  <c r="CF152"/>
  <c r="CF216"/>
  <c r="CF280"/>
  <c r="CF344"/>
  <c r="CF183"/>
  <c r="CF247"/>
  <c r="CF311"/>
  <c r="CF375"/>
  <c r="CF230"/>
  <c r="CF294"/>
  <c r="CF358"/>
  <c r="CF21"/>
  <c r="CF85"/>
  <c r="CF149"/>
  <c r="CF213"/>
  <c r="CF277"/>
  <c r="CF341"/>
  <c r="CF54"/>
  <c r="CF47"/>
  <c r="CF167"/>
  <c r="CF98"/>
  <c r="CF91"/>
  <c r="CF42"/>
  <c r="CF170"/>
  <c r="CF51"/>
  <c r="CF182"/>
  <c r="CF46"/>
  <c r="CF174"/>
  <c r="CF60"/>
  <c r="CF124"/>
  <c r="CF188"/>
  <c r="CF252"/>
  <c r="CF316"/>
  <c r="CF380"/>
  <c r="CF219"/>
  <c r="CF283"/>
  <c r="CF347"/>
  <c r="CF178"/>
  <c r="CF242"/>
  <c r="CF306"/>
  <c r="CF370"/>
  <c r="CF33"/>
  <c r="CF97"/>
  <c r="CF161"/>
  <c r="CF225"/>
  <c r="CF289"/>
  <c r="CF353"/>
  <c r="CF16"/>
  <c r="CF80"/>
  <c r="CF144"/>
  <c r="CF208"/>
  <c r="CF272"/>
  <c r="CF336"/>
  <c r="CF400"/>
  <c r="CF239"/>
  <c r="CF303"/>
  <c r="CF367"/>
  <c r="CF222"/>
  <c r="CF286"/>
  <c r="CF350"/>
  <c r="CF13"/>
  <c r="CF77"/>
  <c r="CF141"/>
  <c r="CF205"/>
  <c r="CF269"/>
  <c r="CF333"/>
  <c r="CF397"/>
  <c r="CF22"/>
  <c r="CF15"/>
  <c r="CF103"/>
  <c r="CF66"/>
  <c r="CF75"/>
  <c r="CF26"/>
  <c r="CF154"/>
  <c r="CF35"/>
  <c r="CF163"/>
  <c r="CF30"/>
  <c r="CF158"/>
  <c r="CF52"/>
  <c r="CF116"/>
  <c r="CF180"/>
  <c r="CF244"/>
  <c r="CF308"/>
  <c r="CF372"/>
  <c r="CF211"/>
  <c r="CF275"/>
  <c r="CF339"/>
  <c r="CF403"/>
  <c r="CF234"/>
  <c r="CF298"/>
  <c r="CF362"/>
  <c r="CF25"/>
  <c r="CF89"/>
  <c r="CF153"/>
  <c r="CF217"/>
  <c r="CF281"/>
  <c r="CF345"/>
  <c r="CF8"/>
  <c r="CF72"/>
  <c r="CF136"/>
  <c r="CF200"/>
  <c r="CF264"/>
  <c r="CF328"/>
  <c r="CF392"/>
  <c r="CF231"/>
  <c r="CF295"/>
  <c r="CF359"/>
  <c r="CF214"/>
  <c r="CF278"/>
  <c r="CF342"/>
  <c r="CF406"/>
  <c r="CF69"/>
  <c r="CF133"/>
  <c r="CF197"/>
  <c r="CF261"/>
  <c r="CF325"/>
  <c r="CF389"/>
  <c r="CF135"/>
  <c r="CF119"/>
  <c r="CF71"/>
  <c r="CF34"/>
  <c r="CF59"/>
  <c r="CF10"/>
  <c r="CF138"/>
  <c r="CF19"/>
  <c r="CF147"/>
  <c r="CF14"/>
  <c r="CF142"/>
  <c r="CF44"/>
  <c r="CF108"/>
  <c r="CF172"/>
  <c r="CF236"/>
  <c r="CF300"/>
  <c r="CF364"/>
  <c r="CF203"/>
  <c r="CF267"/>
  <c r="CF331"/>
  <c r="CF395"/>
  <c r="CF226"/>
  <c r="CF290"/>
  <c r="CF354"/>
  <c r="CF17"/>
  <c r="CF81"/>
  <c r="CF145"/>
  <c r="CF209"/>
  <c r="CF273"/>
  <c r="CF337"/>
  <c r="CF401"/>
  <c r="CF64"/>
  <c r="CF128"/>
  <c r="CF192"/>
  <c r="CF256"/>
  <c r="CF320"/>
  <c r="CF384"/>
  <c r="CF223"/>
  <c r="CF287"/>
  <c r="CF351"/>
  <c r="CF206"/>
  <c r="CF270"/>
  <c r="CF334"/>
  <c r="CF398"/>
  <c r="CF61"/>
  <c r="CF125"/>
  <c r="CF189"/>
  <c r="CF253"/>
  <c r="CF317"/>
  <c r="CF381"/>
  <c r="CF122"/>
  <c r="CF292"/>
  <c r="CF346"/>
  <c r="CF56"/>
  <c r="CF343"/>
  <c r="CF245"/>
  <c r="CF171"/>
  <c r="CF228"/>
  <c r="CF282"/>
  <c r="CF393"/>
  <c r="CF279"/>
  <c r="CF181"/>
  <c r="CF198"/>
  <c r="CF143"/>
  <c r="CF43"/>
  <c r="CF164"/>
  <c r="CF218"/>
  <c r="CF329"/>
  <c r="CF215"/>
  <c r="CF117"/>
  <c r="CF190"/>
  <c r="CF159"/>
  <c r="CF100"/>
  <c r="CF387"/>
  <c r="CF265"/>
  <c r="CF376"/>
  <c r="CF53"/>
  <c r="CF309"/>
  <c r="CF39"/>
  <c r="CF126"/>
  <c r="CF36"/>
  <c r="CF323"/>
  <c r="CF201"/>
  <c r="CF312"/>
  <c r="CF390"/>
  <c r="CF82"/>
  <c r="CF179"/>
  <c r="CF259"/>
  <c r="CF137"/>
  <c r="CF248"/>
  <c r="CF326"/>
  <c r="CF9"/>
  <c r="CF87"/>
  <c r="CF131"/>
  <c r="CF195"/>
  <c r="CF73"/>
  <c r="CF184"/>
  <c r="CF262"/>
  <c r="CF373"/>
  <c r="CF356"/>
  <c r="CF120"/>
  <c r="C161"/>
  <c r="F160"/>
  <c r="Z163"/>
  <c r="AA162"/>
  <c r="AE162" s="1"/>
  <c r="AK163"/>
  <c r="AL162"/>
  <c r="AP162" s="1"/>
  <c r="AV162"/>
  <c r="AW161"/>
  <c r="BA161" s="1"/>
  <c r="BG164"/>
  <c r="BH163"/>
  <c r="BL163" s="1"/>
  <c r="BS161"/>
  <c r="BW161" s="1"/>
  <c r="BR162"/>
  <c r="CD164"/>
  <c r="CH164" s="1"/>
  <c r="CC165"/>
  <c r="CZ162"/>
  <c r="CY163"/>
  <c r="DJ165"/>
  <c r="DK164"/>
  <c r="CN167"/>
  <c r="CO167" s="1"/>
  <c r="C162" l="1"/>
  <c r="F161"/>
  <c r="Z164"/>
  <c r="AA163"/>
  <c r="AE163" s="1"/>
  <c r="AK164"/>
  <c r="AL163"/>
  <c r="AP163" s="1"/>
  <c r="AV163"/>
  <c r="AW162"/>
  <c r="BA162" s="1"/>
  <c r="BG165"/>
  <c r="BH164"/>
  <c r="BL164" s="1"/>
  <c r="BR163"/>
  <c r="BS162"/>
  <c r="BW162" s="1"/>
  <c r="CD165"/>
  <c r="CH165" s="1"/>
  <c r="CC166"/>
  <c r="CY164"/>
  <c r="CZ163"/>
  <c r="DJ166"/>
  <c r="DK165"/>
  <c r="CN168"/>
  <c r="CO168" s="1"/>
  <c r="C163" l="1"/>
  <c r="F162"/>
  <c r="Z165"/>
  <c r="AA164"/>
  <c r="AE164" s="1"/>
  <c r="AK165"/>
  <c r="AL164"/>
  <c r="AP164" s="1"/>
  <c r="AV164"/>
  <c r="AW163"/>
  <c r="BA163" s="1"/>
  <c r="BH165"/>
  <c r="BL165" s="1"/>
  <c r="BG166"/>
  <c r="BS163"/>
  <c r="BW163" s="1"/>
  <c r="BR164"/>
  <c r="CD166"/>
  <c r="CH166" s="1"/>
  <c r="CC167"/>
  <c r="CY165"/>
  <c r="CZ164"/>
  <c r="DK166"/>
  <c r="DJ167"/>
  <c r="CN169"/>
  <c r="CO169" s="1"/>
  <c r="C164" l="1"/>
  <c r="F163"/>
  <c r="AA165"/>
  <c r="AE165" s="1"/>
  <c r="Z166"/>
  <c r="AL165"/>
  <c r="AP165" s="1"/>
  <c r="AK166"/>
  <c r="AV165"/>
  <c r="AW164"/>
  <c r="BA164" s="1"/>
  <c r="BH166"/>
  <c r="BL166" s="1"/>
  <c r="BG167"/>
  <c r="BR165"/>
  <c r="BS164"/>
  <c r="BW164" s="1"/>
  <c r="CC168"/>
  <c r="CD167"/>
  <c r="CH167" s="1"/>
  <c r="CZ165"/>
  <c r="CY166"/>
  <c r="DK167"/>
  <c r="DJ168"/>
  <c r="CN170"/>
  <c r="CO170" s="1"/>
  <c r="C165" l="1"/>
  <c r="F164"/>
  <c r="AA166"/>
  <c r="AE166" s="1"/>
  <c r="Z167"/>
  <c r="AL166"/>
  <c r="AP166" s="1"/>
  <c r="AK167"/>
  <c r="AW165"/>
  <c r="BA165" s="1"/>
  <c r="AV166"/>
  <c r="BG168"/>
  <c r="BH167"/>
  <c r="BL167" s="1"/>
  <c r="BS165"/>
  <c r="BW165" s="1"/>
  <c r="BR166"/>
  <c r="CC169"/>
  <c r="CD168"/>
  <c r="CH168" s="1"/>
  <c r="CY167"/>
  <c r="CZ166"/>
  <c r="DJ169"/>
  <c r="DK168"/>
  <c r="CN171"/>
  <c r="CO171" s="1"/>
  <c r="C166" l="1"/>
  <c r="F165"/>
  <c r="Z168"/>
  <c r="AA167"/>
  <c r="AE167" s="1"/>
  <c r="AK168"/>
  <c r="AL167"/>
  <c r="AP167" s="1"/>
  <c r="AW166"/>
  <c r="BA166" s="1"/>
  <c r="AV167"/>
  <c r="BG169"/>
  <c r="BH168"/>
  <c r="BL168" s="1"/>
  <c r="BS166"/>
  <c r="BW166" s="1"/>
  <c r="BR167"/>
  <c r="CC170"/>
  <c r="CD169"/>
  <c r="CH169" s="1"/>
  <c r="CZ167"/>
  <c r="CY168"/>
  <c r="DJ170"/>
  <c r="DK169"/>
  <c r="CN172"/>
  <c r="CO172" s="1"/>
  <c r="C167" l="1"/>
  <c r="F166"/>
  <c r="Z169"/>
  <c r="AA168"/>
  <c r="AE168" s="1"/>
  <c r="AK169"/>
  <c r="AL168"/>
  <c r="AP168" s="1"/>
  <c r="AV168"/>
  <c r="AW167"/>
  <c r="BA167" s="1"/>
  <c r="BG170"/>
  <c r="BH169"/>
  <c r="BL169" s="1"/>
  <c r="BS167"/>
  <c r="BW167" s="1"/>
  <c r="BR168"/>
  <c r="CD170"/>
  <c r="CH170" s="1"/>
  <c r="CC171"/>
  <c r="CZ168"/>
  <c r="CY169"/>
  <c r="DK170"/>
  <c r="DJ171"/>
  <c r="CN173"/>
  <c r="CO173" s="1"/>
  <c r="C168" l="1"/>
  <c r="F167"/>
  <c r="Z170"/>
  <c r="AA169"/>
  <c r="AE169" s="1"/>
  <c r="AK170"/>
  <c r="AL169"/>
  <c r="AP169" s="1"/>
  <c r="AV169"/>
  <c r="AW168"/>
  <c r="BA168" s="1"/>
  <c r="BG171"/>
  <c r="BH170"/>
  <c r="BL170" s="1"/>
  <c r="BR169"/>
  <c r="BS168"/>
  <c r="BW168" s="1"/>
  <c r="CC172"/>
  <c r="CD171"/>
  <c r="CH171" s="1"/>
  <c r="CY170"/>
  <c r="CZ169"/>
  <c r="DK171"/>
  <c r="DJ172"/>
  <c r="CN174"/>
  <c r="CO174" s="1"/>
  <c r="C169" l="1"/>
  <c r="F168"/>
  <c r="Z171"/>
  <c r="AA170"/>
  <c r="AE170" s="1"/>
  <c r="AK171"/>
  <c r="AL170"/>
  <c r="AP170" s="1"/>
  <c r="AV170"/>
  <c r="AW169"/>
  <c r="BA169" s="1"/>
  <c r="BG172"/>
  <c r="BH171"/>
  <c r="BL171" s="1"/>
  <c r="BS169"/>
  <c r="BW169" s="1"/>
  <c r="BR170"/>
  <c r="CD172"/>
  <c r="CH172" s="1"/>
  <c r="CC173"/>
  <c r="CZ170"/>
  <c r="CY171"/>
  <c r="DJ173"/>
  <c r="DK172"/>
  <c r="CN175"/>
  <c r="CO175" s="1"/>
  <c r="C170" l="1"/>
  <c r="F169"/>
  <c r="Z172"/>
  <c r="AA171"/>
  <c r="AE171" s="1"/>
  <c r="AK172"/>
  <c r="AL171"/>
  <c r="AP171" s="1"/>
  <c r="AV171"/>
  <c r="AW170"/>
  <c r="BA170" s="1"/>
  <c r="BG173"/>
  <c r="BH172"/>
  <c r="BL172" s="1"/>
  <c r="BR171"/>
  <c r="BS170"/>
  <c r="BW170" s="1"/>
  <c r="CD173"/>
  <c r="CH173" s="1"/>
  <c r="CC174"/>
  <c r="CY172"/>
  <c r="CZ171"/>
  <c r="DJ174"/>
  <c r="DK173"/>
  <c r="CN176"/>
  <c r="CO176" s="1"/>
  <c r="C171" l="1"/>
  <c r="F170"/>
  <c r="Z173"/>
  <c r="AA172"/>
  <c r="AE172" s="1"/>
  <c r="AK173"/>
  <c r="AL172"/>
  <c r="AP172" s="1"/>
  <c r="AV172"/>
  <c r="AW171"/>
  <c r="BA171" s="1"/>
  <c r="BH173"/>
  <c r="BL173" s="1"/>
  <c r="BG174"/>
  <c r="BS171"/>
  <c r="BW171" s="1"/>
  <c r="BR172"/>
  <c r="CD174"/>
  <c r="CH174" s="1"/>
  <c r="CC175"/>
  <c r="CY173"/>
  <c r="CZ172"/>
  <c r="DK174"/>
  <c r="DJ175"/>
  <c r="CN177"/>
  <c r="CO177" s="1"/>
  <c r="C172" l="1"/>
  <c r="F171"/>
  <c r="AA173"/>
  <c r="AE173" s="1"/>
  <c r="Z174"/>
  <c r="AL173"/>
  <c r="AP173" s="1"/>
  <c r="AK174"/>
  <c r="AV173"/>
  <c r="AW172"/>
  <c r="BA172" s="1"/>
  <c r="BH174"/>
  <c r="BL174" s="1"/>
  <c r="BG175"/>
  <c r="BR173"/>
  <c r="BS172"/>
  <c r="BW172" s="1"/>
  <c r="CC176"/>
  <c r="CD175"/>
  <c r="CH175" s="1"/>
  <c r="CZ173"/>
  <c r="CY174"/>
  <c r="DK175"/>
  <c r="DJ176"/>
  <c r="CN178"/>
  <c r="CO178" s="1"/>
  <c r="C173" l="1"/>
  <c r="F172"/>
  <c r="AA174"/>
  <c r="AE174" s="1"/>
  <c r="Z175"/>
  <c r="AL174"/>
  <c r="AP174" s="1"/>
  <c r="AK175"/>
  <c r="AW173"/>
  <c r="BA173" s="1"/>
  <c r="AV174"/>
  <c r="BG176"/>
  <c r="BH175"/>
  <c r="BL175" s="1"/>
  <c r="BS173"/>
  <c r="BW173" s="1"/>
  <c r="BR174"/>
  <c r="CC177"/>
  <c r="CD176"/>
  <c r="CH176" s="1"/>
  <c r="CY175"/>
  <c r="CZ174"/>
  <c r="DJ177"/>
  <c r="DK176"/>
  <c r="CN179"/>
  <c r="CO179" s="1"/>
  <c r="C174" l="1"/>
  <c r="F173"/>
  <c r="Z176"/>
  <c r="AA175"/>
  <c r="AE175" s="1"/>
  <c r="AK176"/>
  <c r="AL175"/>
  <c r="AP175" s="1"/>
  <c r="AW174"/>
  <c r="BA174" s="1"/>
  <c r="AV175"/>
  <c r="BG177"/>
  <c r="BH176"/>
  <c r="BL176" s="1"/>
  <c r="BS174"/>
  <c r="BW174" s="1"/>
  <c r="BR175"/>
  <c r="CC178"/>
  <c r="CD177"/>
  <c r="CH177" s="1"/>
  <c r="CZ175"/>
  <c r="CY176"/>
  <c r="DJ178"/>
  <c r="DK177"/>
  <c r="CN180"/>
  <c r="CO180" s="1"/>
  <c r="C175" l="1"/>
  <c r="F174"/>
  <c r="Z177"/>
  <c r="AA176"/>
  <c r="AE176" s="1"/>
  <c r="AK177"/>
  <c r="AL176"/>
  <c r="AP176" s="1"/>
  <c r="AV176"/>
  <c r="AW175"/>
  <c r="BA175" s="1"/>
  <c r="BG178"/>
  <c r="BH177"/>
  <c r="BL177" s="1"/>
  <c r="BS175"/>
  <c r="BW175" s="1"/>
  <c r="BR176"/>
  <c r="CD178"/>
  <c r="CH178" s="1"/>
  <c r="CC179"/>
  <c r="CZ176"/>
  <c r="CY177"/>
  <c r="DK178"/>
  <c r="DJ179"/>
  <c r="CN181"/>
  <c r="CO181" s="1"/>
  <c r="C176" l="1"/>
  <c r="F175"/>
  <c r="Z178"/>
  <c r="AA177"/>
  <c r="AE177" s="1"/>
  <c r="AK178"/>
  <c r="AL177"/>
  <c r="AP177" s="1"/>
  <c r="AV177"/>
  <c r="AW176"/>
  <c r="BA176" s="1"/>
  <c r="BG179"/>
  <c r="BH178"/>
  <c r="BL178" s="1"/>
  <c r="BR177"/>
  <c r="BS176"/>
  <c r="BW176" s="1"/>
  <c r="CC180"/>
  <c r="CD179"/>
  <c r="CH179" s="1"/>
  <c r="CY178"/>
  <c r="CZ177"/>
  <c r="DK179"/>
  <c r="DJ180"/>
  <c r="CN182"/>
  <c r="CO182" s="1"/>
  <c r="C177" l="1"/>
  <c r="F176"/>
  <c r="Z179"/>
  <c r="AA178"/>
  <c r="AE178" s="1"/>
  <c r="AK179"/>
  <c r="AL178"/>
  <c r="AP178" s="1"/>
  <c r="AV178"/>
  <c r="AW177"/>
  <c r="BA177" s="1"/>
  <c r="BG180"/>
  <c r="BH179"/>
  <c r="BL179" s="1"/>
  <c r="BS177"/>
  <c r="BW177" s="1"/>
  <c r="BR178"/>
  <c r="CD180"/>
  <c r="CH180" s="1"/>
  <c r="CC181"/>
  <c r="CZ178"/>
  <c r="CY179"/>
  <c r="DJ181"/>
  <c r="DK180"/>
  <c r="CN183"/>
  <c r="CO183" s="1"/>
  <c r="C178" l="1"/>
  <c r="F177"/>
  <c r="Z180"/>
  <c r="AA179"/>
  <c r="AE179" s="1"/>
  <c r="AK180"/>
  <c r="AL179"/>
  <c r="AP179" s="1"/>
  <c r="AV179"/>
  <c r="AW178"/>
  <c r="BA178" s="1"/>
  <c r="BG181"/>
  <c r="BH180"/>
  <c r="BL180" s="1"/>
  <c r="BR179"/>
  <c r="BS178"/>
  <c r="BW178" s="1"/>
  <c r="CD181"/>
  <c r="CH181" s="1"/>
  <c r="CC182"/>
  <c r="CY180"/>
  <c r="CZ179"/>
  <c r="DJ182"/>
  <c r="DK181"/>
  <c r="CN184"/>
  <c r="CO184" s="1"/>
  <c r="C179" l="1"/>
  <c r="F178"/>
  <c r="Z181"/>
  <c r="AA180"/>
  <c r="AE180" s="1"/>
  <c r="AK181"/>
  <c r="AL180"/>
  <c r="AP180" s="1"/>
  <c r="AV180"/>
  <c r="AW179"/>
  <c r="BA179" s="1"/>
  <c r="BH181"/>
  <c r="BL181" s="1"/>
  <c r="BG182"/>
  <c r="BS179"/>
  <c r="BW179" s="1"/>
  <c r="BR180"/>
  <c r="CC183"/>
  <c r="CD182"/>
  <c r="CH182" s="1"/>
  <c r="CY181"/>
  <c r="CZ180"/>
  <c r="DK182"/>
  <c r="DJ183"/>
  <c r="CN185"/>
  <c r="CO185" s="1"/>
  <c r="C180" l="1"/>
  <c r="F179"/>
  <c r="AA181"/>
  <c r="AE181" s="1"/>
  <c r="Z182"/>
  <c r="AL181"/>
  <c r="AP181" s="1"/>
  <c r="AK182"/>
  <c r="AV181"/>
  <c r="AW180"/>
  <c r="BA180" s="1"/>
  <c r="BH182"/>
  <c r="BL182" s="1"/>
  <c r="BG183"/>
  <c r="BR181"/>
  <c r="BS180"/>
  <c r="BW180" s="1"/>
  <c r="CD183"/>
  <c r="CH183" s="1"/>
  <c r="CC184"/>
  <c r="CZ181"/>
  <c r="CY182"/>
  <c r="DK183"/>
  <c r="DJ184"/>
  <c r="CN186"/>
  <c r="CO186" s="1"/>
  <c r="C181" l="1"/>
  <c r="F180"/>
  <c r="AA182"/>
  <c r="AE182" s="1"/>
  <c r="Z183"/>
  <c r="AL182"/>
  <c r="AP182" s="1"/>
  <c r="AK183"/>
  <c r="AW181"/>
  <c r="BA181" s="1"/>
  <c r="AV182"/>
  <c r="BG184"/>
  <c r="BH183"/>
  <c r="BL183" s="1"/>
  <c r="BS181"/>
  <c r="BW181" s="1"/>
  <c r="BR182"/>
  <c r="CC185"/>
  <c r="CD184"/>
  <c r="CH184" s="1"/>
  <c r="CY183"/>
  <c r="CZ182"/>
  <c r="DJ185"/>
  <c r="DK184"/>
  <c r="CN187"/>
  <c r="CO187" s="1"/>
  <c r="C182" l="1"/>
  <c r="F181"/>
  <c r="Z184"/>
  <c r="AA183"/>
  <c r="AE183" s="1"/>
  <c r="AK184"/>
  <c r="AL183"/>
  <c r="AP183" s="1"/>
  <c r="AW182"/>
  <c r="BA182" s="1"/>
  <c r="AV183"/>
  <c r="BG185"/>
  <c r="BH184"/>
  <c r="BL184" s="1"/>
  <c r="BS182"/>
  <c r="BW182" s="1"/>
  <c r="BR183"/>
  <c r="CC186"/>
  <c r="CD185"/>
  <c r="CH185" s="1"/>
  <c r="CZ183"/>
  <c r="CY184"/>
  <c r="DJ186"/>
  <c r="DK185"/>
  <c r="CN188"/>
  <c r="CO188" s="1"/>
  <c r="C183" l="1"/>
  <c r="F182"/>
  <c r="Z185"/>
  <c r="AA184"/>
  <c r="AE184" s="1"/>
  <c r="AK185"/>
  <c r="AL184"/>
  <c r="AP184" s="1"/>
  <c r="AV184"/>
  <c r="AW183"/>
  <c r="BA183" s="1"/>
  <c r="BG186"/>
  <c r="BH185"/>
  <c r="BL185" s="1"/>
  <c r="BS183"/>
  <c r="BW183" s="1"/>
  <c r="BR184"/>
  <c r="CD186"/>
  <c r="CH186" s="1"/>
  <c r="CC187"/>
  <c r="CZ184"/>
  <c r="CY185"/>
  <c r="DK186"/>
  <c r="DJ187"/>
  <c r="CN189"/>
  <c r="CO189" s="1"/>
  <c r="C184" l="1"/>
  <c r="F183"/>
  <c r="Z186"/>
  <c r="AA185"/>
  <c r="AE185" s="1"/>
  <c r="AK186"/>
  <c r="AL185"/>
  <c r="AP185" s="1"/>
  <c r="AV185"/>
  <c r="AW184"/>
  <c r="BA184" s="1"/>
  <c r="BG187"/>
  <c r="BH186"/>
  <c r="BL186" s="1"/>
  <c r="BR185"/>
  <c r="BS184"/>
  <c r="BW184" s="1"/>
  <c r="CC188"/>
  <c r="CD187"/>
  <c r="CH187" s="1"/>
  <c r="CY186"/>
  <c r="CZ185"/>
  <c r="DK187"/>
  <c r="DJ188"/>
  <c r="CN190"/>
  <c r="CO190" s="1"/>
  <c r="C185" l="1"/>
  <c r="F184"/>
  <c r="Z187"/>
  <c r="AA186"/>
  <c r="AE186" s="1"/>
  <c r="AK187"/>
  <c r="AL186"/>
  <c r="AP186" s="1"/>
  <c r="AV186"/>
  <c r="AW185"/>
  <c r="BA185" s="1"/>
  <c r="BG188"/>
  <c r="BH187"/>
  <c r="BL187" s="1"/>
  <c r="BS185"/>
  <c r="BW185" s="1"/>
  <c r="BR186"/>
  <c r="CD188"/>
  <c r="CH188" s="1"/>
  <c r="CC189"/>
  <c r="CZ186"/>
  <c r="CY187"/>
  <c r="DJ189"/>
  <c r="DK188"/>
  <c r="CN191"/>
  <c r="CO191" s="1"/>
  <c r="C186" l="1"/>
  <c r="F185"/>
  <c r="Z188"/>
  <c r="AA187"/>
  <c r="AE187" s="1"/>
  <c r="AK188"/>
  <c r="AL187"/>
  <c r="AP187" s="1"/>
  <c r="AV187"/>
  <c r="AW186"/>
  <c r="BA186" s="1"/>
  <c r="BG189"/>
  <c r="BH188"/>
  <c r="BL188" s="1"/>
  <c r="BR187"/>
  <c r="BS186"/>
  <c r="BW186" s="1"/>
  <c r="CD189"/>
  <c r="CH189" s="1"/>
  <c r="CC190"/>
  <c r="CY188"/>
  <c r="CZ187"/>
  <c r="DJ190"/>
  <c r="DK189"/>
  <c r="CN192"/>
  <c r="CO192" s="1"/>
  <c r="C187" l="1"/>
  <c r="F186"/>
  <c r="Z189"/>
  <c r="AA188"/>
  <c r="AE188" s="1"/>
  <c r="AK189"/>
  <c r="AL188"/>
  <c r="AP188" s="1"/>
  <c r="AV188"/>
  <c r="AW187"/>
  <c r="BA187" s="1"/>
  <c r="BH189"/>
  <c r="BL189" s="1"/>
  <c r="BG190"/>
  <c r="BS187"/>
  <c r="BW187" s="1"/>
  <c r="BR188"/>
  <c r="CC191"/>
  <c r="CD190"/>
  <c r="CH190" s="1"/>
  <c r="CY189"/>
  <c r="CZ188"/>
  <c r="DK190"/>
  <c r="DJ191"/>
  <c r="CN193"/>
  <c r="CO193" s="1"/>
  <c r="C188" l="1"/>
  <c r="F187"/>
  <c r="AA189"/>
  <c r="AE189" s="1"/>
  <c r="Z190"/>
  <c r="AL189"/>
  <c r="AP189" s="1"/>
  <c r="AK190"/>
  <c r="AV189"/>
  <c r="AW188"/>
  <c r="BA188" s="1"/>
  <c r="BH190"/>
  <c r="BL190" s="1"/>
  <c r="BG191"/>
  <c r="BR189"/>
  <c r="BS188"/>
  <c r="BW188" s="1"/>
  <c r="CD191"/>
  <c r="CH191" s="1"/>
  <c r="CC192"/>
  <c r="CZ189"/>
  <c r="CY190"/>
  <c r="DK191"/>
  <c r="DJ192"/>
  <c r="CN194"/>
  <c r="CO194" s="1"/>
  <c r="C189" l="1"/>
  <c r="F188"/>
  <c r="AA190"/>
  <c r="AE190" s="1"/>
  <c r="Z191"/>
  <c r="AL190"/>
  <c r="AP190" s="1"/>
  <c r="AK191"/>
  <c r="AW189"/>
  <c r="BA189" s="1"/>
  <c r="AV190"/>
  <c r="BG192"/>
  <c r="BH191"/>
  <c r="BL191" s="1"/>
  <c r="BS189"/>
  <c r="BW189" s="1"/>
  <c r="BR190"/>
  <c r="CC193"/>
  <c r="CD192"/>
  <c r="CH192" s="1"/>
  <c r="CY191"/>
  <c r="CZ190"/>
  <c r="DJ193"/>
  <c r="DK192"/>
  <c r="CN195"/>
  <c r="CO195" s="1"/>
  <c r="C190" l="1"/>
  <c r="F189"/>
  <c r="Z192"/>
  <c r="AA191"/>
  <c r="AE191" s="1"/>
  <c r="AK192"/>
  <c r="AL191"/>
  <c r="AP191" s="1"/>
  <c r="AW190"/>
  <c r="BA190" s="1"/>
  <c r="AV191"/>
  <c r="BG193"/>
  <c r="BH192"/>
  <c r="BL192" s="1"/>
  <c r="BS190"/>
  <c r="BW190" s="1"/>
  <c r="BR191"/>
  <c r="CC194"/>
  <c r="CD193"/>
  <c r="CH193" s="1"/>
  <c r="CZ191"/>
  <c r="CY192"/>
  <c r="DJ194"/>
  <c r="DK193"/>
  <c r="CN196"/>
  <c r="CO196" s="1"/>
  <c r="C191" l="1"/>
  <c r="F190"/>
  <c r="Z193"/>
  <c r="AA192"/>
  <c r="AE192" s="1"/>
  <c r="AK193"/>
  <c r="AL192"/>
  <c r="AP192" s="1"/>
  <c r="AV192"/>
  <c r="AW191"/>
  <c r="BA191" s="1"/>
  <c r="BG194"/>
  <c r="BH193"/>
  <c r="BL193" s="1"/>
  <c r="BS191"/>
  <c r="BW191" s="1"/>
  <c r="BR192"/>
  <c r="CD194"/>
  <c r="CH194" s="1"/>
  <c r="CC195"/>
  <c r="CZ192"/>
  <c r="CY193"/>
  <c r="DK194"/>
  <c r="DJ195"/>
  <c r="CN197"/>
  <c r="CO197" s="1"/>
  <c r="C192" l="1"/>
  <c r="F191"/>
  <c r="Z194"/>
  <c r="AA193"/>
  <c r="AE193" s="1"/>
  <c r="AK194"/>
  <c r="AL193"/>
  <c r="AP193" s="1"/>
  <c r="AV193"/>
  <c r="AW192"/>
  <c r="BA192" s="1"/>
  <c r="BG195"/>
  <c r="BH194"/>
  <c r="BL194" s="1"/>
  <c r="BR193"/>
  <c r="BS192"/>
  <c r="BW192" s="1"/>
  <c r="CC196"/>
  <c r="CD195"/>
  <c r="CH195" s="1"/>
  <c r="CY194"/>
  <c r="CZ193"/>
  <c r="DK195"/>
  <c r="DJ196"/>
  <c r="CN198"/>
  <c r="CO198" s="1"/>
  <c r="C193" l="1"/>
  <c r="F192"/>
  <c r="Z195"/>
  <c r="AA194"/>
  <c r="AE194" s="1"/>
  <c r="AK195"/>
  <c r="AL194"/>
  <c r="AP194" s="1"/>
  <c r="AV194"/>
  <c r="AW193"/>
  <c r="BA193" s="1"/>
  <c r="BG196"/>
  <c r="BH195"/>
  <c r="BL195" s="1"/>
  <c r="BS193"/>
  <c r="BW193" s="1"/>
  <c r="BR194"/>
  <c r="CD196"/>
  <c r="CH196" s="1"/>
  <c r="CC197"/>
  <c r="CZ194"/>
  <c r="CY195"/>
  <c r="DJ197"/>
  <c r="DK196"/>
  <c r="CN199"/>
  <c r="CO199" s="1"/>
  <c r="C194" l="1"/>
  <c r="F193"/>
  <c r="Z196"/>
  <c r="AA195"/>
  <c r="AE195" s="1"/>
  <c r="AK196"/>
  <c r="AL195"/>
  <c r="AP195" s="1"/>
  <c r="AV195"/>
  <c r="AW194"/>
  <c r="BA194" s="1"/>
  <c r="BG197"/>
  <c r="BH196"/>
  <c r="BL196" s="1"/>
  <c r="BR195"/>
  <c r="BS194"/>
  <c r="BW194" s="1"/>
  <c r="CD197"/>
  <c r="CH197" s="1"/>
  <c r="CC198"/>
  <c r="CY196"/>
  <c r="CZ195"/>
  <c r="DJ198"/>
  <c r="DK197"/>
  <c r="CN200"/>
  <c r="CO200" s="1"/>
  <c r="C195" l="1"/>
  <c r="F194"/>
  <c r="Z197"/>
  <c r="AA196"/>
  <c r="AE196" s="1"/>
  <c r="AK197"/>
  <c r="AL196"/>
  <c r="AP196" s="1"/>
  <c r="AV196"/>
  <c r="AW195"/>
  <c r="BA195" s="1"/>
  <c r="BH197"/>
  <c r="BL197" s="1"/>
  <c r="BG198"/>
  <c r="BS195"/>
  <c r="BW195" s="1"/>
  <c r="BR196"/>
  <c r="CC199"/>
  <c r="CD198"/>
  <c r="CH198" s="1"/>
  <c r="CY197"/>
  <c r="CZ196"/>
  <c r="DK198"/>
  <c r="DJ199"/>
  <c r="CN201"/>
  <c r="CO201" s="1"/>
  <c r="C196" l="1"/>
  <c r="F195"/>
  <c r="AA197"/>
  <c r="AE197" s="1"/>
  <c r="Z198"/>
  <c r="AL197"/>
  <c r="AP197" s="1"/>
  <c r="AK198"/>
  <c r="AV197"/>
  <c r="AW196"/>
  <c r="BA196" s="1"/>
  <c r="BH198"/>
  <c r="BL198" s="1"/>
  <c r="BG199"/>
  <c r="BR197"/>
  <c r="BS196"/>
  <c r="BW196" s="1"/>
  <c r="CD199"/>
  <c r="CH199" s="1"/>
  <c r="CC200"/>
  <c r="CZ197"/>
  <c r="CY198"/>
  <c r="DK199"/>
  <c r="DJ200"/>
  <c r="CN202"/>
  <c r="CO202" s="1"/>
  <c r="C197" l="1"/>
  <c r="F196"/>
  <c r="AA198"/>
  <c r="AE198" s="1"/>
  <c r="Z199"/>
  <c r="AL198"/>
  <c r="AP198" s="1"/>
  <c r="AK199"/>
  <c r="AW197"/>
  <c r="BA197" s="1"/>
  <c r="AV198"/>
  <c r="BG200"/>
  <c r="BH199"/>
  <c r="BL199" s="1"/>
  <c r="BS197"/>
  <c r="BW197" s="1"/>
  <c r="BR198"/>
  <c r="CC201"/>
  <c r="CD200"/>
  <c r="CH200" s="1"/>
  <c r="CY199"/>
  <c r="CZ198"/>
  <c r="DJ201"/>
  <c r="DK200"/>
  <c r="CN203"/>
  <c r="CO203" s="1"/>
  <c r="C198" l="1"/>
  <c r="F197"/>
  <c r="Z200"/>
  <c r="AA199"/>
  <c r="AE199" s="1"/>
  <c r="AK200"/>
  <c r="AL199"/>
  <c r="AP199" s="1"/>
  <c r="AW198"/>
  <c r="BA198" s="1"/>
  <c r="AV199"/>
  <c r="BG201"/>
  <c r="BH200"/>
  <c r="BL200" s="1"/>
  <c r="BS198"/>
  <c r="BW198" s="1"/>
  <c r="BR199"/>
  <c r="CC202"/>
  <c r="CD201"/>
  <c r="CH201" s="1"/>
  <c r="CZ199"/>
  <c r="CY200"/>
  <c r="DJ202"/>
  <c r="DK201"/>
  <c r="CN204"/>
  <c r="CO204" s="1"/>
  <c r="C199" l="1"/>
  <c r="F198"/>
  <c r="Z201"/>
  <c r="AA200"/>
  <c r="AE200" s="1"/>
  <c r="AK201"/>
  <c r="AL200"/>
  <c r="AP200" s="1"/>
  <c r="AV200"/>
  <c r="AW199"/>
  <c r="BA199" s="1"/>
  <c r="BG202"/>
  <c r="BH201"/>
  <c r="BL201" s="1"/>
  <c r="BR200"/>
  <c r="BS199"/>
  <c r="BW199" s="1"/>
  <c r="CD202"/>
  <c r="CH202" s="1"/>
  <c r="CC203"/>
  <c r="CZ200"/>
  <c r="CY201"/>
  <c r="DK202"/>
  <c r="DJ203"/>
  <c r="CN205"/>
  <c r="CO205" s="1"/>
  <c r="C200" l="1"/>
  <c r="F199"/>
  <c r="Z202"/>
  <c r="AA201"/>
  <c r="AE201" s="1"/>
  <c r="AK202"/>
  <c r="AL201"/>
  <c r="AP201" s="1"/>
  <c r="AV201"/>
  <c r="AW200"/>
  <c r="BA200" s="1"/>
  <c r="BG203"/>
  <c r="BH202"/>
  <c r="BL202" s="1"/>
  <c r="BS200"/>
  <c r="BW200" s="1"/>
  <c r="BR201"/>
  <c r="CC204"/>
  <c r="CD203"/>
  <c r="CH203" s="1"/>
  <c r="CY202"/>
  <c r="CZ201"/>
  <c r="DK203"/>
  <c r="DJ204"/>
  <c r="CN206"/>
  <c r="CO206" s="1"/>
  <c r="C201" l="1"/>
  <c r="F200"/>
  <c r="Z203"/>
  <c r="AA202"/>
  <c r="AE202" s="1"/>
  <c r="AK203"/>
  <c r="AL202"/>
  <c r="AP202" s="1"/>
  <c r="AV202"/>
  <c r="AW201"/>
  <c r="BA201" s="1"/>
  <c r="BG204"/>
  <c r="BH203"/>
  <c r="BL203" s="1"/>
  <c r="BS201"/>
  <c r="BW201" s="1"/>
  <c r="BR202"/>
  <c r="CD204"/>
  <c r="CH204" s="1"/>
  <c r="CC205"/>
  <c r="CZ202"/>
  <c r="CY203"/>
  <c r="DJ205"/>
  <c r="DK204"/>
  <c r="CN207"/>
  <c r="CO207" s="1"/>
  <c r="C202" l="1"/>
  <c r="F201"/>
  <c r="Z204"/>
  <c r="AA203"/>
  <c r="AE203" s="1"/>
  <c r="AK204"/>
  <c r="AL203"/>
  <c r="AP203" s="1"/>
  <c r="AV203"/>
  <c r="AW202"/>
  <c r="BA202" s="1"/>
  <c r="BG205"/>
  <c r="BH204"/>
  <c r="BL204" s="1"/>
  <c r="BR203"/>
  <c r="BS202"/>
  <c r="BW202" s="1"/>
  <c r="CD205"/>
  <c r="CH205" s="1"/>
  <c r="CC206"/>
  <c r="CY204"/>
  <c r="CZ203"/>
  <c r="DJ206"/>
  <c r="DK205"/>
  <c r="CN208"/>
  <c r="CO208" s="1"/>
  <c r="C203" l="1"/>
  <c r="F202"/>
  <c r="Z205"/>
  <c r="AA204"/>
  <c r="AE204" s="1"/>
  <c r="AK205"/>
  <c r="AL204"/>
  <c r="AP204" s="1"/>
  <c r="AV204"/>
  <c r="AW203"/>
  <c r="BA203" s="1"/>
  <c r="BH205"/>
  <c r="BL205" s="1"/>
  <c r="BG206"/>
  <c r="BR204"/>
  <c r="BS203"/>
  <c r="BW203" s="1"/>
  <c r="CC207"/>
  <c r="CD206"/>
  <c r="CH206" s="1"/>
  <c r="CY205"/>
  <c r="CZ204"/>
  <c r="DK206"/>
  <c r="DJ207"/>
  <c r="CN209"/>
  <c r="CO209" s="1"/>
  <c r="C204" l="1"/>
  <c r="F203"/>
  <c r="AA205"/>
  <c r="AE205" s="1"/>
  <c r="Z206"/>
  <c r="AL205"/>
  <c r="AP205" s="1"/>
  <c r="AK206"/>
  <c r="AV205"/>
  <c r="AW204"/>
  <c r="BA204" s="1"/>
  <c r="BH206"/>
  <c r="BL206" s="1"/>
  <c r="BG207"/>
  <c r="BR205"/>
  <c r="BS204"/>
  <c r="BW204" s="1"/>
  <c r="CD207"/>
  <c r="CH207" s="1"/>
  <c r="CC208"/>
  <c r="CZ205"/>
  <c r="CY206"/>
  <c r="DK207"/>
  <c r="DJ208"/>
  <c r="CN210"/>
  <c r="CO210" s="1"/>
  <c r="C205" l="1"/>
  <c r="F204"/>
  <c r="AA206"/>
  <c r="AE206" s="1"/>
  <c r="Z207"/>
  <c r="AL206"/>
  <c r="AP206" s="1"/>
  <c r="AK207"/>
  <c r="AW205"/>
  <c r="BA205" s="1"/>
  <c r="AV206"/>
  <c r="BG208"/>
  <c r="BH207"/>
  <c r="BL207" s="1"/>
  <c r="BR206"/>
  <c r="BS205"/>
  <c r="BW205" s="1"/>
  <c r="CC209"/>
  <c r="CD208"/>
  <c r="CH208" s="1"/>
  <c r="CY207"/>
  <c r="CZ206"/>
  <c r="DJ209"/>
  <c r="DK208"/>
  <c r="CN211"/>
  <c r="CO211" s="1"/>
  <c r="C206" l="1"/>
  <c r="F205"/>
  <c r="Z208"/>
  <c r="AA207"/>
  <c r="AE207" s="1"/>
  <c r="AK208"/>
  <c r="AL207"/>
  <c r="AP207" s="1"/>
  <c r="AW206"/>
  <c r="BA206" s="1"/>
  <c r="AV207"/>
  <c r="BG209"/>
  <c r="BH208"/>
  <c r="BL208" s="1"/>
  <c r="BR207"/>
  <c r="BS206"/>
  <c r="BW206" s="1"/>
  <c r="CC210"/>
  <c r="CD209"/>
  <c r="CH209" s="1"/>
  <c r="CZ207"/>
  <c r="CY208"/>
  <c r="DJ210"/>
  <c r="DK209"/>
  <c r="CN212"/>
  <c r="CO212" s="1"/>
  <c r="C207" l="1"/>
  <c r="F206"/>
  <c r="Z209"/>
  <c r="AA208"/>
  <c r="AE208" s="1"/>
  <c r="AK209"/>
  <c r="AL208"/>
  <c r="AP208" s="1"/>
  <c r="AV208"/>
  <c r="AW207"/>
  <c r="BA207" s="1"/>
  <c r="BG210"/>
  <c r="BH209"/>
  <c r="BL209" s="1"/>
  <c r="BR208"/>
  <c r="BS207"/>
  <c r="BW207" s="1"/>
  <c r="CD210"/>
  <c r="CH210" s="1"/>
  <c r="CC211"/>
  <c r="CZ208"/>
  <c r="CY209"/>
  <c r="DK210"/>
  <c r="DJ211"/>
  <c r="CN213"/>
  <c r="CO213" s="1"/>
  <c r="C208" l="1"/>
  <c r="F207"/>
  <c r="Z210"/>
  <c r="AA209"/>
  <c r="AE209" s="1"/>
  <c r="AK210"/>
  <c r="AL209"/>
  <c r="AP209" s="1"/>
  <c r="AV209"/>
  <c r="AW208"/>
  <c r="BA208" s="1"/>
  <c r="BG211"/>
  <c r="BH210"/>
  <c r="BL210" s="1"/>
  <c r="BR209"/>
  <c r="BS208"/>
  <c r="BW208" s="1"/>
  <c r="CC212"/>
  <c r="CD211"/>
  <c r="CH211" s="1"/>
  <c r="CY210"/>
  <c r="CZ209"/>
  <c r="DK211"/>
  <c r="DJ212"/>
  <c r="CN214"/>
  <c r="CO214" s="1"/>
  <c r="C209" l="1"/>
  <c r="F208"/>
  <c r="Z211"/>
  <c r="AA210"/>
  <c r="AE210" s="1"/>
  <c r="AK211"/>
  <c r="AL210"/>
  <c r="AP210" s="1"/>
  <c r="AV210"/>
  <c r="AW209"/>
  <c r="BA209" s="1"/>
  <c r="BG212"/>
  <c r="BH211"/>
  <c r="BL211" s="1"/>
  <c r="BR210"/>
  <c r="BS209"/>
  <c r="BW209" s="1"/>
  <c r="CD212"/>
  <c r="CH212" s="1"/>
  <c r="CC213"/>
  <c r="CZ210"/>
  <c r="CY211"/>
  <c r="DJ213"/>
  <c r="DK212"/>
  <c r="CN215"/>
  <c r="CO215" s="1"/>
  <c r="C210" l="1"/>
  <c r="F209"/>
  <c r="Z212"/>
  <c r="AA211"/>
  <c r="AE211" s="1"/>
  <c r="AK212"/>
  <c r="AL211"/>
  <c r="AP211" s="1"/>
  <c r="AV211"/>
  <c r="AW210"/>
  <c r="BA210" s="1"/>
  <c r="BG213"/>
  <c r="BH212"/>
  <c r="BL212" s="1"/>
  <c r="BR211"/>
  <c r="BS210"/>
  <c r="BW210" s="1"/>
  <c r="CD213"/>
  <c r="CH213" s="1"/>
  <c r="CC214"/>
  <c r="CY212"/>
  <c r="CZ211"/>
  <c r="DJ214"/>
  <c r="DK213"/>
  <c r="CN216"/>
  <c r="CO216" s="1"/>
  <c r="C211" l="1"/>
  <c r="F210"/>
  <c r="Z213"/>
  <c r="AA212"/>
  <c r="AE212" s="1"/>
  <c r="AK213"/>
  <c r="AL212"/>
  <c r="AP212" s="1"/>
  <c r="AV212"/>
  <c r="AW211"/>
  <c r="BA211" s="1"/>
  <c r="BH213"/>
  <c r="BL213" s="1"/>
  <c r="BG214"/>
  <c r="BR212"/>
  <c r="BS211"/>
  <c r="BW211" s="1"/>
  <c r="CC215"/>
  <c r="CD214"/>
  <c r="CH214" s="1"/>
  <c r="CY213"/>
  <c r="CZ212"/>
  <c r="DK214"/>
  <c r="DJ215"/>
  <c r="CN217"/>
  <c r="CO217" s="1"/>
  <c r="C212" l="1"/>
  <c r="F211"/>
  <c r="AA213"/>
  <c r="AE213" s="1"/>
  <c r="Z214"/>
  <c r="AL213"/>
  <c r="AP213" s="1"/>
  <c r="AK214"/>
  <c r="AV213"/>
  <c r="AW212"/>
  <c r="BA212" s="1"/>
  <c r="BH214"/>
  <c r="BL214" s="1"/>
  <c r="BG215"/>
  <c r="BS212"/>
  <c r="BW212" s="1"/>
  <c r="BR213"/>
  <c r="CC216"/>
  <c r="CD215"/>
  <c r="CH215" s="1"/>
  <c r="CZ213"/>
  <c r="CY214"/>
  <c r="DK215"/>
  <c r="DJ216"/>
  <c r="CN218"/>
  <c r="CO218" s="1"/>
  <c r="C213" l="1"/>
  <c r="F212"/>
  <c r="AA214"/>
  <c r="AE214" s="1"/>
  <c r="Z215"/>
  <c r="AL214"/>
  <c r="AP214" s="1"/>
  <c r="AK215"/>
  <c r="AW213"/>
  <c r="BA213" s="1"/>
  <c r="AV214"/>
  <c r="BG216"/>
  <c r="BH215"/>
  <c r="BL215" s="1"/>
  <c r="BR214"/>
  <c r="BS213"/>
  <c r="BW213" s="1"/>
  <c r="CD216"/>
  <c r="CH216" s="1"/>
  <c r="CC217"/>
  <c r="CY215"/>
  <c r="CZ214"/>
  <c r="DJ217"/>
  <c r="DK216"/>
  <c r="CN219"/>
  <c r="CO219" s="1"/>
  <c r="F213" l="1"/>
  <c r="CL3" s="1"/>
  <c r="C214"/>
  <c r="Z216"/>
  <c r="AA215"/>
  <c r="AE215" s="1"/>
  <c r="AK216"/>
  <c r="AL215"/>
  <c r="AP215" s="1"/>
  <c r="AW214"/>
  <c r="BA214" s="1"/>
  <c r="AV215"/>
  <c r="BG217"/>
  <c r="BH216"/>
  <c r="BL216" s="1"/>
  <c r="BR215"/>
  <c r="BS214"/>
  <c r="BW214" s="1"/>
  <c r="CC218"/>
  <c r="CD217"/>
  <c r="CH217" s="1"/>
  <c r="CZ215"/>
  <c r="CY216"/>
  <c r="DJ218"/>
  <c r="DK217"/>
  <c r="CN220"/>
  <c r="CO220" s="1"/>
  <c r="C215" l="1"/>
  <c r="F214"/>
  <c r="CR3"/>
  <c r="CP396"/>
  <c r="CP364"/>
  <c r="CP332"/>
  <c r="CP300"/>
  <c r="CP268"/>
  <c r="CP236"/>
  <c r="CP405"/>
  <c r="CP373"/>
  <c r="CP341"/>
  <c r="CP309"/>
  <c r="CP277"/>
  <c r="CP245"/>
  <c r="CP213"/>
  <c r="CP394"/>
  <c r="CP362"/>
  <c r="CP330"/>
  <c r="CP298"/>
  <c r="CP266"/>
  <c r="CP234"/>
  <c r="CP202"/>
  <c r="CP375"/>
  <c r="CP343"/>
  <c r="CP311"/>
  <c r="CP279"/>
  <c r="CP247"/>
  <c r="CP215"/>
  <c r="CS215" s="1"/>
  <c r="CP176"/>
  <c r="CP144"/>
  <c r="CP112"/>
  <c r="CP80"/>
  <c r="CP48"/>
  <c r="CP16"/>
  <c r="CP181"/>
  <c r="CP149"/>
  <c r="CP117"/>
  <c r="CP85"/>
  <c r="CP53"/>
  <c r="CP21"/>
  <c r="CP182"/>
  <c r="CP150"/>
  <c r="CP118"/>
  <c r="CP86"/>
  <c r="CP54"/>
  <c r="CP22"/>
  <c r="CP192"/>
  <c r="CP159"/>
  <c r="CP127"/>
  <c r="CP95"/>
  <c r="CP63"/>
  <c r="CP31"/>
  <c r="CK401"/>
  <c r="CK369"/>
  <c r="CK337"/>
  <c r="CK305"/>
  <c r="CK273"/>
  <c r="CK241"/>
  <c r="CK209"/>
  <c r="CK177"/>
  <c r="CK145"/>
  <c r="CK113"/>
  <c r="CK81"/>
  <c r="CK49"/>
  <c r="CK17"/>
  <c r="CK390"/>
  <c r="CK358"/>
  <c r="CK326"/>
  <c r="CK294"/>
  <c r="CK262"/>
  <c r="CK230"/>
  <c r="CK198"/>
  <c r="CK166"/>
  <c r="CK134"/>
  <c r="CK102"/>
  <c r="CK70"/>
  <c r="CK38"/>
  <c r="CK403"/>
  <c r="CK371"/>
  <c r="CK339"/>
  <c r="CK307"/>
  <c r="CK275"/>
  <c r="CK243"/>
  <c r="CK211"/>
  <c r="CK179"/>
  <c r="CK147"/>
  <c r="CK115"/>
  <c r="CK83"/>
  <c r="CK51"/>
  <c r="CK19"/>
  <c r="CK388"/>
  <c r="CK356"/>
  <c r="CK324"/>
  <c r="CK292"/>
  <c r="CK260"/>
  <c r="CK228"/>
  <c r="CK196"/>
  <c r="CK164"/>
  <c r="CK132"/>
  <c r="CK100"/>
  <c r="CK68"/>
  <c r="CK36"/>
  <c r="CP400"/>
  <c r="CP368"/>
  <c r="CP336"/>
  <c r="CP304"/>
  <c r="CP272"/>
  <c r="CP240"/>
  <c r="CP208"/>
  <c r="CP377"/>
  <c r="CP345"/>
  <c r="CP313"/>
  <c r="CP281"/>
  <c r="CP249"/>
  <c r="CP217"/>
  <c r="CS217" s="1"/>
  <c r="CP398"/>
  <c r="CP366"/>
  <c r="CP334"/>
  <c r="CP302"/>
  <c r="CP270"/>
  <c r="CP238"/>
  <c r="CP206"/>
  <c r="CP379"/>
  <c r="CP347"/>
  <c r="CP315"/>
  <c r="CP283"/>
  <c r="CP251"/>
  <c r="CP219"/>
  <c r="CS219" s="1"/>
  <c r="CP180"/>
  <c r="CP148"/>
  <c r="CP116"/>
  <c r="CP84"/>
  <c r="CP52"/>
  <c r="CP20"/>
  <c r="CP185"/>
  <c r="CP153"/>
  <c r="CP121"/>
  <c r="CP89"/>
  <c r="CP57"/>
  <c r="CP25"/>
  <c r="CP186"/>
  <c r="CP154"/>
  <c r="CP122"/>
  <c r="CP90"/>
  <c r="CP58"/>
  <c r="CP26"/>
  <c r="CP200"/>
  <c r="CP163"/>
  <c r="CP131"/>
  <c r="CP99"/>
  <c r="CP67"/>
  <c r="CP35"/>
  <c r="CK405"/>
  <c r="CK373"/>
  <c r="CK341"/>
  <c r="CK309"/>
  <c r="CK277"/>
  <c r="CK245"/>
  <c r="CK213"/>
  <c r="CK181"/>
  <c r="CK149"/>
  <c r="CK117"/>
  <c r="CK85"/>
  <c r="CK53"/>
  <c r="CK21"/>
  <c r="CK394"/>
  <c r="CK362"/>
  <c r="CK330"/>
  <c r="CK298"/>
  <c r="CK266"/>
  <c r="CK234"/>
  <c r="CK202"/>
  <c r="CK170"/>
  <c r="CK138"/>
  <c r="CK106"/>
  <c r="CK74"/>
  <c r="CK42"/>
  <c r="CK10"/>
  <c r="CK375"/>
  <c r="CK343"/>
  <c r="CK311"/>
  <c r="CK279"/>
  <c r="CK247"/>
  <c r="CK215"/>
  <c r="CK183"/>
  <c r="CK151"/>
  <c r="CK119"/>
  <c r="CK87"/>
  <c r="CK55"/>
  <c r="CK23"/>
  <c r="CK392"/>
  <c r="CK360"/>
  <c r="CK328"/>
  <c r="CK296"/>
  <c r="CK264"/>
  <c r="CK232"/>
  <c r="CK200"/>
  <c r="CK168"/>
  <c r="CK136"/>
  <c r="CK104"/>
  <c r="CK72"/>
  <c r="CK40"/>
  <c r="CK8"/>
  <c r="CP404"/>
  <c r="CP372"/>
  <c r="CP340"/>
  <c r="CP308"/>
  <c r="CP276"/>
  <c r="CP244"/>
  <c r="CP212"/>
  <c r="CP381"/>
  <c r="CP349"/>
  <c r="CP317"/>
  <c r="CP285"/>
  <c r="CP253"/>
  <c r="CP221"/>
  <c r="CP402"/>
  <c r="CP370"/>
  <c r="CP338"/>
  <c r="CP306"/>
  <c r="CP274"/>
  <c r="CP242"/>
  <c r="CP210"/>
  <c r="CP383"/>
  <c r="CP351"/>
  <c r="CP319"/>
  <c r="CP287"/>
  <c r="CP255"/>
  <c r="CP223"/>
  <c r="CP184"/>
  <c r="CP152"/>
  <c r="CP120"/>
  <c r="CP88"/>
  <c r="CP56"/>
  <c r="CP24"/>
  <c r="CP189"/>
  <c r="CP157"/>
  <c r="CP125"/>
  <c r="CP93"/>
  <c r="CP61"/>
  <c r="CP29"/>
  <c r="CP198"/>
  <c r="CP158"/>
  <c r="CP126"/>
  <c r="CP94"/>
  <c r="CP62"/>
  <c r="CP30"/>
  <c r="CP191"/>
  <c r="CP167"/>
  <c r="CP135"/>
  <c r="CP103"/>
  <c r="CP71"/>
  <c r="CP39"/>
  <c r="CP7"/>
  <c r="CK377"/>
  <c r="CK345"/>
  <c r="CK313"/>
  <c r="CK281"/>
  <c r="CK249"/>
  <c r="CK217"/>
  <c r="CK185"/>
  <c r="CK153"/>
  <c r="CK121"/>
  <c r="CK89"/>
  <c r="CK57"/>
  <c r="CK25"/>
  <c r="CK398"/>
  <c r="CK366"/>
  <c r="CK334"/>
  <c r="CK302"/>
  <c r="CK270"/>
  <c r="CK238"/>
  <c r="CK206"/>
  <c r="CK174"/>
  <c r="CK142"/>
  <c r="CK110"/>
  <c r="CK78"/>
  <c r="CK46"/>
  <c r="CK14"/>
  <c r="CK379"/>
  <c r="CK347"/>
  <c r="CK315"/>
  <c r="CK283"/>
  <c r="CK251"/>
  <c r="CK219"/>
  <c r="CK187"/>
  <c r="CK155"/>
  <c r="CK123"/>
  <c r="CK91"/>
  <c r="CK59"/>
  <c r="CK27"/>
  <c r="CK396"/>
  <c r="CK364"/>
  <c r="CK332"/>
  <c r="CK300"/>
  <c r="CK268"/>
  <c r="CK236"/>
  <c r="CK204"/>
  <c r="CK172"/>
  <c r="CK140"/>
  <c r="CK108"/>
  <c r="CK76"/>
  <c r="CK44"/>
  <c r="CK12"/>
  <c r="CT3"/>
  <c r="CP376"/>
  <c r="CP344"/>
  <c r="CP312"/>
  <c r="CP280"/>
  <c r="CP248"/>
  <c r="CP216"/>
  <c r="CS216" s="1"/>
  <c r="CP385"/>
  <c r="CP353"/>
  <c r="CP321"/>
  <c r="CP289"/>
  <c r="CP257"/>
  <c r="CP225"/>
  <c r="CP406"/>
  <c r="CP374"/>
  <c r="CP342"/>
  <c r="CP310"/>
  <c r="CP278"/>
  <c r="CP246"/>
  <c r="CP214"/>
  <c r="CS214" s="1"/>
  <c r="CP387"/>
  <c r="CP355"/>
  <c r="CP323"/>
  <c r="CP291"/>
  <c r="CP259"/>
  <c r="CP227"/>
  <c r="CP188"/>
  <c r="CP156"/>
  <c r="CP124"/>
  <c r="CP92"/>
  <c r="CP60"/>
  <c r="CP28"/>
  <c r="CP195"/>
  <c r="CP161"/>
  <c r="CP129"/>
  <c r="CP97"/>
  <c r="CP65"/>
  <c r="CP33"/>
  <c r="CP190"/>
  <c r="CP162"/>
  <c r="CP130"/>
  <c r="CP98"/>
  <c r="CP66"/>
  <c r="CP34"/>
  <c r="CP199"/>
  <c r="CP171"/>
  <c r="CP139"/>
  <c r="CP107"/>
  <c r="CP75"/>
  <c r="CP43"/>
  <c r="CP11"/>
  <c r="CK381"/>
  <c r="CK349"/>
  <c r="CK317"/>
  <c r="CK285"/>
  <c r="CK253"/>
  <c r="CK221"/>
  <c r="CK189"/>
  <c r="CK157"/>
  <c r="CK125"/>
  <c r="CK93"/>
  <c r="CK61"/>
  <c r="CK29"/>
  <c r="CK402"/>
  <c r="CK370"/>
  <c r="CK338"/>
  <c r="CK306"/>
  <c r="CK274"/>
  <c r="CK242"/>
  <c r="CK210"/>
  <c r="CK178"/>
  <c r="CK146"/>
  <c r="CK114"/>
  <c r="CK82"/>
  <c r="CK50"/>
  <c r="CK18"/>
  <c r="CK383"/>
  <c r="CK351"/>
  <c r="CK319"/>
  <c r="CK287"/>
  <c r="CK255"/>
  <c r="CK223"/>
  <c r="CK191"/>
  <c r="CK159"/>
  <c r="CK127"/>
  <c r="CK95"/>
  <c r="CK63"/>
  <c r="CK31"/>
  <c r="CK400"/>
  <c r="CK368"/>
  <c r="CK336"/>
  <c r="CK304"/>
  <c r="CK272"/>
  <c r="CK240"/>
  <c r="CK208"/>
  <c r="CK176"/>
  <c r="CK144"/>
  <c r="CK112"/>
  <c r="CK80"/>
  <c r="CK48"/>
  <c r="CK16"/>
  <c r="CP380"/>
  <c r="CP348"/>
  <c r="CP316"/>
  <c r="CP284"/>
  <c r="CP252"/>
  <c r="CP220"/>
  <c r="CP389"/>
  <c r="CP357"/>
  <c r="CP325"/>
  <c r="CP293"/>
  <c r="CP261"/>
  <c r="CP229"/>
  <c r="CP197"/>
  <c r="CP378"/>
  <c r="CP346"/>
  <c r="CP314"/>
  <c r="CP282"/>
  <c r="CP250"/>
  <c r="CP218"/>
  <c r="CS218" s="1"/>
  <c r="CP391"/>
  <c r="CP359"/>
  <c r="CP327"/>
  <c r="CP295"/>
  <c r="CP263"/>
  <c r="CP231"/>
  <c r="CP193"/>
  <c r="CP160"/>
  <c r="CP128"/>
  <c r="CP96"/>
  <c r="CP64"/>
  <c r="CP32"/>
  <c r="CP194"/>
  <c r="CP165"/>
  <c r="CP133"/>
  <c r="CP101"/>
  <c r="CP69"/>
  <c r="CP37"/>
  <c r="CP196"/>
  <c r="CP166"/>
  <c r="CP134"/>
  <c r="CP102"/>
  <c r="CP70"/>
  <c r="CP38"/>
  <c r="CP6"/>
  <c r="CP175"/>
  <c r="CP143"/>
  <c r="CP111"/>
  <c r="CP79"/>
  <c r="CP47"/>
  <c r="CP15"/>
  <c r="CK385"/>
  <c r="CK353"/>
  <c r="CK321"/>
  <c r="CK289"/>
  <c r="CK257"/>
  <c r="CK225"/>
  <c r="CK193"/>
  <c r="CK161"/>
  <c r="CK129"/>
  <c r="CK97"/>
  <c r="CK65"/>
  <c r="CK33"/>
  <c r="CK406"/>
  <c r="CK374"/>
  <c r="CK342"/>
  <c r="CK310"/>
  <c r="CK278"/>
  <c r="CK246"/>
  <c r="CK214"/>
  <c r="CK182"/>
  <c r="CK150"/>
  <c r="CK118"/>
  <c r="CK86"/>
  <c r="CK54"/>
  <c r="CK22"/>
  <c r="CK387"/>
  <c r="CK355"/>
  <c r="CK323"/>
  <c r="CK291"/>
  <c r="CK259"/>
  <c r="CK227"/>
  <c r="CK195"/>
  <c r="CK163"/>
  <c r="CK131"/>
  <c r="CK99"/>
  <c r="CK67"/>
  <c r="CK35"/>
  <c r="CK404"/>
  <c r="CK372"/>
  <c r="CK340"/>
  <c r="CK308"/>
  <c r="CK276"/>
  <c r="CK244"/>
  <c r="CK212"/>
  <c r="CK180"/>
  <c r="CK148"/>
  <c r="CK116"/>
  <c r="CK84"/>
  <c r="CK52"/>
  <c r="CK20"/>
  <c r="CP384"/>
  <c r="CP352"/>
  <c r="CP320"/>
  <c r="CP288"/>
  <c r="CP256"/>
  <c r="CP224"/>
  <c r="CP393"/>
  <c r="CP361"/>
  <c r="CP329"/>
  <c r="CP297"/>
  <c r="CP265"/>
  <c r="CP233"/>
  <c r="CP201"/>
  <c r="CP382"/>
  <c r="CP350"/>
  <c r="CP318"/>
  <c r="CP286"/>
  <c r="CP254"/>
  <c r="CP222"/>
  <c r="CP395"/>
  <c r="CP363"/>
  <c r="CP331"/>
  <c r="CP299"/>
  <c r="CP267"/>
  <c r="CP235"/>
  <c r="CP204"/>
  <c r="CP164"/>
  <c r="CP132"/>
  <c r="CP100"/>
  <c r="CP68"/>
  <c r="CP36"/>
  <c r="CP207"/>
  <c r="CP169"/>
  <c r="CP137"/>
  <c r="CP105"/>
  <c r="CP73"/>
  <c r="CP41"/>
  <c r="CP9"/>
  <c r="CP170"/>
  <c r="CP138"/>
  <c r="CP106"/>
  <c r="CP74"/>
  <c r="CP42"/>
  <c r="CP10"/>
  <c r="CP179"/>
  <c r="CP147"/>
  <c r="CP115"/>
  <c r="CP83"/>
  <c r="CP51"/>
  <c r="CP19"/>
  <c r="CK389"/>
  <c r="CK357"/>
  <c r="CK325"/>
  <c r="CK293"/>
  <c r="CK261"/>
  <c r="CK229"/>
  <c r="CK197"/>
  <c r="CK165"/>
  <c r="CK133"/>
  <c r="CK101"/>
  <c r="CK69"/>
  <c r="CK37"/>
  <c r="CK6"/>
  <c r="CK378"/>
  <c r="CK346"/>
  <c r="CK314"/>
  <c r="CK282"/>
  <c r="CK250"/>
  <c r="CK218"/>
  <c r="CK186"/>
  <c r="CK154"/>
  <c r="CK122"/>
  <c r="CK90"/>
  <c r="CK58"/>
  <c r="CK26"/>
  <c r="CK391"/>
  <c r="CK359"/>
  <c r="CK327"/>
  <c r="CK295"/>
  <c r="CK263"/>
  <c r="CK231"/>
  <c r="CK199"/>
  <c r="CK167"/>
  <c r="CK135"/>
  <c r="CK103"/>
  <c r="CK71"/>
  <c r="CK39"/>
  <c r="CK7"/>
  <c r="CK376"/>
  <c r="CK344"/>
  <c r="CK312"/>
  <c r="CK280"/>
  <c r="CK248"/>
  <c r="CK216"/>
  <c r="CK184"/>
  <c r="CK152"/>
  <c r="CK120"/>
  <c r="CK88"/>
  <c r="CK56"/>
  <c r="CK24"/>
  <c r="CP388"/>
  <c r="CP356"/>
  <c r="CP324"/>
  <c r="CP292"/>
  <c r="CP260"/>
  <c r="CP228"/>
  <c r="CP397"/>
  <c r="CP365"/>
  <c r="CP333"/>
  <c r="CP301"/>
  <c r="CP269"/>
  <c r="CP237"/>
  <c r="CP205"/>
  <c r="CP386"/>
  <c r="CP354"/>
  <c r="CP322"/>
  <c r="CP290"/>
  <c r="CP258"/>
  <c r="CP226"/>
  <c r="CP399"/>
  <c r="CP367"/>
  <c r="CP335"/>
  <c r="CP303"/>
  <c r="CP271"/>
  <c r="CP239"/>
  <c r="CP203"/>
  <c r="CP168"/>
  <c r="CP136"/>
  <c r="CP104"/>
  <c r="CP72"/>
  <c r="CP40"/>
  <c r="CP8"/>
  <c r="CP173"/>
  <c r="CP141"/>
  <c r="CP109"/>
  <c r="CP77"/>
  <c r="CP45"/>
  <c r="CP13"/>
  <c r="CP174"/>
  <c r="CP142"/>
  <c r="CP110"/>
  <c r="CP78"/>
  <c r="CP46"/>
  <c r="CP14"/>
  <c r="CP183"/>
  <c r="CP151"/>
  <c r="CP119"/>
  <c r="CP87"/>
  <c r="CP55"/>
  <c r="CP23"/>
  <c r="CK393"/>
  <c r="CK361"/>
  <c r="CK329"/>
  <c r="CK297"/>
  <c r="CK265"/>
  <c r="CK233"/>
  <c r="CK201"/>
  <c r="CK169"/>
  <c r="CK137"/>
  <c r="CK105"/>
  <c r="CK73"/>
  <c r="CK41"/>
  <c r="CK9"/>
  <c r="CK382"/>
  <c r="CK350"/>
  <c r="CK318"/>
  <c r="CK286"/>
  <c r="CK254"/>
  <c r="CK222"/>
  <c r="CK190"/>
  <c r="CK158"/>
  <c r="CK126"/>
  <c r="CK94"/>
  <c r="CK62"/>
  <c r="CK30"/>
  <c r="CK395"/>
  <c r="CK363"/>
  <c r="CK331"/>
  <c r="CK299"/>
  <c r="CK267"/>
  <c r="CK235"/>
  <c r="CK203"/>
  <c r="CK171"/>
  <c r="CK139"/>
  <c r="CK107"/>
  <c r="CK75"/>
  <c r="CK43"/>
  <c r="CK11"/>
  <c r="CK380"/>
  <c r="CK348"/>
  <c r="CK316"/>
  <c r="CK284"/>
  <c r="CK252"/>
  <c r="CK220"/>
  <c r="CK188"/>
  <c r="CK156"/>
  <c r="CK124"/>
  <c r="CK92"/>
  <c r="CK60"/>
  <c r="CK28"/>
  <c r="CP392"/>
  <c r="CP360"/>
  <c r="CP328"/>
  <c r="CP296"/>
  <c r="CP264"/>
  <c r="CP232"/>
  <c r="CP401"/>
  <c r="CP369"/>
  <c r="CP337"/>
  <c r="CP305"/>
  <c r="CP273"/>
  <c r="CP241"/>
  <c r="CP209"/>
  <c r="CP390"/>
  <c r="CP358"/>
  <c r="CP326"/>
  <c r="CP294"/>
  <c r="CP262"/>
  <c r="CP230"/>
  <c r="CP403"/>
  <c r="CP371"/>
  <c r="CP339"/>
  <c r="CP307"/>
  <c r="CP275"/>
  <c r="CP243"/>
  <c r="CP211"/>
  <c r="CP172"/>
  <c r="CP140"/>
  <c r="CP108"/>
  <c r="CP76"/>
  <c r="CP44"/>
  <c r="CP12"/>
  <c r="CP177"/>
  <c r="CP145"/>
  <c r="CP113"/>
  <c r="CP81"/>
  <c r="CP49"/>
  <c r="CP17"/>
  <c r="CP178"/>
  <c r="CP146"/>
  <c r="CP114"/>
  <c r="CP82"/>
  <c r="CP50"/>
  <c r="CP18"/>
  <c r="CP187"/>
  <c r="CP155"/>
  <c r="CP123"/>
  <c r="CP91"/>
  <c r="CP59"/>
  <c r="CP27"/>
  <c r="CK397"/>
  <c r="CK365"/>
  <c r="CK333"/>
  <c r="CK301"/>
  <c r="CK269"/>
  <c r="CK237"/>
  <c r="CK205"/>
  <c r="CK173"/>
  <c r="CK141"/>
  <c r="CK109"/>
  <c r="CK77"/>
  <c r="CK45"/>
  <c r="CK13"/>
  <c r="CK386"/>
  <c r="CK354"/>
  <c r="CK322"/>
  <c r="CK290"/>
  <c r="CK258"/>
  <c r="CK226"/>
  <c r="CK194"/>
  <c r="CK162"/>
  <c r="CK130"/>
  <c r="CK98"/>
  <c r="CK66"/>
  <c r="CK34"/>
  <c r="CK399"/>
  <c r="CK367"/>
  <c r="CK335"/>
  <c r="CK303"/>
  <c r="CK271"/>
  <c r="CK239"/>
  <c r="CK207"/>
  <c r="CK175"/>
  <c r="CK143"/>
  <c r="CK111"/>
  <c r="CK79"/>
  <c r="CK47"/>
  <c r="CK15"/>
  <c r="CK384"/>
  <c r="CK352"/>
  <c r="CK320"/>
  <c r="CK288"/>
  <c r="CK256"/>
  <c r="CK224"/>
  <c r="CK192"/>
  <c r="CK160"/>
  <c r="CK128"/>
  <c r="CK96"/>
  <c r="CK64"/>
  <c r="CK32"/>
  <c r="CS220"/>
  <c r="Z217"/>
  <c r="AA216"/>
  <c r="AE216" s="1"/>
  <c r="AK217"/>
  <c r="AL216"/>
  <c r="AP216" s="1"/>
  <c r="AV216"/>
  <c r="AW215"/>
  <c r="BA215" s="1"/>
  <c r="BG218"/>
  <c r="BH217"/>
  <c r="BL217" s="1"/>
  <c r="BR216"/>
  <c r="BS215"/>
  <c r="BW215" s="1"/>
  <c r="CC219"/>
  <c r="CD218"/>
  <c r="CH218" s="1"/>
  <c r="CZ216"/>
  <c r="CY217"/>
  <c r="DK218"/>
  <c r="DJ219"/>
  <c r="CN221"/>
  <c r="CO221" s="1"/>
  <c r="CS221" s="1"/>
  <c r="C216" l="1"/>
  <c r="F215"/>
  <c r="CQ405"/>
  <c r="CQ28"/>
  <c r="CQ92"/>
  <c r="CQ156"/>
  <c r="CQ220"/>
  <c r="CQ284"/>
  <c r="CQ348"/>
  <c r="CQ11"/>
  <c r="CQ75"/>
  <c r="CQ139"/>
  <c r="CQ203"/>
  <c r="CQ267"/>
  <c r="CQ331"/>
  <c r="CQ395"/>
  <c r="CQ58"/>
  <c r="CQ122"/>
  <c r="CQ186"/>
  <c r="CQ250"/>
  <c r="CQ314"/>
  <c r="CQ378"/>
  <c r="CQ41"/>
  <c r="CQ105"/>
  <c r="CQ169"/>
  <c r="CQ233"/>
  <c r="CQ297"/>
  <c r="CQ361"/>
  <c r="CQ24"/>
  <c r="CQ88"/>
  <c r="CQ152"/>
  <c r="CQ216"/>
  <c r="CQ280"/>
  <c r="CQ344"/>
  <c r="CQ7"/>
  <c r="CQ71"/>
  <c r="CQ135"/>
  <c r="CQ199"/>
  <c r="CQ263"/>
  <c r="CQ327"/>
  <c r="CQ391"/>
  <c r="CQ54"/>
  <c r="CQ118"/>
  <c r="CQ182"/>
  <c r="CQ246"/>
  <c r="CQ310"/>
  <c r="CQ374"/>
  <c r="CQ37"/>
  <c r="CQ101"/>
  <c r="CQ165"/>
  <c r="CQ229"/>
  <c r="CQ293"/>
  <c r="CQ357"/>
  <c r="CQ20"/>
  <c r="CQ84"/>
  <c r="CQ148"/>
  <c r="CQ212"/>
  <c r="CQ276"/>
  <c r="CQ340"/>
  <c r="CQ404"/>
  <c r="CQ67"/>
  <c r="CQ131"/>
  <c r="CQ195"/>
  <c r="CQ259"/>
  <c r="CQ323"/>
  <c r="CQ387"/>
  <c r="CQ50"/>
  <c r="CQ114"/>
  <c r="CQ178"/>
  <c r="CQ242"/>
  <c r="CQ306"/>
  <c r="CQ370"/>
  <c r="CQ33"/>
  <c r="CQ97"/>
  <c r="CQ161"/>
  <c r="CQ225"/>
  <c r="CQ289"/>
  <c r="CQ353"/>
  <c r="CQ16"/>
  <c r="CQ80"/>
  <c r="CQ144"/>
  <c r="CQ208"/>
  <c r="CQ272"/>
  <c r="CQ336"/>
  <c r="CQ400"/>
  <c r="CQ63"/>
  <c r="CQ127"/>
  <c r="CQ191"/>
  <c r="CQ255"/>
  <c r="CQ319"/>
  <c r="CQ383"/>
  <c r="CQ46"/>
  <c r="CQ110"/>
  <c r="CQ174"/>
  <c r="CQ238"/>
  <c r="CQ302"/>
  <c r="CQ366"/>
  <c r="CQ29"/>
  <c r="CQ93"/>
  <c r="CQ157"/>
  <c r="CQ221"/>
  <c r="CQ285"/>
  <c r="CQ349"/>
  <c r="CQ12"/>
  <c r="CQ76"/>
  <c r="CQ140"/>
  <c r="CQ204"/>
  <c r="CQ268"/>
  <c r="CQ332"/>
  <c r="CQ396"/>
  <c r="CQ59"/>
  <c r="CQ123"/>
  <c r="CQ187"/>
  <c r="CQ251"/>
  <c r="CQ315"/>
  <c r="CQ379"/>
  <c r="CQ42"/>
  <c r="CQ106"/>
  <c r="CQ170"/>
  <c r="CQ234"/>
  <c r="CQ298"/>
  <c r="CQ362"/>
  <c r="CQ25"/>
  <c r="CQ89"/>
  <c r="CQ153"/>
  <c r="CQ217"/>
  <c r="CQ281"/>
  <c r="CQ345"/>
  <c r="CQ8"/>
  <c r="CQ72"/>
  <c r="CQ136"/>
  <c r="CQ200"/>
  <c r="CQ264"/>
  <c r="CQ328"/>
  <c r="CQ392"/>
  <c r="CQ55"/>
  <c r="CQ119"/>
  <c r="CQ183"/>
  <c r="CQ247"/>
  <c r="CQ311"/>
  <c r="CQ375"/>
  <c r="CQ38"/>
  <c r="CQ102"/>
  <c r="CQ166"/>
  <c r="CQ230"/>
  <c r="CQ294"/>
  <c r="CQ358"/>
  <c r="CQ21"/>
  <c r="CQ85"/>
  <c r="CQ149"/>
  <c r="CQ213"/>
  <c r="CQ277"/>
  <c r="CQ341"/>
  <c r="CQ68"/>
  <c r="CQ132"/>
  <c r="CQ196"/>
  <c r="CQ260"/>
  <c r="CQ324"/>
  <c r="CQ388"/>
  <c r="CQ51"/>
  <c r="CQ115"/>
  <c r="CQ179"/>
  <c r="CQ243"/>
  <c r="CQ307"/>
  <c r="CQ371"/>
  <c r="CQ34"/>
  <c r="CQ98"/>
  <c r="CQ162"/>
  <c r="CQ226"/>
  <c r="CQ290"/>
  <c r="CQ354"/>
  <c r="CQ17"/>
  <c r="CQ81"/>
  <c r="CQ145"/>
  <c r="CQ209"/>
  <c r="CQ273"/>
  <c r="CQ337"/>
  <c r="CQ401"/>
  <c r="CQ64"/>
  <c r="CQ128"/>
  <c r="CQ192"/>
  <c r="CQ256"/>
  <c r="CQ320"/>
  <c r="CQ384"/>
  <c r="CQ47"/>
  <c r="CQ111"/>
  <c r="CQ175"/>
  <c r="CQ239"/>
  <c r="CQ303"/>
  <c r="CQ367"/>
  <c r="CQ30"/>
  <c r="CQ94"/>
  <c r="CQ158"/>
  <c r="CQ222"/>
  <c r="CQ286"/>
  <c r="CQ350"/>
  <c r="CQ13"/>
  <c r="CQ77"/>
  <c r="CQ141"/>
  <c r="CQ205"/>
  <c r="CQ269"/>
  <c r="CQ333"/>
  <c r="CQ397"/>
  <c r="CQ60"/>
  <c r="CQ124"/>
  <c r="CQ188"/>
  <c r="CQ252"/>
  <c r="CQ316"/>
  <c r="CQ380"/>
  <c r="CQ43"/>
  <c r="CQ107"/>
  <c r="CQ171"/>
  <c r="CQ235"/>
  <c r="CQ299"/>
  <c r="CQ363"/>
  <c r="CQ26"/>
  <c r="CQ90"/>
  <c r="CQ154"/>
  <c r="CQ218"/>
  <c r="CQ282"/>
  <c r="CQ346"/>
  <c r="CQ9"/>
  <c r="CQ73"/>
  <c r="CQ137"/>
  <c r="CQ201"/>
  <c r="CQ265"/>
  <c r="CQ329"/>
  <c r="CQ393"/>
  <c r="CQ56"/>
  <c r="CQ120"/>
  <c r="CQ184"/>
  <c r="CQ248"/>
  <c r="CQ312"/>
  <c r="CQ376"/>
  <c r="CQ39"/>
  <c r="CQ103"/>
  <c r="CQ167"/>
  <c r="CQ231"/>
  <c r="CQ295"/>
  <c r="CQ359"/>
  <c r="CQ22"/>
  <c r="CQ86"/>
  <c r="CQ150"/>
  <c r="CQ214"/>
  <c r="CQ278"/>
  <c r="CQ342"/>
  <c r="CQ406"/>
  <c r="CQ69"/>
  <c r="CQ133"/>
  <c r="CQ197"/>
  <c r="CQ261"/>
  <c r="CQ325"/>
  <c r="CQ389"/>
  <c r="CQ52"/>
  <c r="CQ116"/>
  <c r="CQ180"/>
  <c r="CQ244"/>
  <c r="CQ308"/>
  <c r="CQ372"/>
  <c r="CQ35"/>
  <c r="CQ99"/>
  <c r="CQ163"/>
  <c r="CQ227"/>
  <c r="CQ291"/>
  <c r="CQ355"/>
  <c r="CQ18"/>
  <c r="CQ82"/>
  <c r="CQ146"/>
  <c r="CQ210"/>
  <c r="CQ274"/>
  <c r="CQ338"/>
  <c r="CQ402"/>
  <c r="CQ65"/>
  <c r="CQ129"/>
  <c r="CQ193"/>
  <c r="CQ257"/>
  <c r="CQ321"/>
  <c r="CQ385"/>
  <c r="CQ48"/>
  <c r="CQ112"/>
  <c r="CQ176"/>
  <c r="CQ240"/>
  <c r="CQ304"/>
  <c r="CQ368"/>
  <c r="CQ31"/>
  <c r="CQ95"/>
  <c r="CQ159"/>
  <c r="CQ223"/>
  <c r="CQ287"/>
  <c r="CQ351"/>
  <c r="CQ14"/>
  <c r="CQ78"/>
  <c r="CQ142"/>
  <c r="CQ206"/>
  <c r="CQ270"/>
  <c r="CQ334"/>
  <c r="CQ398"/>
  <c r="CQ61"/>
  <c r="CQ125"/>
  <c r="CQ189"/>
  <c r="CQ253"/>
  <c r="CQ317"/>
  <c r="CQ381"/>
  <c r="CQ44"/>
  <c r="CQ108"/>
  <c r="CQ172"/>
  <c r="CQ236"/>
  <c r="CQ300"/>
  <c r="CQ364"/>
  <c r="CQ27"/>
  <c r="CQ91"/>
  <c r="CQ155"/>
  <c r="CQ219"/>
  <c r="CQ283"/>
  <c r="CQ347"/>
  <c r="CQ10"/>
  <c r="CQ74"/>
  <c r="CQ138"/>
  <c r="CQ202"/>
  <c r="CQ266"/>
  <c r="CQ330"/>
  <c r="CQ394"/>
  <c r="CQ57"/>
  <c r="CQ121"/>
  <c r="CQ185"/>
  <c r="CQ249"/>
  <c r="CQ313"/>
  <c r="CQ377"/>
  <c r="CQ40"/>
  <c r="CQ104"/>
  <c r="CQ168"/>
  <c r="CQ232"/>
  <c r="CQ296"/>
  <c r="CQ360"/>
  <c r="CQ23"/>
  <c r="CQ87"/>
  <c r="CQ151"/>
  <c r="CQ215"/>
  <c r="CQ279"/>
  <c r="CQ343"/>
  <c r="CQ6"/>
  <c r="CQ70"/>
  <c r="CQ134"/>
  <c r="CQ198"/>
  <c r="CQ262"/>
  <c r="CQ326"/>
  <c r="CQ390"/>
  <c r="CQ53"/>
  <c r="CQ117"/>
  <c r="CQ181"/>
  <c r="CQ245"/>
  <c r="CQ309"/>
  <c r="CQ373"/>
  <c r="CQ19"/>
  <c r="CQ130"/>
  <c r="CQ241"/>
  <c r="CQ352"/>
  <c r="CQ62"/>
  <c r="CQ173"/>
  <c r="CQ356"/>
  <c r="CQ66"/>
  <c r="CQ177"/>
  <c r="CQ288"/>
  <c r="CQ399"/>
  <c r="CQ109"/>
  <c r="CQ292"/>
  <c r="CQ403"/>
  <c r="CQ113"/>
  <c r="CQ224"/>
  <c r="CQ335"/>
  <c r="CQ45"/>
  <c r="CQ228"/>
  <c r="CQ339"/>
  <c r="CQ49"/>
  <c r="CQ160"/>
  <c r="CQ271"/>
  <c r="CQ382"/>
  <c r="CQ164"/>
  <c r="CQ275"/>
  <c r="CQ386"/>
  <c r="CQ96"/>
  <c r="CQ207"/>
  <c r="CQ318"/>
  <c r="CQ194"/>
  <c r="CQ237"/>
  <c r="CQ100"/>
  <c r="CQ211"/>
  <c r="CQ322"/>
  <c r="CQ32"/>
  <c r="CQ143"/>
  <c r="CQ254"/>
  <c r="CQ365"/>
  <c r="CQ305"/>
  <c r="CQ126"/>
  <c r="CQ36"/>
  <c r="CQ147"/>
  <c r="CQ258"/>
  <c r="CQ369"/>
  <c r="CQ79"/>
  <c r="CQ190"/>
  <c r="CQ301"/>
  <c r="CQ83"/>
  <c r="CQ15"/>
  <c r="Z218"/>
  <c r="AA217"/>
  <c r="AE217" s="1"/>
  <c r="AK218"/>
  <c r="AL217"/>
  <c r="AP217" s="1"/>
  <c r="AV217"/>
  <c r="AW216"/>
  <c r="BA216" s="1"/>
  <c r="BG219"/>
  <c r="BH218"/>
  <c r="BL218" s="1"/>
  <c r="BS216"/>
  <c r="BW216" s="1"/>
  <c r="BR217"/>
  <c r="CC220"/>
  <c r="CD219"/>
  <c r="CH219" s="1"/>
  <c r="CY218"/>
  <c r="CZ217"/>
  <c r="DK219"/>
  <c r="DJ220"/>
  <c r="CN222"/>
  <c r="CO222" s="1"/>
  <c r="CS222" s="1"/>
  <c r="C217" l="1"/>
  <c r="F216"/>
  <c r="Z219"/>
  <c r="AA218"/>
  <c r="AE218" s="1"/>
  <c r="AK219"/>
  <c r="AL218"/>
  <c r="AP218" s="1"/>
  <c r="AV218"/>
  <c r="AW217"/>
  <c r="BA217" s="1"/>
  <c r="BG220"/>
  <c r="BH219"/>
  <c r="BL219" s="1"/>
  <c r="BR218"/>
  <c r="BS217"/>
  <c r="BW217" s="1"/>
  <c r="CD220"/>
  <c r="CH220" s="1"/>
  <c r="CC221"/>
  <c r="CZ218"/>
  <c r="CY219"/>
  <c r="DJ221"/>
  <c r="DK220"/>
  <c r="CN223"/>
  <c r="CO223" s="1"/>
  <c r="CS223" s="1"/>
  <c r="C218" l="1"/>
  <c r="F217"/>
  <c r="Z220"/>
  <c r="AA219"/>
  <c r="AE219" s="1"/>
  <c r="AK220"/>
  <c r="AL219"/>
  <c r="AP219" s="1"/>
  <c r="AV219"/>
  <c r="AW218"/>
  <c r="BA218" s="1"/>
  <c r="BG221"/>
  <c r="BH220"/>
  <c r="BL220" s="1"/>
  <c r="BR219"/>
  <c r="BS218"/>
  <c r="BW218" s="1"/>
  <c r="CC222"/>
  <c r="CD221"/>
  <c r="CH221" s="1"/>
  <c r="CY220"/>
  <c r="CZ219"/>
  <c r="DJ222"/>
  <c r="DK221"/>
  <c r="CN224"/>
  <c r="CO224" s="1"/>
  <c r="CS224" s="1"/>
  <c r="C219" l="1"/>
  <c r="F218"/>
  <c r="Z221"/>
  <c r="AA220"/>
  <c r="AE220" s="1"/>
  <c r="AK221"/>
  <c r="AL220"/>
  <c r="AP220" s="1"/>
  <c r="AV220"/>
  <c r="AW219"/>
  <c r="BA219" s="1"/>
  <c r="BH221"/>
  <c r="BL221" s="1"/>
  <c r="BG222"/>
  <c r="BR220"/>
  <c r="BS219"/>
  <c r="BW219" s="1"/>
  <c r="CC223"/>
  <c r="CD222"/>
  <c r="CH222" s="1"/>
  <c r="CY221"/>
  <c r="CZ220"/>
  <c r="DK222"/>
  <c r="DJ223"/>
  <c r="CN225"/>
  <c r="CO225" s="1"/>
  <c r="CS225" s="1"/>
  <c r="C220" l="1"/>
  <c r="F219"/>
  <c r="AA221"/>
  <c r="AE221" s="1"/>
  <c r="Z222"/>
  <c r="AL221"/>
  <c r="AP221" s="1"/>
  <c r="AK222"/>
  <c r="AV221"/>
  <c r="AW220"/>
  <c r="BA220" s="1"/>
  <c r="BH222"/>
  <c r="BL222" s="1"/>
  <c r="BG223"/>
  <c r="BS220"/>
  <c r="BW220" s="1"/>
  <c r="BR221"/>
  <c r="CC224"/>
  <c r="CD223"/>
  <c r="CH223" s="1"/>
  <c r="CZ221"/>
  <c r="CY222"/>
  <c r="DK223"/>
  <c r="DJ224"/>
  <c r="CN226"/>
  <c r="CO226" s="1"/>
  <c r="CS226" s="1"/>
  <c r="C221" l="1"/>
  <c r="F220"/>
  <c r="AA222"/>
  <c r="AE222" s="1"/>
  <c r="Z223"/>
  <c r="AL222"/>
  <c r="AP222" s="1"/>
  <c r="AK223"/>
  <c r="AW221"/>
  <c r="BA221" s="1"/>
  <c r="AV222"/>
  <c r="BG224"/>
  <c r="BH223"/>
  <c r="BL223" s="1"/>
  <c r="BR222"/>
  <c r="BS221"/>
  <c r="BW221" s="1"/>
  <c r="CD224"/>
  <c r="CH224" s="1"/>
  <c r="CC225"/>
  <c r="CY223"/>
  <c r="CZ222"/>
  <c r="DJ225"/>
  <c r="DK224"/>
  <c r="CN227"/>
  <c r="CO227" s="1"/>
  <c r="CS227" s="1"/>
  <c r="C222" l="1"/>
  <c r="F221"/>
  <c r="Z224"/>
  <c r="AA223"/>
  <c r="AE223" s="1"/>
  <c r="AK224"/>
  <c r="AL223"/>
  <c r="AP223" s="1"/>
  <c r="AW222"/>
  <c r="BA222" s="1"/>
  <c r="AV223"/>
  <c r="BG225"/>
  <c r="BH224"/>
  <c r="BL224" s="1"/>
  <c r="BR223"/>
  <c r="BS222"/>
  <c r="BW222" s="1"/>
  <c r="CC226"/>
  <c r="CD225"/>
  <c r="CH225" s="1"/>
  <c r="CZ223"/>
  <c r="CY224"/>
  <c r="DJ226"/>
  <c r="DK225"/>
  <c r="CN228"/>
  <c r="CO228" s="1"/>
  <c r="CS228" s="1"/>
  <c r="C223" l="1"/>
  <c r="F222"/>
  <c r="Z225"/>
  <c r="AA224"/>
  <c r="AE224" s="1"/>
  <c r="AK225"/>
  <c r="AL224"/>
  <c r="AP224" s="1"/>
  <c r="AV224"/>
  <c r="AW223"/>
  <c r="BA223" s="1"/>
  <c r="BG226"/>
  <c r="BH225"/>
  <c r="BL225" s="1"/>
  <c r="BR224"/>
  <c r="BS223"/>
  <c r="BW223" s="1"/>
  <c r="CC227"/>
  <c r="CD226"/>
  <c r="CH226" s="1"/>
  <c r="CZ224"/>
  <c r="CY225"/>
  <c r="DK226"/>
  <c r="DJ227"/>
  <c r="CN229"/>
  <c r="CO229" s="1"/>
  <c r="CS229" s="1"/>
  <c r="C224" l="1"/>
  <c r="F223"/>
  <c r="Z226"/>
  <c r="AA225"/>
  <c r="AE225" s="1"/>
  <c r="AK226"/>
  <c r="AL225"/>
  <c r="AP225" s="1"/>
  <c r="AV225"/>
  <c r="AW224"/>
  <c r="BA224" s="1"/>
  <c r="BG227"/>
  <c r="BH226"/>
  <c r="BL226" s="1"/>
  <c r="BS224"/>
  <c r="BW224" s="1"/>
  <c r="BR225"/>
  <c r="CC228"/>
  <c r="CD227"/>
  <c r="CH227" s="1"/>
  <c r="CY226"/>
  <c r="CZ225"/>
  <c r="DK227"/>
  <c r="DJ228"/>
  <c r="CN230"/>
  <c r="CO230" s="1"/>
  <c r="CS230" s="1"/>
  <c r="C225" l="1"/>
  <c r="F224"/>
  <c r="Z227"/>
  <c r="AA226"/>
  <c r="AE226" s="1"/>
  <c r="AK227"/>
  <c r="AL226"/>
  <c r="AP226" s="1"/>
  <c r="AV226"/>
  <c r="AW225"/>
  <c r="BA225" s="1"/>
  <c r="BG228"/>
  <c r="BH227"/>
  <c r="BL227" s="1"/>
  <c r="BR226"/>
  <c r="BS225"/>
  <c r="BW225" s="1"/>
  <c r="CD228"/>
  <c r="CH228" s="1"/>
  <c r="CC229"/>
  <c r="CZ226"/>
  <c r="CY227"/>
  <c r="DJ229"/>
  <c r="DK228"/>
  <c r="CN231"/>
  <c r="CO231" s="1"/>
  <c r="CS231" s="1"/>
  <c r="C226" l="1"/>
  <c r="F225"/>
  <c r="Z228"/>
  <c r="AA227"/>
  <c r="AE227" s="1"/>
  <c r="AK228"/>
  <c r="AL227"/>
  <c r="AP227" s="1"/>
  <c r="AV227"/>
  <c r="AW226"/>
  <c r="BA226" s="1"/>
  <c r="BG229"/>
  <c r="BH228"/>
  <c r="BL228" s="1"/>
  <c r="BR227"/>
  <c r="BS226"/>
  <c r="BW226" s="1"/>
  <c r="CC230"/>
  <c r="CD229"/>
  <c r="CH229" s="1"/>
  <c r="CY228"/>
  <c r="CZ227"/>
  <c r="DJ230"/>
  <c r="DK229"/>
  <c r="CN232"/>
  <c r="CO232" s="1"/>
  <c r="CS232" s="1"/>
  <c r="C227" l="1"/>
  <c r="F226"/>
  <c r="Z229"/>
  <c r="AA228"/>
  <c r="AE228" s="1"/>
  <c r="AK229"/>
  <c r="AL228"/>
  <c r="AP228" s="1"/>
  <c r="AV228"/>
  <c r="AW227"/>
  <c r="BA227" s="1"/>
  <c r="BH229"/>
  <c r="BL229" s="1"/>
  <c r="BG230"/>
  <c r="BR228"/>
  <c r="BS227"/>
  <c r="BW227" s="1"/>
  <c r="CC231"/>
  <c r="CD230"/>
  <c r="CH230" s="1"/>
  <c r="CY229"/>
  <c r="CZ228"/>
  <c r="DK230"/>
  <c r="DJ231"/>
  <c r="CN233"/>
  <c r="CO233" s="1"/>
  <c r="CS233" s="1"/>
  <c r="C228" l="1"/>
  <c r="F227"/>
  <c r="AA229"/>
  <c r="AE229" s="1"/>
  <c r="Z230"/>
  <c r="AL229"/>
  <c r="AP229" s="1"/>
  <c r="AK230"/>
  <c r="AV229"/>
  <c r="AW228"/>
  <c r="BA228" s="1"/>
  <c r="BH230"/>
  <c r="BL230" s="1"/>
  <c r="BG231"/>
  <c r="BS228"/>
  <c r="BW228" s="1"/>
  <c r="BR229"/>
  <c r="CC232"/>
  <c r="CD231"/>
  <c r="CH231" s="1"/>
  <c r="CZ229"/>
  <c r="CY230"/>
  <c r="DK231"/>
  <c r="DJ232"/>
  <c r="CN234"/>
  <c r="CO234" s="1"/>
  <c r="CS234" s="1"/>
  <c r="C229" l="1"/>
  <c r="F228"/>
  <c r="AA230"/>
  <c r="AE230" s="1"/>
  <c r="Z231"/>
  <c r="AL230"/>
  <c r="AP230" s="1"/>
  <c r="AK231"/>
  <c r="AW229"/>
  <c r="BA229" s="1"/>
  <c r="AV230"/>
  <c r="BG232"/>
  <c r="BH231"/>
  <c r="BL231" s="1"/>
  <c r="BR230"/>
  <c r="BS229"/>
  <c r="BW229" s="1"/>
  <c r="CD232"/>
  <c r="CH232" s="1"/>
  <c r="CC233"/>
  <c r="CY231"/>
  <c r="CZ230"/>
  <c r="DJ233"/>
  <c r="DK232"/>
  <c r="CN235"/>
  <c r="CO235" s="1"/>
  <c r="CS235" s="1"/>
  <c r="C230" l="1"/>
  <c r="F229"/>
  <c r="Z232"/>
  <c r="AA231"/>
  <c r="AE231" s="1"/>
  <c r="AK232"/>
  <c r="AL231"/>
  <c r="AP231" s="1"/>
  <c r="AW230"/>
  <c r="BA230" s="1"/>
  <c r="AV231"/>
  <c r="BG233"/>
  <c r="BH232"/>
  <c r="BL232" s="1"/>
  <c r="BR231"/>
  <c r="BS230"/>
  <c r="BW230" s="1"/>
  <c r="CC234"/>
  <c r="CD233"/>
  <c r="CH233" s="1"/>
  <c r="CZ231"/>
  <c r="CY232"/>
  <c r="DJ234"/>
  <c r="DK233"/>
  <c r="CN236"/>
  <c r="CO236" s="1"/>
  <c r="CS236" s="1"/>
  <c r="C231" l="1"/>
  <c r="F230"/>
  <c r="Z233"/>
  <c r="AA232"/>
  <c r="AE232" s="1"/>
  <c r="AK233"/>
  <c r="AL232"/>
  <c r="AP232" s="1"/>
  <c r="AV232"/>
  <c r="AW231"/>
  <c r="BA231" s="1"/>
  <c r="BG234"/>
  <c r="BH233"/>
  <c r="BL233" s="1"/>
  <c r="BR232"/>
  <c r="BS231"/>
  <c r="BW231" s="1"/>
  <c r="CC235"/>
  <c r="CD234"/>
  <c r="CH234" s="1"/>
  <c r="CZ232"/>
  <c r="CY233"/>
  <c r="DK234"/>
  <c r="DJ235"/>
  <c r="CN237"/>
  <c r="CO237" s="1"/>
  <c r="CS237" s="1"/>
  <c r="C232" l="1"/>
  <c r="F231"/>
  <c r="Z234"/>
  <c r="AA233"/>
  <c r="AE233" s="1"/>
  <c r="AK234"/>
  <c r="AL233"/>
  <c r="AP233" s="1"/>
  <c r="AV233"/>
  <c r="AW232"/>
  <c r="BA232" s="1"/>
  <c r="BG235"/>
  <c r="BH234"/>
  <c r="BL234" s="1"/>
  <c r="BS232"/>
  <c r="BW232" s="1"/>
  <c r="BR233"/>
  <c r="CC236"/>
  <c r="CD235"/>
  <c r="CH235" s="1"/>
  <c r="CY234"/>
  <c r="CZ233"/>
  <c r="DK235"/>
  <c r="DJ236"/>
  <c r="CN238"/>
  <c r="CO238" s="1"/>
  <c r="CS238" s="1"/>
  <c r="C233" l="1"/>
  <c r="F232"/>
  <c r="Z235"/>
  <c r="AA234"/>
  <c r="AE234" s="1"/>
  <c r="AK235"/>
  <c r="AL234"/>
  <c r="AP234" s="1"/>
  <c r="AV234"/>
  <c r="AW233"/>
  <c r="BA233" s="1"/>
  <c r="BG236"/>
  <c r="BH235"/>
  <c r="BL235" s="1"/>
  <c r="BR234"/>
  <c r="BS233"/>
  <c r="BW233" s="1"/>
  <c r="CD236"/>
  <c r="CH236" s="1"/>
  <c r="CC237"/>
  <c r="CZ234"/>
  <c r="CY235"/>
  <c r="DJ237"/>
  <c r="DK236"/>
  <c r="CN239"/>
  <c r="CO239" s="1"/>
  <c r="CS239" s="1"/>
  <c r="C234" l="1"/>
  <c r="F233"/>
  <c r="Z236"/>
  <c r="AA235"/>
  <c r="AE235" s="1"/>
  <c r="AK236"/>
  <c r="AL235"/>
  <c r="AP235" s="1"/>
  <c r="AV235"/>
  <c r="AW234"/>
  <c r="BA234" s="1"/>
  <c r="BG237"/>
  <c r="BH236"/>
  <c r="BL236" s="1"/>
  <c r="BR235"/>
  <c r="BS234"/>
  <c r="BW234" s="1"/>
  <c r="CC238"/>
  <c r="CD237"/>
  <c r="CH237" s="1"/>
  <c r="CY236"/>
  <c r="CZ235"/>
  <c r="DJ238"/>
  <c r="DK237"/>
  <c r="CN240"/>
  <c r="CO240" s="1"/>
  <c r="CS240" s="1"/>
  <c r="C235" l="1"/>
  <c r="F234"/>
  <c r="Z237"/>
  <c r="AA236"/>
  <c r="AE236" s="1"/>
  <c r="AK237"/>
  <c r="AL236"/>
  <c r="AP236" s="1"/>
  <c r="AV236"/>
  <c r="AW235"/>
  <c r="BA235" s="1"/>
  <c r="BH237"/>
  <c r="BL237" s="1"/>
  <c r="BG238"/>
  <c r="BR236"/>
  <c r="BS235"/>
  <c r="BW235" s="1"/>
  <c r="CC239"/>
  <c r="CD238"/>
  <c r="CH238" s="1"/>
  <c r="CY237"/>
  <c r="CZ236"/>
  <c r="DK238"/>
  <c r="DJ239"/>
  <c r="CN241"/>
  <c r="CO241" s="1"/>
  <c r="CS241" s="1"/>
  <c r="C236" l="1"/>
  <c r="F235"/>
  <c r="AA237"/>
  <c r="AE237" s="1"/>
  <c r="Z238"/>
  <c r="AL237"/>
  <c r="AP237" s="1"/>
  <c r="AK238"/>
  <c r="AV237"/>
  <c r="AW236"/>
  <c r="BA236" s="1"/>
  <c r="BH238"/>
  <c r="BL238" s="1"/>
  <c r="BG239"/>
  <c r="BS236"/>
  <c r="BW236" s="1"/>
  <c r="BR237"/>
  <c r="CC240"/>
  <c r="CD239"/>
  <c r="CH239" s="1"/>
  <c r="CZ237"/>
  <c r="CY238"/>
  <c r="DK239"/>
  <c r="DJ240"/>
  <c r="CN242"/>
  <c r="CO242" s="1"/>
  <c r="CS242" s="1"/>
  <c r="C237" l="1"/>
  <c r="F236"/>
  <c r="AA238"/>
  <c r="AE238" s="1"/>
  <c r="Z239"/>
  <c r="AL238"/>
  <c r="AP238" s="1"/>
  <c r="AK239"/>
  <c r="AW237"/>
  <c r="BA237" s="1"/>
  <c r="AV238"/>
  <c r="BG240"/>
  <c r="BH239"/>
  <c r="BL239" s="1"/>
  <c r="BR238"/>
  <c r="BS237"/>
  <c r="BW237" s="1"/>
  <c r="CD240"/>
  <c r="CH240" s="1"/>
  <c r="CC241"/>
  <c r="CY239"/>
  <c r="CZ238"/>
  <c r="DJ241"/>
  <c r="DK240"/>
  <c r="CN243"/>
  <c r="CO243" s="1"/>
  <c r="CS243" s="1"/>
  <c r="C238" l="1"/>
  <c r="F237"/>
  <c r="Z240"/>
  <c r="AA239"/>
  <c r="AE239" s="1"/>
  <c r="AK240"/>
  <c r="AL239"/>
  <c r="AP239" s="1"/>
  <c r="AW238"/>
  <c r="BA238" s="1"/>
  <c r="AV239"/>
  <c r="BG241"/>
  <c r="BH240"/>
  <c r="BL240" s="1"/>
  <c r="BR239"/>
  <c r="BS238"/>
  <c r="BW238" s="1"/>
  <c r="CC242"/>
  <c r="CD241"/>
  <c r="CH241" s="1"/>
  <c r="CZ239"/>
  <c r="CY240"/>
  <c r="DJ242"/>
  <c r="DK241"/>
  <c r="CN244"/>
  <c r="CO244" s="1"/>
  <c r="CS244" s="1"/>
  <c r="C239" l="1"/>
  <c r="F238"/>
  <c r="Z241"/>
  <c r="AA240"/>
  <c r="AE240" s="1"/>
  <c r="AK241"/>
  <c r="AL240"/>
  <c r="AP240" s="1"/>
  <c r="AV240"/>
  <c r="AW239"/>
  <c r="BA239" s="1"/>
  <c r="BG242"/>
  <c r="BH241"/>
  <c r="BL241" s="1"/>
  <c r="BR240"/>
  <c r="BS239"/>
  <c r="BW239" s="1"/>
  <c r="CC243"/>
  <c r="CD242"/>
  <c r="CH242" s="1"/>
  <c r="CZ240"/>
  <c r="CY241"/>
  <c r="DK242"/>
  <c r="DJ243"/>
  <c r="CN245"/>
  <c r="CO245" s="1"/>
  <c r="CS245" s="1"/>
  <c r="C240" l="1"/>
  <c r="F239"/>
  <c r="Z242"/>
  <c r="AA241"/>
  <c r="AE241" s="1"/>
  <c r="AK242"/>
  <c r="AL241"/>
  <c r="AP241" s="1"/>
  <c r="AV241"/>
  <c r="AW240"/>
  <c r="BA240" s="1"/>
  <c r="BG243"/>
  <c r="BH242"/>
  <c r="BL242" s="1"/>
  <c r="BS240"/>
  <c r="BW240" s="1"/>
  <c r="BR241"/>
  <c r="CC244"/>
  <c r="CD243"/>
  <c r="CH243" s="1"/>
  <c r="CY242"/>
  <c r="CZ241"/>
  <c r="DK243"/>
  <c r="DJ244"/>
  <c r="CN246"/>
  <c r="CO246" s="1"/>
  <c r="CS246" s="1"/>
  <c r="C241" l="1"/>
  <c r="F240"/>
  <c r="Z243"/>
  <c r="AA242"/>
  <c r="AE242" s="1"/>
  <c r="AK243"/>
  <c r="AL242"/>
  <c r="AP242" s="1"/>
  <c r="AV242"/>
  <c r="AW241"/>
  <c r="BA241" s="1"/>
  <c r="BG244"/>
  <c r="BH243"/>
  <c r="BL243" s="1"/>
  <c r="BR242"/>
  <c r="BS241"/>
  <c r="BW241" s="1"/>
  <c r="CD244"/>
  <c r="CH244" s="1"/>
  <c r="CC245"/>
  <c r="CZ242"/>
  <c r="CY243"/>
  <c r="DJ245"/>
  <c r="DK244"/>
  <c r="CN247"/>
  <c r="CO247" s="1"/>
  <c r="CS247" s="1"/>
  <c r="C242" l="1"/>
  <c r="F241"/>
  <c r="Z244"/>
  <c r="AA243"/>
  <c r="AE243" s="1"/>
  <c r="AK244"/>
  <c r="AL243"/>
  <c r="AP243" s="1"/>
  <c r="AV243"/>
  <c r="AW242"/>
  <c r="BA242" s="1"/>
  <c r="BG245"/>
  <c r="BH244"/>
  <c r="BL244" s="1"/>
  <c r="BR243"/>
  <c r="BS242"/>
  <c r="BW242" s="1"/>
  <c r="CC246"/>
  <c r="CD245"/>
  <c r="CH245" s="1"/>
  <c r="CY244"/>
  <c r="CZ243"/>
  <c r="DJ246"/>
  <c r="DK245"/>
  <c r="CN248"/>
  <c r="CO248" s="1"/>
  <c r="CS248" s="1"/>
  <c r="C243" l="1"/>
  <c r="F242"/>
  <c r="Z245"/>
  <c r="AA244"/>
  <c r="AE244" s="1"/>
  <c r="AK245"/>
  <c r="AL244"/>
  <c r="AP244" s="1"/>
  <c r="AV244"/>
  <c r="AW243"/>
  <c r="BA243" s="1"/>
  <c r="BH245"/>
  <c r="BL245" s="1"/>
  <c r="BG246"/>
  <c r="BR244"/>
  <c r="BS243"/>
  <c r="BW243" s="1"/>
  <c r="CC247"/>
  <c r="CD246"/>
  <c r="CH246" s="1"/>
  <c r="CY245"/>
  <c r="CZ244"/>
  <c r="DK246"/>
  <c r="DJ247"/>
  <c r="CN249"/>
  <c r="CO249" s="1"/>
  <c r="CS249" s="1"/>
  <c r="C244" l="1"/>
  <c r="F243"/>
  <c r="AA245"/>
  <c r="AE245" s="1"/>
  <c r="Z246"/>
  <c r="AL245"/>
  <c r="AP245" s="1"/>
  <c r="AK246"/>
  <c r="AV245"/>
  <c r="AW244"/>
  <c r="BA244" s="1"/>
  <c r="BH246"/>
  <c r="BL246" s="1"/>
  <c r="BG247"/>
  <c r="BS244"/>
  <c r="BW244" s="1"/>
  <c r="BR245"/>
  <c r="CC248"/>
  <c r="CD247"/>
  <c r="CH247" s="1"/>
  <c r="CZ245"/>
  <c r="CY246"/>
  <c r="DK247"/>
  <c r="DJ248"/>
  <c r="CN250"/>
  <c r="CO250" s="1"/>
  <c r="CS250" s="1"/>
  <c r="C245" l="1"/>
  <c r="F244"/>
  <c r="AA246"/>
  <c r="AE246" s="1"/>
  <c r="Z247"/>
  <c r="AL246"/>
  <c r="AP246" s="1"/>
  <c r="AK247"/>
  <c r="AW245"/>
  <c r="BA245" s="1"/>
  <c r="AV246"/>
  <c r="BG248"/>
  <c r="BH247"/>
  <c r="BL247" s="1"/>
  <c r="BR246"/>
  <c r="BS245"/>
  <c r="BW245" s="1"/>
  <c r="CD248"/>
  <c r="CH248" s="1"/>
  <c r="CC249"/>
  <c r="CY247"/>
  <c r="CZ246"/>
  <c r="DJ249"/>
  <c r="DK248"/>
  <c r="CN251"/>
  <c r="CO251" s="1"/>
  <c r="CS251" s="1"/>
  <c r="C246" l="1"/>
  <c r="F245"/>
  <c r="Z248"/>
  <c r="AA247"/>
  <c r="AE247" s="1"/>
  <c r="AK248"/>
  <c r="AL247"/>
  <c r="AP247" s="1"/>
  <c r="AW246"/>
  <c r="BA246" s="1"/>
  <c r="AV247"/>
  <c r="BG249"/>
  <c r="BH248"/>
  <c r="BL248" s="1"/>
  <c r="BR247"/>
  <c r="BS246"/>
  <c r="BW246" s="1"/>
  <c r="CC250"/>
  <c r="CD249"/>
  <c r="CH249" s="1"/>
  <c r="CZ247"/>
  <c r="CY248"/>
  <c r="DJ250"/>
  <c r="DK249"/>
  <c r="CN252"/>
  <c r="CO252" s="1"/>
  <c r="CS252" s="1"/>
  <c r="C247" l="1"/>
  <c r="F246"/>
  <c r="Z249"/>
  <c r="AA248"/>
  <c r="AE248" s="1"/>
  <c r="AK249"/>
  <c r="AL248"/>
  <c r="AP248" s="1"/>
  <c r="AV248"/>
  <c r="AW247"/>
  <c r="BA247" s="1"/>
  <c r="BG250"/>
  <c r="BH249"/>
  <c r="BL249" s="1"/>
  <c r="BR248"/>
  <c r="BS247"/>
  <c r="BW247" s="1"/>
  <c r="CC251"/>
  <c r="CD250"/>
  <c r="CH250" s="1"/>
  <c r="CZ248"/>
  <c r="CY249"/>
  <c r="DK250"/>
  <c r="DJ251"/>
  <c r="CN253"/>
  <c r="CO253" s="1"/>
  <c r="CS253" s="1"/>
  <c r="C248" l="1"/>
  <c r="F247"/>
  <c r="Z250"/>
  <c r="AA249"/>
  <c r="AE249" s="1"/>
  <c r="AK250"/>
  <c r="AL249"/>
  <c r="AP249" s="1"/>
  <c r="AV249"/>
  <c r="AW248"/>
  <c r="BA248" s="1"/>
  <c r="BG251"/>
  <c r="BH250"/>
  <c r="BL250" s="1"/>
  <c r="BS248"/>
  <c r="BW248" s="1"/>
  <c r="BR249"/>
  <c r="CC252"/>
  <c r="CD251"/>
  <c r="CH251" s="1"/>
  <c r="CY250"/>
  <c r="CZ249"/>
  <c r="DK251"/>
  <c r="DJ252"/>
  <c r="CN254"/>
  <c r="CO254" s="1"/>
  <c r="CS254" s="1"/>
  <c r="C249" l="1"/>
  <c r="F248"/>
  <c r="Z251"/>
  <c r="AA250"/>
  <c r="AE250" s="1"/>
  <c r="AK251"/>
  <c r="AL250"/>
  <c r="AP250" s="1"/>
  <c r="AV250"/>
  <c r="AW249"/>
  <c r="BA249" s="1"/>
  <c r="BG252"/>
  <c r="BH251"/>
  <c r="BL251" s="1"/>
  <c r="BR250"/>
  <c r="BS249"/>
  <c r="BW249" s="1"/>
  <c r="CD252"/>
  <c r="CH252" s="1"/>
  <c r="CC253"/>
  <c r="CZ250"/>
  <c r="CY251"/>
  <c r="DJ253"/>
  <c r="DK252"/>
  <c r="CN255"/>
  <c r="CO255" s="1"/>
  <c r="CS255" s="1"/>
  <c r="C250" l="1"/>
  <c r="F249"/>
  <c r="Z252"/>
  <c r="AA251"/>
  <c r="AE251" s="1"/>
  <c r="AK252"/>
  <c r="AL251"/>
  <c r="AP251" s="1"/>
  <c r="AV251"/>
  <c r="AW250"/>
  <c r="BA250" s="1"/>
  <c r="BG253"/>
  <c r="BH252"/>
  <c r="BL252" s="1"/>
  <c r="BR251"/>
  <c r="BS250"/>
  <c r="BW250" s="1"/>
  <c r="CC254"/>
  <c r="CD253"/>
  <c r="CH253" s="1"/>
  <c r="CY252"/>
  <c r="CZ251"/>
  <c r="DJ254"/>
  <c r="DK253"/>
  <c r="CN256"/>
  <c r="CO256" s="1"/>
  <c r="CS256" s="1"/>
  <c r="C251" l="1"/>
  <c r="F250"/>
  <c r="Z253"/>
  <c r="AA252"/>
  <c r="AE252" s="1"/>
  <c r="AK253"/>
  <c r="AL252"/>
  <c r="AP252" s="1"/>
  <c r="AV252"/>
  <c r="AW251"/>
  <c r="BA251" s="1"/>
  <c r="BH253"/>
  <c r="BL253" s="1"/>
  <c r="BG254"/>
  <c r="BR252"/>
  <c r="BS251"/>
  <c r="BW251" s="1"/>
  <c r="CC255"/>
  <c r="CD254"/>
  <c r="CH254" s="1"/>
  <c r="CY253"/>
  <c r="CZ252"/>
  <c r="DK254"/>
  <c r="DJ255"/>
  <c r="CN257"/>
  <c r="CO257" s="1"/>
  <c r="CS257" s="1"/>
  <c r="C252" l="1"/>
  <c r="F251"/>
  <c r="AA253"/>
  <c r="AE253" s="1"/>
  <c r="Z254"/>
  <c r="AL253"/>
  <c r="AP253" s="1"/>
  <c r="AK254"/>
  <c r="AV253"/>
  <c r="AW252"/>
  <c r="BA252" s="1"/>
  <c r="BH254"/>
  <c r="BL254" s="1"/>
  <c r="BG255"/>
  <c r="BS252"/>
  <c r="BW252" s="1"/>
  <c r="BR253"/>
  <c r="CC256"/>
  <c r="CD255"/>
  <c r="CH255" s="1"/>
  <c r="CZ253"/>
  <c r="CY254"/>
  <c r="DK255"/>
  <c r="DJ256"/>
  <c r="CN258"/>
  <c r="CO258" s="1"/>
  <c r="CS258" s="1"/>
  <c r="C253" l="1"/>
  <c r="F252"/>
  <c r="AA254"/>
  <c r="AE254" s="1"/>
  <c r="Z255"/>
  <c r="AL254"/>
  <c r="AP254" s="1"/>
  <c r="AK255"/>
  <c r="AW253"/>
  <c r="BA253" s="1"/>
  <c r="AV254"/>
  <c r="BG256"/>
  <c r="BH255"/>
  <c r="BL255" s="1"/>
  <c r="BR254"/>
  <c r="BS253"/>
  <c r="BW253" s="1"/>
  <c r="CD256"/>
  <c r="CH256" s="1"/>
  <c r="CC257"/>
  <c r="CY255"/>
  <c r="CZ254"/>
  <c r="DJ257"/>
  <c r="DK256"/>
  <c r="CN259"/>
  <c r="CO259" s="1"/>
  <c r="CS259" s="1"/>
  <c r="C254" l="1"/>
  <c r="F253"/>
  <c r="Z256"/>
  <c r="AA255"/>
  <c r="AE255" s="1"/>
  <c r="AK256"/>
  <c r="AL255"/>
  <c r="AP255" s="1"/>
  <c r="AW254"/>
  <c r="BA254" s="1"/>
  <c r="AV255"/>
  <c r="BG257"/>
  <c r="BH256"/>
  <c r="BL256" s="1"/>
  <c r="BR255"/>
  <c r="BS254"/>
  <c r="BW254" s="1"/>
  <c r="CC258"/>
  <c r="CD257"/>
  <c r="CH257" s="1"/>
  <c r="CZ255"/>
  <c r="CY256"/>
  <c r="DJ258"/>
  <c r="DK257"/>
  <c r="CN260"/>
  <c r="CO260" s="1"/>
  <c r="CS260" s="1"/>
  <c r="C255" l="1"/>
  <c r="F254"/>
  <c r="Z257"/>
  <c r="AA256"/>
  <c r="AE256" s="1"/>
  <c r="AK257"/>
  <c r="AL256"/>
  <c r="AP256" s="1"/>
  <c r="AV256"/>
  <c r="AW255"/>
  <c r="BA255" s="1"/>
  <c r="BG258"/>
  <c r="BH257"/>
  <c r="BL257" s="1"/>
  <c r="BR256"/>
  <c r="BS255"/>
  <c r="BW255" s="1"/>
  <c r="CC259"/>
  <c r="CD258"/>
  <c r="CH258" s="1"/>
  <c r="CZ256"/>
  <c r="CY257"/>
  <c r="DK258"/>
  <c r="DJ259"/>
  <c r="CN261"/>
  <c r="CO261" s="1"/>
  <c r="CS261" s="1"/>
  <c r="C256" l="1"/>
  <c r="F255"/>
  <c r="Z258"/>
  <c r="AA257"/>
  <c r="AE257" s="1"/>
  <c r="AK258"/>
  <c r="AL257"/>
  <c r="AP257" s="1"/>
  <c r="AV257"/>
  <c r="AW256"/>
  <c r="BA256" s="1"/>
  <c r="BG259"/>
  <c r="BH258"/>
  <c r="BL258" s="1"/>
  <c r="BS256"/>
  <c r="BW256" s="1"/>
  <c r="BR257"/>
  <c r="CC260"/>
  <c r="CD259"/>
  <c r="CH259" s="1"/>
  <c r="CY258"/>
  <c r="CZ257"/>
  <c r="DK259"/>
  <c r="DJ260"/>
  <c r="CN262"/>
  <c r="CO262" s="1"/>
  <c r="CS262" s="1"/>
  <c r="C257" l="1"/>
  <c r="F256"/>
  <c r="Z259"/>
  <c r="AA258"/>
  <c r="AE258" s="1"/>
  <c r="AK259"/>
  <c r="AL258"/>
  <c r="AP258" s="1"/>
  <c r="AV258"/>
  <c r="AW257"/>
  <c r="BA257" s="1"/>
  <c r="BG260"/>
  <c r="BH259"/>
  <c r="BL259" s="1"/>
  <c r="BR258"/>
  <c r="BS257"/>
  <c r="BW257" s="1"/>
  <c r="CD260"/>
  <c r="CH260" s="1"/>
  <c r="CC261"/>
  <c r="CZ258"/>
  <c r="CY259"/>
  <c r="DJ261"/>
  <c r="DK260"/>
  <c r="CN263"/>
  <c r="CO263" s="1"/>
  <c r="CS263" s="1"/>
  <c r="C258" l="1"/>
  <c r="F257"/>
  <c r="Z260"/>
  <c r="AA259"/>
  <c r="AE259" s="1"/>
  <c r="AK260"/>
  <c r="AL259"/>
  <c r="AP259" s="1"/>
  <c r="AV259"/>
  <c r="AW258"/>
  <c r="BA258" s="1"/>
  <c r="BG261"/>
  <c r="BH260"/>
  <c r="BL260" s="1"/>
  <c r="BR259"/>
  <c r="BS258"/>
  <c r="BW258" s="1"/>
  <c r="CC262"/>
  <c r="CD261"/>
  <c r="CH261" s="1"/>
  <c r="CY260"/>
  <c r="CZ259"/>
  <c r="DJ262"/>
  <c r="DK261"/>
  <c r="CN264"/>
  <c r="CO264" s="1"/>
  <c r="CS264" s="1"/>
  <c r="C259" l="1"/>
  <c r="F258"/>
  <c r="Z261"/>
  <c r="AA260"/>
  <c r="AE260" s="1"/>
  <c r="AK261"/>
  <c r="AL260"/>
  <c r="AP260" s="1"/>
  <c r="AV260"/>
  <c r="AW259"/>
  <c r="BA259" s="1"/>
  <c r="BH261"/>
  <c r="BL261" s="1"/>
  <c r="BG262"/>
  <c r="BR260"/>
  <c r="BS259"/>
  <c r="BW259" s="1"/>
  <c r="CC263"/>
  <c r="CD262"/>
  <c r="CH262" s="1"/>
  <c r="CY261"/>
  <c r="CZ260"/>
  <c r="DK262"/>
  <c r="DJ263"/>
  <c r="CN265"/>
  <c r="CO265" s="1"/>
  <c r="CS265" s="1"/>
  <c r="C260" l="1"/>
  <c r="F259"/>
  <c r="AA261"/>
  <c r="AE261" s="1"/>
  <c r="Z262"/>
  <c r="AL261"/>
  <c r="AP261" s="1"/>
  <c r="AK262"/>
  <c r="AV261"/>
  <c r="AW260"/>
  <c r="BA260" s="1"/>
  <c r="BH262"/>
  <c r="BL262" s="1"/>
  <c r="BG263"/>
  <c r="BS260"/>
  <c r="BW260" s="1"/>
  <c r="BR261"/>
  <c r="CC264"/>
  <c r="CD263"/>
  <c r="CH263" s="1"/>
  <c r="CZ261"/>
  <c r="CY262"/>
  <c r="DK263"/>
  <c r="DJ264"/>
  <c r="CN266"/>
  <c r="CO266" s="1"/>
  <c r="CS266" s="1"/>
  <c r="C261" l="1"/>
  <c r="F260"/>
  <c r="AA262"/>
  <c r="AE262" s="1"/>
  <c r="Z263"/>
  <c r="AL262"/>
  <c r="AP262" s="1"/>
  <c r="AK263"/>
  <c r="AW261"/>
  <c r="BA261" s="1"/>
  <c r="AV262"/>
  <c r="BG264"/>
  <c r="BH263"/>
  <c r="BL263" s="1"/>
  <c r="BR262"/>
  <c r="BS261"/>
  <c r="BW261" s="1"/>
  <c r="CD264"/>
  <c r="CH264" s="1"/>
  <c r="CC265"/>
  <c r="CY263"/>
  <c r="CZ262"/>
  <c r="DJ265"/>
  <c r="DK264"/>
  <c r="CN267"/>
  <c r="CO267" s="1"/>
  <c r="CS267" s="1"/>
  <c r="C262" l="1"/>
  <c r="F261"/>
  <c r="Z264"/>
  <c r="AA263"/>
  <c r="AE263" s="1"/>
  <c r="AK264"/>
  <c r="AL263"/>
  <c r="AP263" s="1"/>
  <c r="AW262"/>
  <c r="BA262" s="1"/>
  <c r="AV263"/>
  <c r="BG265"/>
  <c r="BH264"/>
  <c r="BL264" s="1"/>
  <c r="BR263"/>
  <c r="BS262"/>
  <c r="BW262" s="1"/>
  <c r="CC266"/>
  <c r="CD265"/>
  <c r="CH265" s="1"/>
  <c r="CZ263"/>
  <c r="CY264"/>
  <c r="DJ266"/>
  <c r="DK265"/>
  <c r="CN268"/>
  <c r="CO268" s="1"/>
  <c r="CS268" s="1"/>
  <c r="C263" l="1"/>
  <c r="F262"/>
  <c r="Z265"/>
  <c r="AA264"/>
  <c r="AE264" s="1"/>
  <c r="AK265"/>
  <c r="AL264"/>
  <c r="AP264" s="1"/>
  <c r="AV264"/>
  <c r="AW263"/>
  <c r="BA263" s="1"/>
  <c r="BG266"/>
  <c r="BH265"/>
  <c r="BL265" s="1"/>
  <c r="BR264"/>
  <c r="BS263"/>
  <c r="BW263" s="1"/>
  <c r="CC267"/>
  <c r="CD266"/>
  <c r="CH266" s="1"/>
  <c r="CZ264"/>
  <c r="CY265"/>
  <c r="DK266"/>
  <c r="DJ267"/>
  <c r="CN269"/>
  <c r="CO269" s="1"/>
  <c r="CS269" s="1"/>
  <c r="F263" l="1"/>
  <c r="CW3" s="1"/>
  <c r="C264"/>
  <c r="Z266"/>
  <c r="AA265"/>
  <c r="AE265" s="1"/>
  <c r="AK266"/>
  <c r="AL265"/>
  <c r="AP265" s="1"/>
  <c r="AV265"/>
  <c r="AW264"/>
  <c r="BA264" s="1"/>
  <c r="BG267"/>
  <c r="BH266"/>
  <c r="BL266" s="1"/>
  <c r="BS264"/>
  <c r="BW264" s="1"/>
  <c r="BR265"/>
  <c r="CC268"/>
  <c r="CD267"/>
  <c r="CH267" s="1"/>
  <c r="CY266"/>
  <c r="CZ265"/>
  <c r="DK267"/>
  <c r="DJ268"/>
  <c r="CN270"/>
  <c r="CO270" s="1"/>
  <c r="CS270" s="1"/>
  <c r="DC3" l="1"/>
  <c r="DA383"/>
  <c r="DA351"/>
  <c r="DA319"/>
  <c r="DA287"/>
  <c r="DA255"/>
  <c r="DA223"/>
  <c r="DA191"/>
  <c r="DA159"/>
  <c r="DA127"/>
  <c r="DA95"/>
  <c r="DA63"/>
  <c r="DA31"/>
  <c r="DA404"/>
  <c r="DA372"/>
  <c r="DA340"/>
  <c r="DA308"/>
  <c r="DA276"/>
  <c r="DA244"/>
  <c r="DA212"/>
  <c r="DA180"/>
  <c r="DA148"/>
  <c r="DA116"/>
  <c r="DA84"/>
  <c r="DA52"/>
  <c r="DA20"/>
  <c r="DA389"/>
  <c r="DA357"/>
  <c r="DA325"/>
  <c r="DA293"/>
  <c r="DA261"/>
  <c r="DA229"/>
  <c r="DA197"/>
  <c r="DA165"/>
  <c r="DA133"/>
  <c r="DA101"/>
  <c r="DA69"/>
  <c r="DA37"/>
  <c r="DA406"/>
  <c r="DA374"/>
  <c r="DA342"/>
  <c r="DA310"/>
  <c r="DA278"/>
  <c r="DA246"/>
  <c r="DA214"/>
  <c r="DA182"/>
  <c r="DA150"/>
  <c r="DA118"/>
  <c r="DA86"/>
  <c r="DA54"/>
  <c r="DA22"/>
  <c r="CV392"/>
  <c r="CV360"/>
  <c r="CV328"/>
  <c r="CV296"/>
  <c r="CV264"/>
  <c r="CV232"/>
  <c r="CV200"/>
  <c r="CV168"/>
  <c r="CV136"/>
  <c r="CV104"/>
  <c r="CV72"/>
  <c r="CV40"/>
  <c r="CV8"/>
  <c r="CV377"/>
  <c r="CV345"/>
  <c r="CV313"/>
  <c r="CV281"/>
  <c r="CV249"/>
  <c r="CV217"/>
  <c r="CV185"/>
  <c r="CV153"/>
  <c r="CV121"/>
  <c r="CV89"/>
  <c r="CV57"/>
  <c r="CV25"/>
  <c r="CV394"/>
  <c r="CV362"/>
  <c r="CV330"/>
  <c r="CV298"/>
  <c r="CV266"/>
  <c r="CV234"/>
  <c r="CV202"/>
  <c r="CV170"/>
  <c r="CV138"/>
  <c r="CV106"/>
  <c r="CV74"/>
  <c r="CV42"/>
  <c r="CV10"/>
  <c r="CV379"/>
  <c r="CV347"/>
  <c r="CV315"/>
  <c r="CV283"/>
  <c r="CV251"/>
  <c r="CV219"/>
  <c r="CV187"/>
  <c r="CV155"/>
  <c r="CV123"/>
  <c r="CV91"/>
  <c r="CV59"/>
  <c r="CV27"/>
  <c r="DA387"/>
  <c r="DA355"/>
  <c r="DA323"/>
  <c r="DA291"/>
  <c r="DA259"/>
  <c r="DA227"/>
  <c r="DA195"/>
  <c r="DA163"/>
  <c r="DA131"/>
  <c r="DA99"/>
  <c r="DA67"/>
  <c r="DA35"/>
  <c r="DE3"/>
  <c r="DA376"/>
  <c r="DA344"/>
  <c r="DA312"/>
  <c r="DA280"/>
  <c r="DA248"/>
  <c r="DA216"/>
  <c r="DA184"/>
  <c r="DA152"/>
  <c r="DA120"/>
  <c r="DA88"/>
  <c r="DA56"/>
  <c r="DA24"/>
  <c r="DA393"/>
  <c r="DA361"/>
  <c r="DA329"/>
  <c r="DA297"/>
  <c r="DA265"/>
  <c r="DA233"/>
  <c r="DA201"/>
  <c r="DA169"/>
  <c r="DA137"/>
  <c r="DA105"/>
  <c r="DA73"/>
  <c r="DA41"/>
  <c r="DA9"/>
  <c r="DA378"/>
  <c r="DA346"/>
  <c r="DA314"/>
  <c r="DA282"/>
  <c r="DA250"/>
  <c r="DA218"/>
  <c r="DA186"/>
  <c r="DA154"/>
  <c r="DA122"/>
  <c r="DA90"/>
  <c r="DA58"/>
  <c r="DA26"/>
  <c r="CV396"/>
  <c r="CV364"/>
  <c r="CV332"/>
  <c r="CV300"/>
  <c r="CV268"/>
  <c r="CV236"/>
  <c r="CV204"/>
  <c r="CV172"/>
  <c r="CV140"/>
  <c r="CV108"/>
  <c r="CV76"/>
  <c r="CV44"/>
  <c r="CV12"/>
  <c r="CV381"/>
  <c r="CV349"/>
  <c r="CV317"/>
  <c r="CV285"/>
  <c r="CV253"/>
  <c r="CV221"/>
  <c r="CV189"/>
  <c r="CV157"/>
  <c r="CV125"/>
  <c r="CV93"/>
  <c r="CV61"/>
  <c r="CV29"/>
  <c r="CV398"/>
  <c r="CV366"/>
  <c r="CV334"/>
  <c r="CV302"/>
  <c r="CV270"/>
  <c r="CV238"/>
  <c r="CV206"/>
  <c r="CV174"/>
  <c r="CV142"/>
  <c r="CV110"/>
  <c r="CV78"/>
  <c r="CV46"/>
  <c r="CV14"/>
  <c r="CV383"/>
  <c r="CV351"/>
  <c r="CV319"/>
  <c r="CV287"/>
  <c r="CV255"/>
  <c r="CV223"/>
  <c r="CV191"/>
  <c r="CV159"/>
  <c r="CV127"/>
  <c r="CV95"/>
  <c r="CV63"/>
  <c r="CV31"/>
  <c r="DA391"/>
  <c r="DA359"/>
  <c r="DA327"/>
  <c r="DA295"/>
  <c r="DA263"/>
  <c r="DA231"/>
  <c r="DA199"/>
  <c r="DA167"/>
  <c r="DA135"/>
  <c r="DA103"/>
  <c r="DA71"/>
  <c r="DA39"/>
  <c r="DA7"/>
  <c r="DA380"/>
  <c r="DA348"/>
  <c r="DA316"/>
  <c r="DA284"/>
  <c r="DA252"/>
  <c r="DA220"/>
  <c r="DA188"/>
  <c r="DA156"/>
  <c r="DA124"/>
  <c r="DA92"/>
  <c r="DA60"/>
  <c r="DA28"/>
  <c r="DA397"/>
  <c r="DA365"/>
  <c r="DA333"/>
  <c r="DA301"/>
  <c r="DA269"/>
  <c r="DA237"/>
  <c r="DA205"/>
  <c r="DA173"/>
  <c r="DA141"/>
  <c r="DA109"/>
  <c r="DA77"/>
  <c r="DA45"/>
  <c r="DA13"/>
  <c r="DA382"/>
  <c r="DA350"/>
  <c r="DA318"/>
  <c r="DA286"/>
  <c r="DA254"/>
  <c r="DA222"/>
  <c r="DA190"/>
  <c r="DA158"/>
  <c r="DA126"/>
  <c r="DA94"/>
  <c r="DA62"/>
  <c r="DA30"/>
  <c r="CV400"/>
  <c r="CV368"/>
  <c r="CV336"/>
  <c r="CV304"/>
  <c r="CV272"/>
  <c r="CV240"/>
  <c r="CV208"/>
  <c r="CV176"/>
  <c r="CV144"/>
  <c r="CV112"/>
  <c r="CV80"/>
  <c r="CV48"/>
  <c r="CV16"/>
  <c r="CV385"/>
  <c r="CV353"/>
  <c r="CV321"/>
  <c r="CV289"/>
  <c r="CV257"/>
  <c r="CV225"/>
  <c r="CV193"/>
  <c r="CV161"/>
  <c r="CV129"/>
  <c r="CV97"/>
  <c r="CV65"/>
  <c r="CV33"/>
  <c r="CV402"/>
  <c r="CV370"/>
  <c r="CV338"/>
  <c r="CV306"/>
  <c r="CV274"/>
  <c r="CV242"/>
  <c r="CV210"/>
  <c r="CV178"/>
  <c r="CV146"/>
  <c r="CV114"/>
  <c r="CV82"/>
  <c r="CV50"/>
  <c r="CV18"/>
  <c r="CV387"/>
  <c r="CV355"/>
  <c r="CV323"/>
  <c r="CV291"/>
  <c r="CV259"/>
  <c r="CV227"/>
  <c r="CV195"/>
  <c r="CV163"/>
  <c r="CV131"/>
  <c r="CV99"/>
  <c r="CV67"/>
  <c r="CV35"/>
  <c r="DA395"/>
  <c r="DA363"/>
  <c r="DA331"/>
  <c r="DA299"/>
  <c r="DA267"/>
  <c r="DA235"/>
  <c r="DA203"/>
  <c r="DA171"/>
  <c r="DA139"/>
  <c r="DA107"/>
  <c r="DA75"/>
  <c r="DA43"/>
  <c r="DA11"/>
  <c r="DA384"/>
  <c r="DA352"/>
  <c r="DA320"/>
  <c r="DA288"/>
  <c r="DA256"/>
  <c r="DA224"/>
  <c r="DA192"/>
  <c r="DA160"/>
  <c r="DA128"/>
  <c r="DA96"/>
  <c r="DA64"/>
  <c r="DA32"/>
  <c r="DA401"/>
  <c r="DA369"/>
  <c r="DA337"/>
  <c r="DA305"/>
  <c r="DA273"/>
  <c r="DA241"/>
  <c r="DA209"/>
  <c r="DA177"/>
  <c r="DA145"/>
  <c r="DA113"/>
  <c r="DA81"/>
  <c r="DA49"/>
  <c r="DA17"/>
  <c r="DA386"/>
  <c r="DA354"/>
  <c r="DA322"/>
  <c r="DA290"/>
  <c r="DA258"/>
  <c r="DA226"/>
  <c r="DA194"/>
  <c r="DA162"/>
  <c r="DA130"/>
  <c r="DA98"/>
  <c r="DA66"/>
  <c r="DA34"/>
  <c r="CV404"/>
  <c r="CV372"/>
  <c r="CV340"/>
  <c r="CV308"/>
  <c r="CV276"/>
  <c r="CV244"/>
  <c r="CV212"/>
  <c r="CV180"/>
  <c r="CV148"/>
  <c r="CV116"/>
  <c r="CV84"/>
  <c r="CV52"/>
  <c r="CV20"/>
  <c r="CV389"/>
  <c r="CV357"/>
  <c r="CV325"/>
  <c r="CV293"/>
  <c r="CV261"/>
  <c r="CV229"/>
  <c r="CV197"/>
  <c r="CV165"/>
  <c r="CV133"/>
  <c r="CV101"/>
  <c r="CV69"/>
  <c r="CV37"/>
  <c r="CV406"/>
  <c r="CV374"/>
  <c r="CV342"/>
  <c r="CV310"/>
  <c r="CV278"/>
  <c r="CV246"/>
  <c r="CV214"/>
  <c r="CV182"/>
  <c r="CV150"/>
  <c r="CV118"/>
  <c r="CV86"/>
  <c r="CV54"/>
  <c r="CV22"/>
  <c r="CV391"/>
  <c r="CV359"/>
  <c r="CV327"/>
  <c r="CV295"/>
  <c r="CV263"/>
  <c r="CV231"/>
  <c r="CV199"/>
  <c r="CV167"/>
  <c r="CV135"/>
  <c r="CV103"/>
  <c r="CV71"/>
  <c r="CV39"/>
  <c r="CV7"/>
  <c r="DA399"/>
  <c r="DA367"/>
  <c r="DA335"/>
  <c r="DA303"/>
  <c r="DA271"/>
  <c r="DA239"/>
  <c r="DA207"/>
  <c r="DA175"/>
  <c r="DA143"/>
  <c r="DA111"/>
  <c r="DA79"/>
  <c r="DA47"/>
  <c r="DA15"/>
  <c r="DA388"/>
  <c r="DA356"/>
  <c r="DA324"/>
  <c r="DA292"/>
  <c r="DA260"/>
  <c r="DA228"/>
  <c r="DA196"/>
  <c r="DA164"/>
  <c r="DA132"/>
  <c r="DA100"/>
  <c r="DA68"/>
  <c r="DA36"/>
  <c r="DA405"/>
  <c r="DA373"/>
  <c r="DA341"/>
  <c r="DA309"/>
  <c r="DA277"/>
  <c r="DA245"/>
  <c r="DA213"/>
  <c r="DA181"/>
  <c r="DA149"/>
  <c r="DA117"/>
  <c r="DA85"/>
  <c r="DA53"/>
  <c r="DA21"/>
  <c r="DA390"/>
  <c r="DA358"/>
  <c r="DA326"/>
  <c r="DA294"/>
  <c r="DA262"/>
  <c r="DA230"/>
  <c r="DA198"/>
  <c r="DA166"/>
  <c r="DA134"/>
  <c r="DA102"/>
  <c r="DA70"/>
  <c r="DA38"/>
  <c r="DA6"/>
  <c r="CV376"/>
  <c r="CV344"/>
  <c r="CV312"/>
  <c r="CV280"/>
  <c r="CV248"/>
  <c r="CV216"/>
  <c r="CV184"/>
  <c r="CV152"/>
  <c r="CV120"/>
  <c r="CV88"/>
  <c r="CV56"/>
  <c r="CV24"/>
  <c r="CV393"/>
  <c r="CV361"/>
  <c r="CV329"/>
  <c r="CV297"/>
  <c r="CV265"/>
  <c r="CV233"/>
  <c r="CV201"/>
  <c r="CV169"/>
  <c r="CV137"/>
  <c r="CV105"/>
  <c r="CV73"/>
  <c r="CV41"/>
  <c r="CV9"/>
  <c r="CV378"/>
  <c r="CV346"/>
  <c r="CV314"/>
  <c r="CV282"/>
  <c r="CV250"/>
  <c r="CV218"/>
  <c r="CV186"/>
  <c r="CV154"/>
  <c r="CV122"/>
  <c r="CV90"/>
  <c r="CV58"/>
  <c r="CV26"/>
  <c r="CV395"/>
  <c r="CV363"/>
  <c r="CV331"/>
  <c r="CV299"/>
  <c r="CV267"/>
  <c r="CV235"/>
  <c r="CV203"/>
  <c r="CV171"/>
  <c r="CV139"/>
  <c r="CV107"/>
  <c r="CV75"/>
  <c r="CV43"/>
  <c r="CV11"/>
  <c r="DA403"/>
  <c r="DA371"/>
  <c r="DA339"/>
  <c r="DA307"/>
  <c r="DA275"/>
  <c r="DA243"/>
  <c r="DA211"/>
  <c r="DA179"/>
  <c r="DA147"/>
  <c r="DA115"/>
  <c r="DA83"/>
  <c r="DA51"/>
  <c r="DA19"/>
  <c r="DA392"/>
  <c r="DA360"/>
  <c r="DA328"/>
  <c r="DA296"/>
  <c r="DA264"/>
  <c r="DD264" s="1"/>
  <c r="DA232"/>
  <c r="DA200"/>
  <c r="DA168"/>
  <c r="DA136"/>
  <c r="DA104"/>
  <c r="DA72"/>
  <c r="DA40"/>
  <c r="DA8"/>
  <c r="DA377"/>
  <c r="DA345"/>
  <c r="DA313"/>
  <c r="DA281"/>
  <c r="DA249"/>
  <c r="DA217"/>
  <c r="DA185"/>
  <c r="DA153"/>
  <c r="DA121"/>
  <c r="DA89"/>
  <c r="DA57"/>
  <c r="DA25"/>
  <c r="DA394"/>
  <c r="DA362"/>
  <c r="DA330"/>
  <c r="DA298"/>
  <c r="DA266"/>
  <c r="DA234"/>
  <c r="DA202"/>
  <c r="DA170"/>
  <c r="DA138"/>
  <c r="DA106"/>
  <c r="DA74"/>
  <c r="DA42"/>
  <c r="DA10"/>
  <c r="CV380"/>
  <c r="CV348"/>
  <c r="CV316"/>
  <c r="CV284"/>
  <c r="CV252"/>
  <c r="CV220"/>
  <c r="CV188"/>
  <c r="CV156"/>
  <c r="CV124"/>
  <c r="CV92"/>
  <c r="CV60"/>
  <c r="CV28"/>
  <c r="CV397"/>
  <c r="CV365"/>
  <c r="CV333"/>
  <c r="CV301"/>
  <c r="CV269"/>
  <c r="CV237"/>
  <c r="CV205"/>
  <c r="CV173"/>
  <c r="CV141"/>
  <c r="CV109"/>
  <c r="CV77"/>
  <c r="CV45"/>
  <c r="CV13"/>
  <c r="CV382"/>
  <c r="CV350"/>
  <c r="CV318"/>
  <c r="CV286"/>
  <c r="CV254"/>
  <c r="CV222"/>
  <c r="CV190"/>
  <c r="CV158"/>
  <c r="CV126"/>
  <c r="CV94"/>
  <c r="CV62"/>
  <c r="CV30"/>
  <c r="CV399"/>
  <c r="CV367"/>
  <c r="CV335"/>
  <c r="CV303"/>
  <c r="CV271"/>
  <c r="CV239"/>
  <c r="CV207"/>
  <c r="CV175"/>
  <c r="CV143"/>
  <c r="CV111"/>
  <c r="CV79"/>
  <c r="CV47"/>
  <c r="CV15"/>
  <c r="DA375"/>
  <c r="DA343"/>
  <c r="DA311"/>
  <c r="DA279"/>
  <c r="DA247"/>
  <c r="DA215"/>
  <c r="DA183"/>
  <c r="DA151"/>
  <c r="DA119"/>
  <c r="DA87"/>
  <c r="DA55"/>
  <c r="DA23"/>
  <c r="DA396"/>
  <c r="DA364"/>
  <c r="DA332"/>
  <c r="DA300"/>
  <c r="DA268"/>
  <c r="DA236"/>
  <c r="DA204"/>
  <c r="DA172"/>
  <c r="DA140"/>
  <c r="DA108"/>
  <c r="DA76"/>
  <c r="DA44"/>
  <c r="DA12"/>
  <c r="DA381"/>
  <c r="DA349"/>
  <c r="DA317"/>
  <c r="DA285"/>
  <c r="DA253"/>
  <c r="DA221"/>
  <c r="DA189"/>
  <c r="DA157"/>
  <c r="DA125"/>
  <c r="DA93"/>
  <c r="DA61"/>
  <c r="DA29"/>
  <c r="DA398"/>
  <c r="DA366"/>
  <c r="DA334"/>
  <c r="DA302"/>
  <c r="DA270"/>
  <c r="DA238"/>
  <c r="DA206"/>
  <c r="DA174"/>
  <c r="DA142"/>
  <c r="DA110"/>
  <c r="DA78"/>
  <c r="DA46"/>
  <c r="DA14"/>
  <c r="CV384"/>
  <c r="CV352"/>
  <c r="CV320"/>
  <c r="CV288"/>
  <c r="CV256"/>
  <c r="CV224"/>
  <c r="CV192"/>
  <c r="CV160"/>
  <c r="CV128"/>
  <c r="CV96"/>
  <c r="CV64"/>
  <c r="CV32"/>
  <c r="CV401"/>
  <c r="CV369"/>
  <c r="CV337"/>
  <c r="CV305"/>
  <c r="CV273"/>
  <c r="CV241"/>
  <c r="CV209"/>
  <c r="CV177"/>
  <c r="CV145"/>
  <c r="CV113"/>
  <c r="CV81"/>
  <c r="CV49"/>
  <c r="CV17"/>
  <c r="CV386"/>
  <c r="CV354"/>
  <c r="CV322"/>
  <c r="CV290"/>
  <c r="CV258"/>
  <c r="CV226"/>
  <c r="CV194"/>
  <c r="CV162"/>
  <c r="CV130"/>
  <c r="CV98"/>
  <c r="CV66"/>
  <c r="CV34"/>
  <c r="CV403"/>
  <c r="CV371"/>
  <c r="CV339"/>
  <c r="CV307"/>
  <c r="CV275"/>
  <c r="CV243"/>
  <c r="CV211"/>
  <c r="CV179"/>
  <c r="CV147"/>
  <c r="CV115"/>
  <c r="CV83"/>
  <c r="CV51"/>
  <c r="CV19"/>
  <c r="DA379"/>
  <c r="DA347"/>
  <c r="DA315"/>
  <c r="DA283"/>
  <c r="DA251"/>
  <c r="DA219"/>
  <c r="DA187"/>
  <c r="DA155"/>
  <c r="DA123"/>
  <c r="DA91"/>
  <c r="DA59"/>
  <c r="DA27"/>
  <c r="DA400"/>
  <c r="DA368"/>
  <c r="DA336"/>
  <c r="DA304"/>
  <c r="DA272"/>
  <c r="DA240"/>
  <c r="DA208"/>
  <c r="DA176"/>
  <c r="DA144"/>
  <c r="DA112"/>
  <c r="DA80"/>
  <c r="DA48"/>
  <c r="DA16"/>
  <c r="DA385"/>
  <c r="DA353"/>
  <c r="DA321"/>
  <c r="DA289"/>
  <c r="DA257"/>
  <c r="DA225"/>
  <c r="DA193"/>
  <c r="DA161"/>
  <c r="DA129"/>
  <c r="DA97"/>
  <c r="DA65"/>
  <c r="DA33"/>
  <c r="DA402"/>
  <c r="DA370"/>
  <c r="DA338"/>
  <c r="DA306"/>
  <c r="DA274"/>
  <c r="DA242"/>
  <c r="DA210"/>
  <c r="DA178"/>
  <c r="DA146"/>
  <c r="DA114"/>
  <c r="DA82"/>
  <c r="DA50"/>
  <c r="DA18"/>
  <c r="CV388"/>
  <c r="CV356"/>
  <c r="CV324"/>
  <c r="CV292"/>
  <c r="CV260"/>
  <c r="CV228"/>
  <c r="CV196"/>
  <c r="CV164"/>
  <c r="CV132"/>
  <c r="CV100"/>
  <c r="CV68"/>
  <c r="CV36"/>
  <c r="CV405"/>
  <c r="CV373"/>
  <c r="CV341"/>
  <c r="CV309"/>
  <c r="CV277"/>
  <c r="CV245"/>
  <c r="CV213"/>
  <c r="CV181"/>
  <c r="CV149"/>
  <c r="CV117"/>
  <c r="CV85"/>
  <c r="CV53"/>
  <c r="CV21"/>
  <c r="CV390"/>
  <c r="CV358"/>
  <c r="CV326"/>
  <c r="CV294"/>
  <c r="CV262"/>
  <c r="CV230"/>
  <c r="CV198"/>
  <c r="CV166"/>
  <c r="CV134"/>
  <c r="CV102"/>
  <c r="CV70"/>
  <c r="CV38"/>
  <c r="CV6"/>
  <c r="CV375"/>
  <c r="CV343"/>
  <c r="CV311"/>
  <c r="CV279"/>
  <c r="CV247"/>
  <c r="CV215"/>
  <c r="CV183"/>
  <c r="CV151"/>
  <c r="CV119"/>
  <c r="CV87"/>
  <c r="CV55"/>
  <c r="CV23"/>
  <c r="C265"/>
  <c r="F264"/>
  <c r="DD265"/>
  <c r="Z267"/>
  <c r="AA266"/>
  <c r="AE266" s="1"/>
  <c r="AK267"/>
  <c r="AL266"/>
  <c r="AP266" s="1"/>
  <c r="AV266"/>
  <c r="AW265"/>
  <c r="BA265" s="1"/>
  <c r="BG268"/>
  <c r="BH267"/>
  <c r="BL267" s="1"/>
  <c r="BR266"/>
  <c r="BS265"/>
  <c r="BW265" s="1"/>
  <c r="CD268"/>
  <c r="CH268" s="1"/>
  <c r="CC269"/>
  <c r="CZ266"/>
  <c r="DD266" s="1"/>
  <c r="CY267"/>
  <c r="DJ269"/>
  <c r="DK268"/>
  <c r="CN271"/>
  <c r="CO271" s="1"/>
  <c r="CS271" s="1"/>
  <c r="DB405" l="1"/>
  <c r="DB78"/>
  <c r="DB34"/>
  <c r="DB30"/>
  <c r="DB118"/>
  <c r="DB9"/>
  <c r="DB137"/>
  <c r="DB103"/>
  <c r="DB81"/>
  <c r="DB58"/>
  <c r="DB52"/>
  <c r="DB116"/>
  <c r="DB180"/>
  <c r="DB244"/>
  <c r="DB308"/>
  <c r="DB372"/>
  <c r="DB35"/>
  <c r="DB99"/>
  <c r="DB163"/>
  <c r="DB227"/>
  <c r="DB291"/>
  <c r="DB355"/>
  <c r="DB178"/>
  <c r="DB242"/>
  <c r="DB306"/>
  <c r="DB370"/>
  <c r="DB177"/>
  <c r="DB241"/>
  <c r="DB305"/>
  <c r="DB369"/>
  <c r="DB32"/>
  <c r="DB96"/>
  <c r="DB160"/>
  <c r="DB224"/>
  <c r="DB288"/>
  <c r="DB352"/>
  <c r="DB175"/>
  <c r="DB239"/>
  <c r="DB303"/>
  <c r="DB367"/>
  <c r="DB182"/>
  <c r="DB246"/>
  <c r="DB310"/>
  <c r="DB374"/>
  <c r="DB37"/>
  <c r="DB101"/>
  <c r="DB165"/>
  <c r="DB229"/>
  <c r="DB293"/>
  <c r="DB357"/>
  <c r="DB46"/>
  <c r="DB134"/>
  <c r="DB127"/>
  <c r="DB86"/>
  <c r="DB121"/>
  <c r="DB87"/>
  <c r="DB65"/>
  <c r="DB42"/>
  <c r="DB44"/>
  <c r="DB108"/>
  <c r="DB172"/>
  <c r="DB236"/>
  <c r="DB300"/>
  <c r="DB364"/>
  <c r="DB27"/>
  <c r="DB91"/>
  <c r="DB155"/>
  <c r="DB219"/>
  <c r="DB283"/>
  <c r="DB347"/>
  <c r="DB170"/>
  <c r="DB234"/>
  <c r="DB298"/>
  <c r="DB362"/>
  <c r="DB169"/>
  <c r="DB233"/>
  <c r="DB297"/>
  <c r="DB361"/>
  <c r="DB24"/>
  <c r="DB88"/>
  <c r="DB152"/>
  <c r="DB216"/>
  <c r="DB280"/>
  <c r="DB344"/>
  <c r="DB167"/>
  <c r="DB231"/>
  <c r="DB295"/>
  <c r="DB359"/>
  <c r="DB174"/>
  <c r="DB238"/>
  <c r="DB302"/>
  <c r="DB366"/>
  <c r="DB29"/>
  <c r="DB93"/>
  <c r="DB157"/>
  <c r="DB221"/>
  <c r="DB285"/>
  <c r="DB349"/>
  <c r="DB14"/>
  <c r="DB102"/>
  <c r="DB95"/>
  <c r="DB54"/>
  <c r="DB146"/>
  <c r="DB105"/>
  <c r="DB71"/>
  <c r="DB49"/>
  <c r="DB26"/>
  <c r="DB159"/>
  <c r="DB36"/>
  <c r="DB100"/>
  <c r="DB164"/>
  <c r="DB228"/>
  <c r="DB292"/>
  <c r="DB356"/>
  <c r="DB19"/>
  <c r="DB83"/>
  <c r="DB147"/>
  <c r="DB211"/>
  <c r="DB275"/>
  <c r="DB339"/>
  <c r="DB403"/>
  <c r="DB226"/>
  <c r="DB290"/>
  <c r="DB354"/>
  <c r="DB161"/>
  <c r="DB225"/>
  <c r="DB289"/>
  <c r="DB353"/>
  <c r="DB16"/>
  <c r="DB80"/>
  <c r="DB144"/>
  <c r="DB208"/>
  <c r="DB272"/>
  <c r="DB336"/>
  <c r="DB400"/>
  <c r="DB223"/>
  <c r="DB287"/>
  <c r="DB351"/>
  <c r="DB166"/>
  <c r="DB230"/>
  <c r="DB294"/>
  <c r="DB358"/>
  <c r="DB21"/>
  <c r="DB85"/>
  <c r="DB149"/>
  <c r="DB213"/>
  <c r="DB277"/>
  <c r="DB341"/>
  <c r="DB143"/>
  <c r="DB70"/>
  <c r="DB63"/>
  <c r="DB22"/>
  <c r="DB114"/>
  <c r="DB89"/>
  <c r="DB55"/>
  <c r="DB33"/>
  <c r="DB10"/>
  <c r="DB138"/>
  <c r="DB28"/>
  <c r="DB92"/>
  <c r="DB156"/>
  <c r="DB220"/>
  <c r="DB284"/>
  <c r="DB348"/>
  <c r="DB11"/>
  <c r="DB75"/>
  <c r="DB139"/>
  <c r="DB203"/>
  <c r="DB267"/>
  <c r="DB331"/>
  <c r="DB395"/>
  <c r="DB218"/>
  <c r="DB282"/>
  <c r="DB346"/>
  <c r="DB153"/>
  <c r="DB217"/>
  <c r="DB281"/>
  <c r="DB345"/>
  <c r="DB8"/>
  <c r="DB72"/>
  <c r="DB136"/>
  <c r="DB200"/>
  <c r="DB264"/>
  <c r="DB328"/>
  <c r="DB392"/>
  <c r="DB215"/>
  <c r="DB279"/>
  <c r="DB343"/>
  <c r="DB158"/>
  <c r="DB222"/>
  <c r="DB286"/>
  <c r="DB350"/>
  <c r="DB13"/>
  <c r="DB77"/>
  <c r="DB141"/>
  <c r="DB205"/>
  <c r="DB269"/>
  <c r="DB333"/>
  <c r="DB397"/>
  <c r="DB111"/>
  <c r="DB38"/>
  <c r="DB31"/>
  <c r="DB162"/>
  <c r="DB82"/>
  <c r="DB73"/>
  <c r="DB39"/>
  <c r="DB17"/>
  <c r="DB145"/>
  <c r="DB122"/>
  <c r="DB20"/>
  <c r="DB84"/>
  <c r="DB148"/>
  <c r="DB212"/>
  <c r="DB276"/>
  <c r="DB340"/>
  <c r="DB404"/>
  <c r="DB67"/>
  <c r="DB131"/>
  <c r="DB195"/>
  <c r="DB259"/>
  <c r="DB323"/>
  <c r="DB387"/>
  <c r="DB210"/>
  <c r="DB274"/>
  <c r="DB338"/>
  <c r="DB402"/>
  <c r="DB209"/>
  <c r="DB273"/>
  <c r="DB337"/>
  <c r="DB401"/>
  <c r="DB64"/>
  <c r="DB128"/>
  <c r="DB192"/>
  <c r="DB256"/>
  <c r="DB320"/>
  <c r="DB384"/>
  <c r="DB207"/>
  <c r="DB271"/>
  <c r="DB335"/>
  <c r="DB399"/>
  <c r="DB214"/>
  <c r="DB278"/>
  <c r="DB342"/>
  <c r="DB406"/>
  <c r="DB69"/>
  <c r="DB133"/>
  <c r="DB197"/>
  <c r="DB261"/>
  <c r="DB325"/>
  <c r="DB389"/>
  <c r="DB79"/>
  <c r="DB6"/>
  <c r="DB130"/>
  <c r="DB126"/>
  <c r="DB50"/>
  <c r="DB57"/>
  <c r="DB23"/>
  <c r="DB151"/>
  <c r="DB129"/>
  <c r="DB106"/>
  <c r="DB12"/>
  <c r="DB76"/>
  <c r="DB140"/>
  <c r="DB204"/>
  <c r="DB268"/>
  <c r="DB332"/>
  <c r="DB396"/>
  <c r="DB59"/>
  <c r="DB123"/>
  <c r="DB187"/>
  <c r="DB251"/>
  <c r="DB315"/>
  <c r="DB379"/>
  <c r="DB202"/>
  <c r="DB266"/>
  <c r="DB330"/>
  <c r="DB394"/>
  <c r="DB201"/>
  <c r="DB265"/>
  <c r="DB329"/>
  <c r="DB393"/>
  <c r="DB56"/>
  <c r="DB120"/>
  <c r="DB184"/>
  <c r="DB248"/>
  <c r="DB312"/>
  <c r="DB376"/>
  <c r="DB199"/>
  <c r="DB263"/>
  <c r="DB327"/>
  <c r="DB391"/>
  <c r="DB206"/>
  <c r="DB270"/>
  <c r="DB334"/>
  <c r="DB398"/>
  <c r="DB61"/>
  <c r="DB125"/>
  <c r="DB189"/>
  <c r="DB253"/>
  <c r="DB317"/>
  <c r="DB381"/>
  <c r="DB47"/>
  <c r="DB142"/>
  <c r="DB98"/>
  <c r="DB94"/>
  <c r="DB18"/>
  <c r="DB41"/>
  <c r="DB7"/>
  <c r="DB135"/>
  <c r="DB113"/>
  <c r="DB90"/>
  <c r="DB68"/>
  <c r="DB132"/>
  <c r="DB196"/>
  <c r="DB260"/>
  <c r="DB324"/>
  <c r="DB388"/>
  <c r="DB51"/>
  <c r="DB115"/>
  <c r="DB179"/>
  <c r="DB243"/>
  <c r="DB307"/>
  <c r="DB371"/>
  <c r="DB194"/>
  <c r="DB258"/>
  <c r="DB322"/>
  <c r="DB386"/>
  <c r="DB193"/>
  <c r="DB257"/>
  <c r="DB321"/>
  <c r="DB385"/>
  <c r="DB48"/>
  <c r="DB112"/>
  <c r="DB176"/>
  <c r="DB240"/>
  <c r="DB304"/>
  <c r="DB368"/>
  <c r="DB191"/>
  <c r="DB255"/>
  <c r="DB319"/>
  <c r="DB383"/>
  <c r="DB198"/>
  <c r="DB262"/>
  <c r="DB326"/>
  <c r="DB390"/>
  <c r="DB53"/>
  <c r="DB117"/>
  <c r="DB181"/>
  <c r="DB245"/>
  <c r="DB309"/>
  <c r="DB373"/>
  <c r="DB62"/>
  <c r="DB43"/>
  <c r="DB314"/>
  <c r="DB168"/>
  <c r="DB190"/>
  <c r="DB301"/>
  <c r="DB66"/>
  <c r="DB380"/>
  <c r="DB250"/>
  <c r="DB104"/>
  <c r="DB375"/>
  <c r="DB237"/>
  <c r="DB110"/>
  <c r="DB316"/>
  <c r="DB186"/>
  <c r="DB40"/>
  <c r="DB311"/>
  <c r="DB173"/>
  <c r="DB15"/>
  <c r="DB74"/>
  <c r="DB252"/>
  <c r="DB363"/>
  <c r="DB377"/>
  <c r="DB247"/>
  <c r="DB109"/>
  <c r="DB97"/>
  <c r="DB188"/>
  <c r="DB299"/>
  <c r="DB313"/>
  <c r="DB183"/>
  <c r="DB45"/>
  <c r="DB25"/>
  <c r="DB254"/>
  <c r="DB119"/>
  <c r="DB124"/>
  <c r="DB235"/>
  <c r="DB249"/>
  <c r="DB360"/>
  <c r="DB382"/>
  <c r="DB150"/>
  <c r="DB107"/>
  <c r="DB232"/>
  <c r="DB365"/>
  <c r="DB154"/>
  <c r="DB60"/>
  <c r="DB171"/>
  <c r="DB185"/>
  <c r="DB296"/>
  <c r="DB318"/>
  <c r="DB378"/>
  <c r="C266"/>
  <c r="F265"/>
  <c r="Z268"/>
  <c r="AA267"/>
  <c r="AE267" s="1"/>
  <c r="AK268"/>
  <c r="AL267"/>
  <c r="AP267" s="1"/>
  <c r="AV267"/>
  <c r="AW266"/>
  <c r="BA266" s="1"/>
  <c r="BG269"/>
  <c r="BH268"/>
  <c r="BL268" s="1"/>
  <c r="BR267"/>
  <c r="BS266"/>
  <c r="BW266" s="1"/>
  <c r="CC270"/>
  <c r="CD269"/>
  <c r="CH269" s="1"/>
  <c r="CY268"/>
  <c r="CZ267"/>
  <c r="DD267" s="1"/>
  <c r="DJ270"/>
  <c r="DK269"/>
  <c r="CN272"/>
  <c r="CO272" s="1"/>
  <c r="CS272" s="1"/>
  <c r="C267" l="1"/>
  <c r="F266"/>
  <c r="Z269"/>
  <c r="AA268"/>
  <c r="AE268" s="1"/>
  <c r="AK269"/>
  <c r="AL268"/>
  <c r="AP268" s="1"/>
  <c r="AV268"/>
  <c r="AW267"/>
  <c r="BA267" s="1"/>
  <c r="BH269"/>
  <c r="BL269" s="1"/>
  <c r="BG270"/>
  <c r="BR268"/>
  <c r="BS267"/>
  <c r="BW267" s="1"/>
  <c r="CC271"/>
  <c r="CD270"/>
  <c r="CH270" s="1"/>
  <c r="CY269"/>
  <c r="CZ268"/>
  <c r="DD268" s="1"/>
  <c r="DK270"/>
  <c r="DJ271"/>
  <c r="CN273"/>
  <c r="CO273" s="1"/>
  <c r="CS273" s="1"/>
  <c r="C268" l="1"/>
  <c r="F267"/>
  <c r="AA269"/>
  <c r="AE269" s="1"/>
  <c r="Z270"/>
  <c r="AL269"/>
  <c r="AP269" s="1"/>
  <c r="AK270"/>
  <c r="AV269"/>
  <c r="AW268"/>
  <c r="BA268" s="1"/>
  <c r="BH270"/>
  <c r="BL270" s="1"/>
  <c r="BG271"/>
  <c r="BS268"/>
  <c r="BW268" s="1"/>
  <c r="BR269"/>
  <c r="CC272"/>
  <c r="CD271"/>
  <c r="CH271" s="1"/>
  <c r="CZ269"/>
  <c r="DD269" s="1"/>
  <c r="CY270"/>
  <c r="DK271"/>
  <c r="DJ272"/>
  <c r="CN274"/>
  <c r="CO274" s="1"/>
  <c r="CS274" s="1"/>
  <c r="C269" l="1"/>
  <c r="F268"/>
  <c r="AA270"/>
  <c r="AE270" s="1"/>
  <c r="Z271"/>
  <c r="AL270"/>
  <c r="AP270" s="1"/>
  <c r="AK271"/>
  <c r="AW269"/>
  <c r="BA269" s="1"/>
  <c r="AV270"/>
  <c r="BG272"/>
  <c r="BH271"/>
  <c r="BL271" s="1"/>
  <c r="BR270"/>
  <c r="BS269"/>
  <c r="BW269" s="1"/>
  <c r="CD272"/>
  <c r="CH272" s="1"/>
  <c r="CC273"/>
  <c r="CY271"/>
  <c r="CZ270"/>
  <c r="DD270" s="1"/>
  <c r="DJ273"/>
  <c r="DK272"/>
  <c r="CN275"/>
  <c r="CO275" s="1"/>
  <c r="CS275" s="1"/>
  <c r="C270" l="1"/>
  <c r="F269"/>
  <c r="Z272"/>
  <c r="AA271"/>
  <c r="AE271" s="1"/>
  <c r="AK272"/>
  <c r="AL271"/>
  <c r="AP271" s="1"/>
  <c r="AW270"/>
  <c r="BA270" s="1"/>
  <c r="AV271"/>
  <c r="BG273"/>
  <c r="BH272"/>
  <c r="BL272" s="1"/>
  <c r="BR271"/>
  <c r="BS270"/>
  <c r="BW270" s="1"/>
  <c r="CC274"/>
  <c r="CD273"/>
  <c r="CH273" s="1"/>
  <c r="CZ271"/>
  <c r="DD271" s="1"/>
  <c r="CY272"/>
  <c r="DJ274"/>
  <c r="DK273"/>
  <c r="CN276"/>
  <c r="CO276" s="1"/>
  <c r="CS276" s="1"/>
  <c r="C271" l="1"/>
  <c r="F270"/>
  <c r="Z273"/>
  <c r="AA272"/>
  <c r="AE272" s="1"/>
  <c r="AK273"/>
  <c r="AL272"/>
  <c r="AP272" s="1"/>
  <c r="AV272"/>
  <c r="AW271"/>
  <c r="BA271" s="1"/>
  <c r="BG274"/>
  <c r="BH273"/>
  <c r="BL273" s="1"/>
  <c r="BR272"/>
  <c r="BS271"/>
  <c r="BW271" s="1"/>
  <c r="CC275"/>
  <c r="CD274"/>
  <c r="CH274" s="1"/>
  <c r="CZ272"/>
  <c r="DD272" s="1"/>
  <c r="CY273"/>
  <c r="DK274"/>
  <c r="DJ275"/>
  <c r="CN277"/>
  <c r="CO277" s="1"/>
  <c r="CS277" s="1"/>
  <c r="C272" l="1"/>
  <c r="F271"/>
  <c r="Z274"/>
  <c r="AA273"/>
  <c r="AE273" s="1"/>
  <c r="AK274"/>
  <c r="AL273"/>
  <c r="AP273" s="1"/>
  <c r="AV273"/>
  <c r="AW272"/>
  <c r="BA272" s="1"/>
  <c r="BG275"/>
  <c r="BH274"/>
  <c r="BL274" s="1"/>
  <c r="BS272"/>
  <c r="BW272" s="1"/>
  <c r="BR273"/>
  <c r="CC276"/>
  <c r="CD275"/>
  <c r="CH275" s="1"/>
  <c r="CY274"/>
  <c r="CZ273"/>
  <c r="DD273" s="1"/>
  <c r="DK275"/>
  <c r="DJ276"/>
  <c r="CN278"/>
  <c r="CO278" s="1"/>
  <c r="CS278" s="1"/>
  <c r="C273" l="1"/>
  <c r="F272"/>
  <c r="Z275"/>
  <c r="AA274"/>
  <c r="AE274" s="1"/>
  <c r="AK275"/>
  <c r="AL274"/>
  <c r="AP274" s="1"/>
  <c r="AV274"/>
  <c r="AW273"/>
  <c r="BA273" s="1"/>
  <c r="BG276"/>
  <c r="BH275"/>
  <c r="BL275" s="1"/>
  <c r="BR274"/>
  <c r="BS273"/>
  <c r="BW273" s="1"/>
  <c r="CD276"/>
  <c r="CH276" s="1"/>
  <c r="CC277"/>
  <c r="CZ274"/>
  <c r="DD274" s="1"/>
  <c r="CY275"/>
  <c r="DJ277"/>
  <c r="DK276"/>
  <c r="CN279"/>
  <c r="CO279" s="1"/>
  <c r="CS279" s="1"/>
  <c r="C274" l="1"/>
  <c r="F273"/>
  <c r="Z276"/>
  <c r="AA275"/>
  <c r="AE275" s="1"/>
  <c r="AK276"/>
  <c r="AL275"/>
  <c r="AP275" s="1"/>
  <c r="AV275"/>
  <c r="AW274"/>
  <c r="BA274" s="1"/>
  <c r="BG277"/>
  <c r="BH276"/>
  <c r="BL276" s="1"/>
  <c r="BR275"/>
  <c r="BS274"/>
  <c r="BW274" s="1"/>
  <c r="CC278"/>
  <c r="CD277"/>
  <c r="CH277" s="1"/>
  <c r="CY276"/>
  <c r="CZ275"/>
  <c r="DD275" s="1"/>
  <c r="DJ278"/>
  <c r="DK277"/>
  <c r="CN280"/>
  <c r="CO280" s="1"/>
  <c r="CS280" s="1"/>
  <c r="C275" l="1"/>
  <c r="F274"/>
  <c r="Z277"/>
  <c r="AA276"/>
  <c r="AE276" s="1"/>
  <c r="AK277"/>
  <c r="AL276"/>
  <c r="AP276" s="1"/>
  <c r="AV276"/>
  <c r="AW275"/>
  <c r="BA275" s="1"/>
  <c r="BH277"/>
  <c r="BL277" s="1"/>
  <c r="BG278"/>
  <c r="BR276"/>
  <c r="BS275"/>
  <c r="BW275" s="1"/>
  <c r="CC279"/>
  <c r="CD278"/>
  <c r="CH278" s="1"/>
  <c r="CY277"/>
  <c r="CZ276"/>
  <c r="DD276" s="1"/>
  <c r="DK278"/>
  <c r="DJ279"/>
  <c r="CN281"/>
  <c r="CO281" s="1"/>
  <c r="CS281" s="1"/>
  <c r="C276" l="1"/>
  <c r="F275"/>
  <c r="AA277"/>
  <c r="AE277" s="1"/>
  <c r="Z278"/>
  <c r="AL277"/>
  <c r="AP277" s="1"/>
  <c r="AK278"/>
  <c r="AV277"/>
  <c r="AW276"/>
  <c r="BA276" s="1"/>
  <c r="BH278"/>
  <c r="BL278" s="1"/>
  <c r="BG279"/>
  <c r="BS276"/>
  <c r="BW276" s="1"/>
  <c r="BR277"/>
  <c r="CC280"/>
  <c r="CD279"/>
  <c r="CH279" s="1"/>
  <c r="CZ277"/>
  <c r="DD277" s="1"/>
  <c r="CY278"/>
  <c r="DK279"/>
  <c r="DJ280"/>
  <c r="CN282"/>
  <c r="CO282" s="1"/>
  <c r="CS282" s="1"/>
  <c r="C277" l="1"/>
  <c r="F276"/>
  <c r="AA278"/>
  <c r="AE278" s="1"/>
  <c r="Z279"/>
  <c r="AL278"/>
  <c r="AP278" s="1"/>
  <c r="AK279"/>
  <c r="AW277"/>
  <c r="BA277" s="1"/>
  <c r="AV278"/>
  <c r="BG280"/>
  <c r="BH279"/>
  <c r="BL279" s="1"/>
  <c r="BR278"/>
  <c r="BS277"/>
  <c r="BW277" s="1"/>
  <c r="CD280"/>
  <c r="CH280" s="1"/>
  <c r="CC281"/>
  <c r="CY279"/>
  <c r="CZ278"/>
  <c r="DD278" s="1"/>
  <c r="DJ281"/>
  <c r="DK280"/>
  <c r="CN283"/>
  <c r="CO283" s="1"/>
  <c r="CS283" s="1"/>
  <c r="C278" l="1"/>
  <c r="F277"/>
  <c r="Z280"/>
  <c r="AA279"/>
  <c r="AE279" s="1"/>
  <c r="AK280"/>
  <c r="AL279"/>
  <c r="AP279" s="1"/>
  <c r="AW278"/>
  <c r="BA278" s="1"/>
  <c r="AV279"/>
  <c r="BG281"/>
  <c r="BH280"/>
  <c r="BL280" s="1"/>
  <c r="BR279"/>
  <c r="BS278"/>
  <c r="BW278" s="1"/>
  <c r="CC282"/>
  <c r="CD281"/>
  <c r="CH281" s="1"/>
  <c r="CZ279"/>
  <c r="DD279" s="1"/>
  <c r="CY280"/>
  <c r="DJ282"/>
  <c r="DK281"/>
  <c r="CN284"/>
  <c r="CO284" s="1"/>
  <c r="CS284" s="1"/>
  <c r="C279" l="1"/>
  <c r="F278"/>
  <c r="Z281"/>
  <c r="AA280"/>
  <c r="AE280" s="1"/>
  <c r="AK281"/>
  <c r="AL280"/>
  <c r="AP280" s="1"/>
  <c r="AV280"/>
  <c r="AW279"/>
  <c r="BA279" s="1"/>
  <c r="BG282"/>
  <c r="BH281"/>
  <c r="BL281" s="1"/>
  <c r="BR280"/>
  <c r="BS279"/>
  <c r="BW279" s="1"/>
  <c r="CC283"/>
  <c r="CD282"/>
  <c r="CH282" s="1"/>
  <c r="CZ280"/>
  <c r="DD280" s="1"/>
  <c r="CY281"/>
  <c r="DK282"/>
  <c r="DJ283"/>
  <c r="CN285"/>
  <c r="CO285" s="1"/>
  <c r="CS285" s="1"/>
  <c r="C280" l="1"/>
  <c r="F279"/>
  <c r="Z282"/>
  <c r="AA281"/>
  <c r="AE281" s="1"/>
  <c r="AK282"/>
  <c r="AL281"/>
  <c r="AP281" s="1"/>
  <c r="AV281"/>
  <c r="AW280"/>
  <c r="BA280" s="1"/>
  <c r="BG283"/>
  <c r="BH282"/>
  <c r="BL282" s="1"/>
  <c r="BS280"/>
  <c r="BW280" s="1"/>
  <c r="BR281"/>
  <c r="CC284"/>
  <c r="CD283"/>
  <c r="CH283" s="1"/>
  <c r="CY282"/>
  <c r="CZ281"/>
  <c r="DD281" s="1"/>
  <c r="DK283"/>
  <c r="DJ284"/>
  <c r="CN286"/>
  <c r="CO286" s="1"/>
  <c r="CS286" s="1"/>
  <c r="C281" l="1"/>
  <c r="F280"/>
  <c r="Z283"/>
  <c r="AA282"/>
  <c r="AE282" s="1"/>
  <c r="AK283"/>
  <c r="AL282"/>
  <c r="AP282" s="1"/>
  <c r="AV282"/>
  <c r="AW281"/>
  <c r="BA281" s="1"/>
  <c r="BG284"/>
  <c r="BH283"/>
  <c r="BL283" s="1"/>
  <c r="BR282"/>
  <c r="BS281"/>
  <c r="BW281" s="1"/>
  <c r="CD284"/>
  <c r="CH284" s="1"/>
  <c r="CC285"/>
  <c r="CZ282"/>
  <c r="DD282" s="1"/>
  <c r="CY283"/>
  <c r="DJ285"/>
  <c r="DK284"/>
  <c r="CN287"/>
  <c r="CO287" s="1"/>
  <c r="CS287" s="1"/>
  <c r="C282" l="1"/>
  <c r="F281"/>
  <c r="Z284"/>
  <c r="AA283"/>
  <c r="AE283" s="1"/>
  <c r="AK284"/>
  <c r="AL283"/>
  <c r="AP283" s="1"/>
  <c r="AV283"/>
  <c r="AW282"/>
  <c r="BA282" s="1"/>
  <c r="BG285"/>
  <c r="BH284"/>
  <c r="BL284" s="1"/>
  <c r="BR283"/>
  <c r="BS282"/>
  <c r="BW282" s="1"/>
  <c r="CC286"/>
  <c r="CD285"/>
  <c r="CH285" s="1"/>
  <c r="CY284"/>
  <c r="CZ283"/>
  <c r="DD283" s="1"/>
  <c r="DJ286"/>
  <c r="DK285"/>
  <c r="CN288"/>
  <c r="CO288" s="1"/>
  <c r="CS288" s="1"/>
  <c r="C283" l="1"/>
  <c r="F282"/>
  <c r="Z285"/>
  <c r="AA284"/>
  <c r="AE284" s="1"/>
  <c r="AK285"/>
  <c r="AL284"/>
  <c r="AP284" s="1"/>
  <c r="AV284"/>
  <c r="AW283"/>
  <c r="BA283" s="1"/>
  <c r="BH285"/>
  <c r="BL285" s="1"/>
  <c r="BG286"/>
  <c r="BR284"/>
  <c r="BS283"/>
  <c r="BW283" s="1"/>
  <c r="CC287"/>
  <c r="CD286"/>
  <c r="CH286" s="1"/>
  <c r="CY285"/>
  <c r="CZ284"/>
  <c r="DD284" s="1"/>
  <c r="DK286"/>
  <c r="DJ287"/>
  <c r="CN289"/>
  <c r="CO289" s="1"/>
  <c r="CS289" s="1"/>
  <c r="C284" l="1"/>
  <c r="F283"/>
  <c r="AA285"/>
  <c r="AE285" s="1"/>
  <c r="Z286"/>
  <c r="AL285"/>
  <c r="AP285" s="1"/>
  <c r="AK286"/>
  <c r="AV285"/>
  <c r="AW284"/>
  <c r="BA284" s="1"/>
  <c r="BH286"/>
  <c r="BL286" s="1"/>
  <c r="BG287"/>
  <c r="BS284"/>
  <c r="BW284" s="1"/>
  <c r="BR285"/>
  <c r="CC288"/>
  <c r="CD287"/>
  <c r="CH287" s="1"/>
  <c r="CZ285"/>
  <c r="DD285" s="1"/>
  <c r="CY286"/>
  <c r="DK287"/>
  <c r="DJ288"/>
  <c r="CN290"/>
  <c r="CO290" s="1"/>
  <c r="CS290" s="1"/>
  <c r="C285" l="1"/>
  <c r="F284"/>
  <c r="AA286"/>
  <c r="AE286" s="1"/>
  <c r="Z287"/>
  <c r="AL286"/>
  <c r="AP286" s="1"/>
  <c r="AK287"/>
  <c r="AW285"/>
  <c r="BA285" s="1"/>
  <c r="AV286"/>
  <c r="BG288"/>
  <c r="BH287"/>
  <c r="BL287" s="1"/>
  <c r="BR286"/>
  <c r="BS285"/>
  <c r="BW285" s="1"/>
  <c r="CD288"/>
  <c r="CH288" s="1"/>
  <c r="CC289"/>
  <c r="CY287"/>
  <c r="CZ286"/>
  <c r="DD286" s="1"/>
  <c r="DJ289"/>
  <c r="DK288"/>
  <c r="CN291"/>
  <c r="CO291" s="1"/>
  <c r="CS291" s="1"/>
  <c r="C286" l="1"/>
  <c r="F285"/>
  <c r="Z288"/>
  <c r="AA287"/>
  <c r="AE287" s="1"/>
  <c r="AK288"/>
  <c r="AL287"/>
  <c r="AP287" s="1"/>
  <c r="AW286"/>
  <c r="BA286" s="1"/>
  <c r="AV287"/>
  <c r="BG289"/>
  <c r="BH288"/>
  <c r="BL288" s="1"/>
  <c r="BR287"/>
  <c r="BS286"/>
  <c r="BW286" s="1"/>
  <c r="CC290"/>
  <c r="CD289"/>
  <c r="CH289" s="1"/>
  <c r="CZ287"/>
  <c r="DD287" s="1"/>
  <c r="CY288"/>
  <c r="DJ290"/>
  <c r="DK289"/>
  <c r="CN292"/>
  <c r="CO292" s="1"/>
  <c r="CS292" s="1"/>
  <c r="C287" l="1"/>
  <c r="F286"/>
  <c r="Z289"/>
  <c r="AA288"/>
  <c r="AE288" s="1"/>
  <c r="AK289"/>
  <c r="AL288"/>
  <c r="AP288" s="1"/>
  <c r="AV288"/>
  <c r="AW287"/>
  <c r="BA287" s="1"/>
  <c r="BG290"/>
  <c r="BH289"/>
  <c r="BL289" s="1"/>
  <c r="BR288"/>
  <c r="BS287"/>
  <c r="BW287" s="1"/>
  <c r="CC291"/>
  <c r="CD290"/>
  <c r="CH290" s="1"/>
  <c r="CZ288"/>
  <c r="DD288" s="1"/>
  <c r="CY289"/>
  <c r="DK290"/>
  <c r="DJ291"/>
  <c r="CN293"/>
  <c r="CO293" s="1"/>
  <c r="CS293" s="1"/>
  <c r="C288" l="1"/>
  <c r="F287"/>
  <c r="Z290"/>
  <c r="AA289"/>
  <c r="AE289" s="1"/>
  <c r="AK290"/>
  <c r="AL289"/>
  <c r="AP289" s="1"/>
  <c r="AV289"/>
  <c r="AW288"/>
  <c r="BA288" s="1"/>
  <c r="BG291"/>
  <c r="BH290"/>
  <c r="BL290" s="1"/>
  <c r="BS288"/>
  <c r="BW288" s="1"/>
  <c r="BR289"/>
  <c r="CC292"/>
  <c r="CD291"/>
  <c r="CH291" s="1"/>
  <c r="CY290"/>
  <c r="CZ289"/>
  <c r="DD289" s="1"/>
  <c r="DK291"/>
  <c r="DJ292"/>
  <c r="CN294"/>
  <c r="CO294" s="1"/>
  <c r="CS294" s="1"/>
  <c r="C289" l="1"/>
  <c r="F288"/>
  <c r="Z291"/>
  <c r="AA290"/>
  <c r="AE290" s="1"/>
  <c r="AK291"/>
  <c r="AL290"/>
  <c r="AP290" s="1"/>
  <c r="AV290"/>
  <c r="AW289"/>
  <c r="BA289" s="1"/>
  <c r="BG292"/>
  <c r="BH291"/>
  <c r="BL291" s="1"/>
  <c r="BR290"/>
  <c r="BS289"/>
  <c r="BW289" s="1"/>
  <c r="CD292"/>
  <c r="CH292" s="1"/>
  <c r="CC293"/>
  <c r="CZ290"/>
  <c r="DD290" s="1"/>
  <c r="CY291"/>
  <c r="DJ293"/>
  <c r="DK292"/>
  <c r="CN295"/>
  <c r="CO295" s="1"/>
  <c r="CS295" s="1"/>
  <c r="C290" l="1"/>
  <c r="F289"/>
  <c r="Z292"/>
  <c r="AA291"/>
  <c r="AE291" s="1"/>
  <c r="AK292"/>
  <c r="AL291"/>
  <c r="AP291" s="1"/>
  <c r="AV291"/>
  <c r="AW290"/>
  <c r="BA290" s="1"/>
  <c r="BG293"/>
  <c r="BH292"/>
  <c r="BL292" s="1"/>
  <c r="BR291"/>
  <c r="BS290"/>
  <c r="BW290" s="1"/>
  <c r="CC294"/>
  <c r="CD293"/>
  <c r="CH293" s="1"/>
  <c r="CY292"/>
  <c r="CZ291"/>
  <c r="DD291" s="1"/>
  <c r="DJ294"/>
  <c r="DK293"/>
  <c r="CN296"/>
  <c r="CO296" s="1"/>
  <c r="CS296" s="1"/>
  <c r="C291" l="1"/>
  <c r="F290"/>
  <c r="Z293"/>
  <c r="AA292"/>
  <c r="AE292" s="1"/>
  <c r="AK293"/>
  <c r="AL292"/>
  <c r="AP292" s="1"/>
  <c r="AV292"/>
  <c r="AW291"/>
  <c r="BA291" s="1"/>
  <c r="BH293"/>
  <c r="BL293" s="1"/>
  <c r="BG294"/>
  <c r="BR292"/>
  <c r="BS291"/>
  <c r="BW291" s="1"/>
  <c r="CC295"/>
  <c r="CD294"/>
  <c r="CH294" s="1"/>
  <c r="CY293"/>
  <c r="CZ292"/>
  <c r="DD292" s="1"/>
  <c r="DK294"/>
  <c r="DJ295"/>
  <c r="CN297"/>
  <c r="CO297" s="1"/>
  <c r="CS297" s="1"/>
  <c r="C292" l="1"/>
  <c r="F291"/>
  <c r="AA293"/>
  <c r="AE293" s="1"/>
  <c r="Z294"/>
  <c r="AL293"/>
  <c r="AP293" s="1"/>
  <c r="AK294"/>
  <c r="AV293"/>
  <c r="AW292"/>
  <c r="BA292" s="1"/>
  <c r="BH294"/>
  <c r="BL294" s="1"/>
  <c r="BG295"/>
  <c r="BS292"/>
  <c r="BW292" s="1"/>
  <c r="BR293"/>
  <c r="CC296"/>
  <c r="CD295"/>
  <c r="CH295" s="1"/>
  <c r="CZ293"/>
  <c r="DD293" s="1"/>
  <c r="CY294"/>
  <c r="DK295"/>
  <c r="DJ296"/>
  <c r="CN298"/>
  <c r="CO298" s="1"/>
  <c r="CS298" s="1"/>
  <c r="C293" l="1"/>
  <c r="F292"/>
  <c r="AA294"/>
  <c r="AE294" s="1"/>
  <c r="Z295"/>
  <c r="AL294"/>
  <c r="AP294" s="1"/>
  <c r="AK295"/>
  <c r="AW293"/>
  <c r="BA293" s="1"/>
  <c r="AV294"/>
  <c r="BG296"/>
  <c r="BH295"/>
  <c r="BL295" s="1"/>
  <c r="BR294"/>
  <c r="BS293"/>
  <c r="BW293" s="1"/>
  <c r="CD296"/>
  <c r="CH296" s="1"/>
  <c r="CC297"/>
  <c r="CY295"/>
  <c r="CZ294"/>
  <c r="DD294" s="1"/>
  <c r="DJ297"/>
  <c r="DK296"/>
  <c r="CN299"/>
  <c r="CO299" s="1"/>
  <c r="CS299" s="1"/>
  <c r="C294" l="1"/>
  <c r="F293"/>
  <c r="Z296"/>
  <c r="AA295"/>
  <c r="AE295" s="1"/>
  <c r="AK296"/>
  <c r="AL295"/>
  <c r="AP295" s="1"/>
  <c r="AW294"/>
  <c r="BA294" s="1"/>
  <c r="AV295"/>
  <c r="BG297"/>
  <c r="BH296"/>
  <c r="BL296" s="1"/>
  <c r="BR295"/>
  <c r="BS294"/>
  <c r="BW294" s="1"/>
  <c r="CC298"/>
  <c r="CD297"/>
  <c r="CH297" s="1"/>
  <c r="CZ295"/>
  <c r="DD295" s="1"/>
  <c r="CY296"/>
  <c r="DJ298"/>
  <c r="DK297"/>
  <c r="CN300"/>
  <c r="CO300" s="1"/>
  <c r="CS300" s="1"/>
  <c r="C295" l="1"/>
  <c r="F294"/>
  <c r="Z297"/>
  <c r="AA296"/>
  <c r="AE296" s="1"/>
  <c r="AK297"/>
  <c r="AL296"/>
  <c r="AP296" s="1"/>
  <c r="AV296"/>
  <c r="AW295"/>
  <c r="BA295" s="1"/>
  <c r="BG298"/>
  <c r="BH297"/>
  <c r="BL297" s="1"/>
  <c r="BR296"/>
  <c r="BS295"/>
  <c r="BW295" s="1"/>
  <c r="CC299"/>
  <c r="CD298"/>
  <c r="CH298" s="1"/>
  <c r="CZ296"/>
  <c r="DD296" s="1"/>
  <c r="CY297"/>
  <c r="DK298"/>
  <c r="DJ299"/>
  <c r="CN301"/>
  <c r="CO301" s="1"/>
  <c r="CS301" s="1"/>
  <c r="C296" l="1"/>
  <c r="F295"/>
  <c r="Z298"/>
  <c r="AA297"/>
  <c r="AE297" s="1"/>
  <c r="AK298"/>
  <c r="AL297"/>
  <c r="AP297" s="1"/>
  <c r="AV297"/>
  <c r="AW296"/>
  <c r="BA296" s="1"/>
  <c r="BG299"/>
  <c r="BH298"/>
  <c r="BL298" s="1"/>
  <c r="BS296"/>
  <c r="BW296" s="1"/>
  <c r="BR297"/>
  <c r="CC300"/>
  <c r="CD299"/>
  <c r="CH299" s="1"/>
  <c r="CY298"/>
  <c r="CZ297"/>
  <c r="DD297" s="1"/>
  <c r="DK299"/>
  <c r="DJ300"/>
  <c r="CN302"/>
  <c r="CO302" s="1"/>
  <c r="CS302" s="1"/>
  <c r="C297" l="1"/>
  <c r="F296"/>
  <c r="Z299"/>
  <c r="AA298"/>
  <c r="AE298" s="1"/>
  <c r="AK299"/>
  <c r="AL298"/>
  <c r="AP298" s="1"/>
  <c r="AV298"/>
  <c r="AW297"/>
  <c r="BA297" s="1"/>
  <c r="BG300"/>
  <c r="BH299"/>
  <c r="BL299" s="1"/>
  <c r="BR298"/>
  <c r="BS297"/>
  <c r="BW297" s="1"/>
  <c r="CD300"/>
  <c r="CH300" s="1"/>
  <c r="CC301"/>
  <c r="CZ298"/>
  <c r="DD298" s="1"/>
  <c r="CY299"/>
  <c r="DJ301"/>
  <c r="DK300"/>
  <c r="CN303"/>
  <c r="CO303" s="1"/>
  <c r="CS303" s="1"/>
  <c r="C298" l="1"/>
  <c r="F297"/>
  <c r="Z300"/>
  <c r="AA299"/>
  <c r="AE299" s="1"/>
  <c r="AK300"/>
  <c r="AL299"/>
  <c r="AP299" s="1"/>
  <c r="AV299"/>
  <c r="AW298"/>
  <c r="BA298" s="1"/>
  <c r="BG301"/>
  <c r="BH300"/>
  <c r="BL300" s="1"/>
  <c r="BR299"/>
  <c r="BS298"/>
  <c r="BW298" s="1"/>
  <c r="CC302"/>
  <c r="CD301"/>
  <c r="CH301" s="1"/>
  <c r="CY300"/>
  <c r="CZ299"/>
  <c r="DD299" s="1"/>
  <c r="DJ302"/>
  <c r="DK301"/>
  <c r="CN304"/>
  <c r="CO304" s="1"/>
  <c r="CS304" s="1"/>
  <c r="C299" l="1"/>
  <c r="F298"/>
  <c r="Z301"/>
  <c r="AA300"/>
  <c r="AE300" s="1"/>
  <c r="AK301"/>
  <c r="AL300"/>
  <c r="AP300" s="1"/>
  <c r="AV300"/>
  <c r="AW299"/>
  <c r="BA299" s="1"/>
  <c r="BH301"/>
  <c r="BL301" s="1"/>
  <c r="BG302"/>
  <c r="BR300"/>
  <c r="BS299"/>
  <c r="BW299" s="1"/>
  <c r="CC303"/>
  <c r="CD302"/>
  <c r="CH302" s="1"/>
  <c r="CY301"/>
  <c r="CZ300"/>
  <c r="DD300" s="1"/>
  <c r="DK302"/>
  <c r="DJ303"/>
  <c r="CN305"/>
  <c r="CO305" s="1"/>
  <c r="CS305" s="1"/>
  <c r="C300" l="1"/>
  <c r="F299"/>
  <c r="AA301"/>
  <c r="AE301" s="1"/>
  <c r="Z302"/>
  <c r="AL301"/>
  <c r="AP301" s="1"/>
  <c r="AK302"/>
  <c r="AV301"/>
  <c r="AW300"/>
  <c r="BA300" s="1"/>
  <c r="BH302"/>
  <c r="BL302" s="1"/>
  <c r="BG303"/>
  <c r="BS300"/>
  <c r="BW300" s="1"/>
  <c r="BR301"/>
  <c r="CC304"/>
  <c r="CD303"/>
  <c r="CH303" s="1"/>
  <c r="CZ301"/>
  <c r="DD301" s="1"/>
  <c r="CY302"/>
  <c r="DJ304"/>
  <c r="DK303"/>
  <c r="CN306"/>
  <c r="CO306" s="1"/>
  <c r="CS306" s="1"/>
  <c r="C301" l="1"/>
  <c r="F300"/>
  <c r="AA302"/>
  <c r="AE302" s="1"/>
  <c r="Z303"/>
  <c r="AL302"/>
  <c r="AP302" s="1"/>
  <c r="AK303"/>
  <c r="AW301"/>
  <c r="BA301" s="1"/>
  <c r="AV302"/>
  <c r="BG304"/>
  <c r="BH303"/>
  <c r="BL303" s="1"/>
  <c r="BR302"/>
  <c r="BS301"/>
  <c r="BW301" s="1"/>
  <c r="CD304"/>
  <c r="CH304" s="1"/>
  <c r="CC305"/>
  <c r="CY303"/>
  <c r="CZ302"/>
  <c r="DD302" s="1"/>
  <c r="DK304"/>
  <c r="DJ305"/>
  <c r="CN307"/>
  <c r="CO307" s="1"/>
  <c r="CS307" s="1"/>
  <c r="C302" l="1"/>
  <c r="F301"/>
  <c r="Z304"/>
  <c r="AA303"/>
  <c r="AE303" s="1"/>
  <c r="AK304"/>
  <c r="AL303"/>
  <c r="AP303" s="1"/>
  <c r="AW302"/>
  <c r="BA302" s="1"/>
  <c r="AV303"/>
  <c r="BG305"/>
  <c r="BH304"/>
  <c r="BL304" s="1"/>
  <c r="BR303"/>
  <c r="BS302"/>
  <c r="BW302" s="1"/>
  <c r="CC306"/>
  <c r="CD305"/>
  <c r="CH305" s="1"/>
  <c r="CZ303"/>
  <c r="DD303" s="1"/>
  <c r="CY304"/>
  <c r="DJ306"/>
  <c r="DK305"/>
  <c r="CN308"/>
  <c r="CO308" s="1"/>
  <c r="CS308" s="1"/>
  <c r="C303" l="1"/>
  <c r="F302"/>
  <c r="Z305"/>
  <c r="AA304"/>
  <c r="AE304" s="1"/>
  <c r="AK305"/>
  <c r="AL304"/>
  <c r="AP304" s="1"/>
  <c r="AV304"/>
  <c r="AW303"/>
  <c r="BA303" s="1"/>
  <c r="BG306"/>
  <c r="BH305"/>
  <c r="BL305" s="1"/>
  <c r="BR304"/>
  <c r="BS303"/>
  <c r="BW303" s="1"/>
  <c r="CC307"/>
  <c r="CD306"/>
  <c r="CH306" s="1"/>
  <c r="CZ304"/>
  <c r="DD304" s="1"/>
  <c r="CY305"/>
  <c r="DK306"/>
  <c r="DJ307"/>
  <c r="CN309"/>
  <c r="CO309" s="1"/>
  <c r="CS309" s="1"/>
  <c r="C304" l="1"/>
  <c r="F303"/>
  <c r="Z306"/>
  <c r="AA305"/>
  <c r="AE305" s="1"/>
  <c r="AK306"/>
  <c r="AL305"/>
  <c r="AP305" s="1"/>
  <c r="AV305"/>
  <c r="AW304"/>
  <c r="BA304" s="1"/>
  <c r="BG307"/>
  <c r="BH306"/>
  <c r="BL306" s="1"/>
  <c r="BS304"/>
  <c r="BW304" s="1"/>
  <c r="BR305"/>
  <c r="CC308"/>
  <c r="CD307"/>
  <c r="CH307" s="1"/>
  <c r="CY306"/>
  <c r="CZ305"/>
  <c r="DD305" s="1"/>
  <c r="DJ308"/>
  <c r="DK307"/>
  <c r="CN310"/>
  <c r="CO310" s="1"/>
  <c r="CS310" s="1"/>
  <c r="C305" l="1"/>
  <c r="F304"/>
  <c r="Z307"/>
  <c r="AA306"/>
  <c r="AE306" s="1"/>
  <c r="AK307"/>
  <c r="AL306"/>
  <c r="AP306" s="1"/>
  <c r="AV306"/>
  <c r="AW305"/>
  <c r="BA305" s="1"/>
  <c r="BG308"/>
  <c r="BH307"/>
  <c r="BL307" s="1"/>
  <c r="BR306"/>
  <c r="BS305"/>
  <c r="BW305" s="1"/>
  <c r="CD308"/>
  <c r="CH308" s="1"/>
  <c r="CC309"/>
  <c r="CZ306"/>
  <c r="DD306" s="1"/>
  <c r="CY307"/>
  <c r="DJ309"/>
  <c r="DK308"/>
  <c r="CN311"/>
  <c r="CO311" s="1"/>
  <c r="CS311" s="1"/>
  <c r="C306" l="1"/>
  <c r="F305"/>
  <c r="Z308"/>
  <c r="AA307"/>
  <c r="AE307" s="1"/>
  <c r="AK308"/>
  <c r="AL307"/>
  <c r="AP307" s="1"/>
  <c r="AV307"/>
  <c r="AW306"/>
  <c r="BA306" s="1"/>
  <c r="BG309"/>
  <c r="BH308"/>
  <c r="BL308" s="1"/>
  <c r="BR307"/>
  <c r="BS306"/>
  <c r="BW306" s="1"/>
  <c r="CC310"/>
  <c r="CD309"/>
  <c r="CH309" s="1"/>
  <c r="CY308"/>
  <c r="CZ307"/>
  <c r="DD307" s="1"/>
  <c r="DJ310"/>
  <c r="DK309"/>
  <c r="CN312"/>
  <c r="CO312" s="1"/>
  <c r="CS312" s="1"/>
  <c r="C307" l="1"/>
  <c r="F306"/>
  <c r="Z309"/>
  <c r="AA308"/>
  <c r="AE308" s="1"/>
  <c r="AK309"/>
  <c r="AL308"/>
  <c r="AP308" s="1"/>
  <c r="AV308"/>
  <c r="AW307"/>
  <c r="BA307" s="1"/>
  <c r="BH309"/>
  <c r="BL309" s="1"/>
  <c r="BG310"/>
  <c r="BR308"/>
  <c r="BS307"/>
  <c r="BW307" s="1"/>
  <c r="CC311"/>
  <c r="CD310"/>
  <c r="CH310" s="1"/>
  <c r="CY309"/>
  <c r="CZ308"/>
  <c r="DD308" s="1"/>
  <c r="DJ311"/>
  <c r="DK310"/>
  <c r="CN313"/>
  <c r="CO313" s="1"/>
  <c r="CS313" s="1"/>
  <c r="C308" l="1"/>
  <c r="F307"/>
  <c r="AA309"/>
  <c r="AE309" s="1"/>
  <c r="Z310"/>
  <c r="AL309"/>
  <c r="AP309" s="1"/>
  <c r="AK310"/>
  <c r="AV309"/>
  <c r="AW308"/>
  <c r="BA308" s="1"/>
  <c r="BH310"/>
  <c r="BL310" s="1"/>
  <c r="BG311"/>
  <c r="BS308"/>
  <c r="BW308" s="1"/>
  <c r="BR309"/>
  <c r="CC312"/>
  <c r="CD311"/>
  <c r="CH311" s="1"/>
  <c r="CZ309"/>
  <c r="DD309" s="1"/>
  <c r="CY310"/>
  <c r="DK311"/>
  <c r="DJ312"/>
  <c r="CN314"/>
  <c r="CO314" s="1"/>
  <c r="CS314" s="1"/>
  <c r="C309" l="1"/>
  <c r="F308"/>
  <c r="AA310"/>
  <c r="AE310" s="1"/>
  <c r="Z311"/>
  <c r="AL310"/>
  <c r="AP310" s="1"/>
  <c r="AK311"/>
  <c r="AW309"/>
  <c r="BA309" s="1"/>
  <c r="AV310"/>
  <c r="BG312"/>
  <c r="BH311"/>
  <c r="BL311" s="1"/>
  <c r="BR310"/>
  <c r="BS309"/>
  <c r="BW309" s="1"/>
  <c r="CD312"/>
  <c r="CH312" s="1"/>
  <c r="CC313"/>
  <c r="CY311"/>
  <c r="CZ310"/>
  <c r="DD310" s="1"/>
  <c r="DJ313"/>
  <c r="DK312"/>
  <c r="CN315"/>
  <c r="CO315" s="1"/>
  <c r="CS315" s="1"/>
  <c r="C310" l="1"/>
  <c r="F309"/>
  <c r="Z312"/>
  <c r="AA311"/>
  <c r="AE311" s="1"/>
  <c r="AK312"/>
  <c r="AL311"/>
  <c r="AP311" s="1"/>
  <c r="AW310"/>
  <c r="BA310" s="1"/>
  <c r="AV311"/>
  <c r="BG313"/>
  <c r="BH312"/>
  <c r="BL312" s="1"/>
  <c r="BR311"/>
  <c r="BS310"/>
  <c r="BW310" s="1"/>
  <c r="CC314"/>
  <c r="CD313"/>
  <c r="CH313" s="1"/>
  <c r="CZ311"/>
  <c r="DD311" s="1"/>
  <c r="CY312"/>
  <c r="DJ314"/>
  <c r="DK313"/>
  <c r="CN316"/>
  <c r="CO316" s="1"/>
  <c r="CS316" s="1"/>
  <c r="C311" l="1"/>
  <c r="F310"/>
  <c r="Z313"/>
  <c r="AA312"/>
  <c r="AE312" s="1"/>
  <c r="AK313"/>
  <c r="AL312"/>
  <c r="AP312" s="1"/>
  <c r="AV312"/>
  <c r="AW311"/>
  <c r="BA311" s="1"/>
  <c r="BG314"/>
  <c r="BH313"/>
  <c r="BL313" s="1"/>
  <c r="BR312"/>
  <c r="BS311"/>
  <c r="BW311" s="1"/>
  <c r="CC315"/>
  <c r="CD314"/>
  <c r="CH314" s="1"/>
  <c r="CZ312"/>
  <c r="DD312" s="1"/>
  <c r="CY313"/>
  <c r="DK314"/>
  <c r="DJ315"/>
  <c r="CN317"/>
  <c r="CO317" s="1"/>
  <c r="CS317" s="1"/>
  <c r="C312" l="1"/>
  <c r="F311"/>
  <c r="Z314"/>
  <c r="AA313"/>
  <c r="AE313" s="1"/>
  <c r="AK314"/>
  <c r="AL313"/>
  <c r="AP313" s="1"/>
  <c r="AV313"/>
  <c r="AW312"/>
  <c r="BA312" s="1"/>
  <c r="BG315"/>
  <c r="BH314"/>
  <c r="BL314" s="1"/>
  <c r="BS312"/>
  <c r="BW312" s="1"/>
  <c r="BR313"/>
  <c r="CC316"/>
  <c r="CD315"/>
  <c r="CH315" s="1"/>
  <c r="CY314"/>
  <c r="CZ313"/>
  <c r="DD313" s="1"/>
  <c r="DJ316"/>
  <c r="DK315"/>
  <c r="CN318"/>
  <c r="CO318" s="1"/>
  <c r="CS318" s="1"/>
  <c r="C313" l="1"/>
  <c r="F312"/>
  <c r="Z315"/>
  <c r="AA314"/>
  <c r="AE314" s="1"/>
  <c r="AK315"/>
  <c r="AL314"/>
  <c r="AP314" s="1"/>
  <c r="AV314"/>
  <c r="AW313"/>
  <c r="BA313" s="1"/>
  <c r="BG316"/>
  <c r="BH315"/>
  <c r="BL315" s="1"/>
  <c r="BR314"/>
  <c r="BS313"/>
  <c r="BW313" s="1"/>
  <c r="CD316"/>
  <c r="CH316" s="1"/>
  <c r="CC317"/>
  <c r="CZ314"/>
  <c r="DD314" s="1"/>
  <c r="CY315"/>
  <c r="DK316"/>
  <c r="DJ317"/>
  <c r="CN319"/>
  <c r="CO319" s="1"/>
  <c r="CS319" s="1"/>
  <c r="C314" l="1"/>
  <c r="F313"/>
  <c r="Z316"/>
  <c r="AA315"/>
  <c r="AE315" s="1"/>
  <c r="AK316"/>
  <c r="AL315"/>
  <c r="AP315" s="1"/>
  <c r="AV315"/>
  <c r="AW314"/>
  <c r="BA314" s="1"/>
  <c r="BG317"/>
  <c r="BH316"/>
  <c r="BL316" s="1"/>
  <c r="BR315"/>
  <c r="BS314"/>
  <c r="BW314" s="1"/>
  <c r="CC318"/>
  <c r="CD317"/>
  <c r="CH317" s="1"/>
  <c r="CY316"/>
  <c r="CZ315"/>
  <c r="DD315" s="1"/>
  <c r="DJ318"/>
  <c r="DK317"/>
  <c r="CN320"/>
  <c r="CO320" s="1"/>
  <c r="CS320" s="1"/>
  <c r="C315" l="1"/>
  <c r="F314"/>
  <c r="Z317"/>
  <c r="AA316"/>
  <c r="AE316" s="1"/>
  <c r="AK317"/>
  <c r="AL316"/>
  <c r="AP316" s="1"/>
  <c r="AV316"/>
  <c r="AW315"/>
  <c r="BA315" s="1"/>
  <c r="BH317"/>
  <c r="BL317" s="1"/>
  <c r="BG318"/>
  <c r="BR316"/>
  <c r="BS315"/>
  <c r="BW315" s="1"/>
  <c r="CC319"/>
  <c r="CD318"/>
  <c r="CH318" s="1"/>
  <c r="CY317"/>
  <c r="CZ316"/>
  <c r="DD316" s="1"/>
  <c r="DK318"/>
  <c r="DJ319"/>
  <c r="CN321"/>
  <c r="CO321" s="1"/>
  <c r="CS321" s="1"/>
  <c r="C316" l="1"/>
  <c r="F315"/>
  <c r="AA317"/>
  <c r="AE317" s="1"/>
  <c r="Z318"/>
  <c r="AL317"/>
  <c r="AP317" s="1"/>
  <c r="AK318"/>
  <c r="AV317"/>
  <c r="AW316"/>
  <c r="BA316" s="1"/>
  <c r="BH318"/>
  <c r="BL318" s="1"/>
  <c r="BG319"/>
  <c r="BS316"/>
  <c r="BW316" s="1"/>
  <c r="BR317"/>
  <c r="CC320"/>
  <c r="CD319"/>
  <c r="CH319" s="1"/>
  <c r="CZ317"/>
  <c r="DD317" s="1"/>
  <c r="CY318"/>
  <c r="DJ320"/>
  <c r="DK319"/>
  <c r="CN322"/>
  <c r="CO322" s="1"/>
  <c r="CS322" s="1"/>
  <c r="C317" l="1"/>
  <c r="F316"/>
  <c r="AA318"/>
  <c r="AE318" s="1"/>
  <c r="Z319"/>
  <c r="AL318"/>
  <c r="AP318" s="1"/>
  <c r="AK319"/>
  <c r="AW317"/>
  <c r="BA317" s="1"/>
  <c r="AV318"/>
  <c r="BG320"/>
  <c r="BH319"/>
  <c r="BL319" s="1"/>
  <c r="BR318"/>
  <c r="BS317"/>
  <c r="BW317" s="1"/>
  <c r="CD320"/>
  <c r="CH320" s="1"/>
  <c r="CC321"/>
  <c r="CY319"/>
  <c r="CZ318"/>
  <c r="DD318" s="1"/>
  <c r="DK320"/>
  <c r="DJ321"/>
  <c r="CN323"/>
  <c r="CO323" s="1"/>
  <c r="CS323" s="1"/>
  <c r="C318" l="1"/>
  <c r="F317"/>
  <c r="Z320"/>
  <c r="AA319"/>
  <c r="AE319" s="1"/>
  <c r="AK320"/>
  <c r="AL319"/>
  <c r="AP319" s="1"/>
  <c r="AW318"/>
  <c r="BA318" s="1"/>
  <c r="AV319"/>
  <c r="BG321"/>
  <c r="BH320"/>
  <c r="BL320" s="1"/>
  <c r="BR319"/>
  <c r="BS318"/>
  <c r="BW318" s="1"/>
  <c r="CC322"/>
  <c r="CD321"/>
  <c r="CH321" s="1"/>
  <c r="CZ319"/>
  <c r="DD319" s="1"/>
  <c r="CY320"/>
  <c r="DJ322"/>
  <c r="DK321"/>
  <c r="CN324"/>
  <c r="CO324" s="1"/>
  <c r="CS324" s="1"/>
  <c r="C319" l="1"/>
  <c r="F318"/>
  <c r="Z321"/>
  <c r="AA320"/>
  <c r="AE320" s="1"/>
  <c r="AK321"/>
  <c r="AL320"/>
  <c r="AP320" s="1"/>
  <c r="AV320"/>
  <c r="AW319"/>
  <c r="BA319" s="1"/>
  <c r="BG322"/>
  <c r="BH321"/>
  <c r="BL321" s="1"/>
  <c r="BR320"/>
  <c r="BS319"/>
  <c r="BW319" s="1"/>
  <c r="CC323"/>
  <c r="CD322"/>
  <c r="CH322" s="1"/>
  <c r="CZ320"/>
  <c r="DD320" s="1"/>
  <c r="CY321"/>
  <c r="DK322"/>
  <c r="DJ323"/>
  <c r="CN325"/>
  <c r="CO325" s="1"/>
  <c r="CS325" s="1"/>
  <c r="C320" l="1"/>
  <c r="F319"/>
  <c r="Z322"/>
  <c r="AA321"/>
  <c r="AE321" s="1"/>
  <c r="AK322"/>
  <c r="AL321"/>
  <c r="AP321" s="1"/>
  <c r="AV321"/>
  <c r="AW320"/>
  <c r="BA320" s="1"/>
  <c r="BG323"/>
  <c r="BH322"/>
  <c r="BL322" s="1"/>
  <c r="BS320"/>
  <c r="BW320" s="1"/>
  <c r="BR321"/>
  <c r="CC324"/>
  <c r="CD323"/>
  <c r="CH323" s="1"/>
  <c r="CY322"/>
  <c r="CZ321"/>
  <c r="DD321" s="1"/>
  <c r="DJ324"/>
  <c r="DK323"/>
  <c r="CN326"/>
  <c r="CO326" s="1"/>
  <c r="CS326" s="1"/>
  <c r="C321" l="1"/>
  <c r="F320"/>
  <c r="Z323"/>
  <c r="AA322"/>
  <c r="AE322" s="1"/>
  <c r="AK323"/>
  <c r="AL322"/>
  <c r="AP322" s="1"/>
  <c r="AV322"/>
  <c r="AW321"/>
  <c r="BA321" s="1"/>
  <c r="BG324"/>
  <c r="BH323"/>
  <c r="BL323" s="1"/>
  <c r="BR322"/>
  <c r="BS321"/>
  <c r="BW321" s="1"/>
  <c r="CD324"/>
  <c r="CH324" s="1"/>
  <c r="CC325"/>
  <c r="CZ322"/>
  <c r="DD322" s="1"/>
  <c r="CY323"/>
  <c r="DJ325"/>
  <c r="DK324"/>
  <c r="CN327"/>
  <c r="CO327" s="1"/>
  <c r="CS327" s="1"/>
  <c r="C322" l="1"/>
  <c r="F321"/>
  <c r="Z324"/>
  <c r="AA323"/>
  <c r="AE323" s="1"/>
  <c r="AK324"/>
  <c r="AL323"/>
  <c r="AP323" s="1"/>
  <c r="AV323"/>
  <c r="AW322"/>
  <c r="BA322" s="1"/>
  <c r="BG325"/>
  <c r="BH324"/>
  <c r="BL324" s="1"/>
  <c r="BR323"/>
  <c r="BS322"/>
  <c r="BW322" s="1"/>
  <c r="CC326"/>
  <c r="CD325"/>
  <c r="CH325" s="1"/>
  <c r="CY324"/>
  <c r="CZ323"/>
  <c r="DD323" s="1"/>
  <c r="DJ326"/>
  <c r="DK325"/>
  <c r="CN328"/>
  <c r="CO328" s="1"/>
  <c r="CS328" s="1"/>
  <c r="C323" l="1"/>
  <c r="F322"/>
  <c r="Z325"/>
  <c r="AA324"/>
  <c r="AE324" s="1"/>
  <c r="AK325"/>
  <c r="AL324"/>
  <c r="AP324" s="1"/>
  <c r="AV324"/>
  <c r="AW323"/>
  <c r="BA323" s="1"/>
  <c r="BH325"/>
  <c r="BL325" s="1"/>
  <c r="BG326"/>
  <c r="BR324"/>
  <c r="BS323"/>
  <c r="BW323" s="1"/>
  <c r="CC327"/>
  <c r="CD326"/>
  <c r="CH326" s="1"/>
  <c r="CY325"/>
  <c r="CZ324"/>
  <c r="DD324" s="1"/>
  <c r="DJ327"/>
  <c r="DK326"/>
  <c r="CN329"/>
  <c r="CO329" s="1"/>
  <c r="CS329" s="1"/>
  <c r="C324" l="1"/>
  <c r="F323"/>
  <c r="AA325"/>
  <c r="AE325" s="1"/>
  <c r="Z326"/>
  <c r="AL325"/>
  <c r="AP325" s="1"/>
  <c r="AK326"/>
  <c r="AV325"/>
  <c r="AW324"/>
  <c r="BA324" s="1"/>
  <c r="BH326"/>
  <c r="BL326" s="1"/>
  <c r="BG327"/>
  <c r="BS324"/>
  <c r="BW324" s="1"/>
  <c r="BR325"/>
  <c r="CC328"/>
  <c r="CD327"/>
  <c r="CH327" s="1"/>
  <c r="CZ325"/>
  <c r="DD325" s="1"/>
  <c r="CY326"/>
  <c r="DK327"/>
  <c r="DJ328"/>
  <c r="CN330"/>
  <c r="CO330" s="1"/>
  <c r="CS330" s="1"/>
  <c r="C325" l="1"/>
  <c r="F324"/>
  <c r="AA326"/>
  <c r="AE326" s="1"/>
  <c r="Z327"/>
  <c r="AL326"/>
  <c r="AP326" s="1"/>
  <c r="AK327"/>
  <c r="AW325"/>
  <c r="BA325" s="1"/>
  <c r="AV326"/>
  <c r="BG328"/>
  <c r="BH327"/>
  <c r="BL327" s="1"/>
  <c r="BR326"/>
  <c r="BS325"/>
  <c r="BW325" s="1"/>
  <c r="CD328"/>
  <c r="CH328" s="1"/>
  <c r="CC329"/>
  <c r="CY327"/>
  <c r="CZ326"/>
  <c r="DD326" s="1"/>
  <c r="DJ329"/>
  <c r="DK328"/>
  <c r="CN331"/>
  <c r="CO331" s="1"/>
  <c r="CS331" s="1"/>
  <c r="C326" l="1"/>
  <c r="F325"/>
  <c r="Z328"/>
  <c r="AA327"/>
  <c r="AE327" s="1"/>
  <c r="AK328"/>
  <c r="AL327"/>
  <c r="AP327" s="1"/>
  <c r="AW326"/>
  <c r="BA326" s="1"/>
  <c r="AV327"/>
  <c r="BG329"/>
  <c r="BH328"/>
  <c r="BL328" s="1"/>
  <c r="BR327"/>
  <c r="BS326"/>
  <c r="BW326" s="1"/>
  <c r="CC330"/>
  <c r="CD329"/>
  <c r="CH329" s="1"/>
  <c r="CY328"/>
  <c r="CZ327"/>
  <c r="DD327" s="1"/>
  <c r="DJ330"/>
  <c r="DK329"/>
  <c r="CN332"/>
  <c r="CO332" s="1"/>
  <c r="CS332" s="1"/>
  <c r="C327" l="1"/>
  <c r="F326"/>
  <c r="DH3" s="1"/>
  <c r="Z329"/>
  <c r="AA328"/>
  <c r="AE328" s="1"/>
  <c r="AK329"/>
  <c r="AL328"/>
  <c r="AP328" s="1"/>
  <c r="AV328"/>
  <c r="AW327"/>
  <c r="BA327" s="1"/>
  <c r="BG330"/>
  <c r="BH329"/>
  <c r="BL329" s="1"/>
  <c r="BR328"/>
  <c r="BS327"/>
  <c r="BW327" s="1"/>
  <c r="CC331"/>
  <c r="CD330"/>
  <c r="CH330" s="1"/>
  <c r="CZ328"/>
  <c r="DD328" s="1"/>
  <c r="CY329"/>
  <c r="DK330"/>
  <c r="DJ331"/>
  <c r="CN333"/>
  <c r="CO333" s="1"/>
  <c r="CS333" s="1"/>
  <c r="DN3" l="1"/>
  <c r="DL386"/>
  <c r="DL354"/>
  <c r="DL322"/>
  <c r="DL290"/>
  <c r="DL258"/>
  <c r="DL226"/>
  <c r="DL194"/>
  <c r="DL162"/>
  <c r="DL130"/>
  <c r="DL98"/>
  <c r="DL66"/>
  <c r="DL34"/>
  <c r="DP3"/>
  <c r="DL375"/>
  <c r="DL343"/>
  <c r="DL311"/>
  <c r="DL279"/>
  <c r="DL247"/>
  <c r="DL215"/>
  <c r="DL183"/>
  <c r="DL151"/>
  <c r="DL119"/>
  <c r="DL87"/>
  <c r="DL55"/>
  <c r="DL23"/>
  <c r="DL392"/>
  <c r="DL360"/>
  <c r="DL328"/>
  <c r="DO328" s="1"/>
  <c r="DL296"/>
  <c r="DL264"/>
  <c r="DL390"/>
  <c r="DL358"/>
  <c r="DL326"/>
  <c r="DL294"/>
  <c r="DL262"/>
  <c r="DL230"/>
  <c r="DL198"/>
  <c r="DL166"/>
  <c r="DL134"/>
  <c r="DL102"/>
  <c r="DL70"/>
  <c r="DL38"/>
  <c r="DL6"/>
  <c r="DL379"/>
  <c r="DL347"/>
  <c r="DL315"/>
  <c r="DL283"/>
  <c r="DL251"/>
  <c r="DL219"/>
  <c r="DL187"/>
  <c r="DL155"/>
  <c r="DL123"/>
  <c r="DL91"/>
  <c r="DL59"/>
  <c r="DL27"/>
  <c r="DL396"/>
  <c r="DL364"/>
  <c r="DL332"/>
  <c r="DL300"/>
  <c r="DL268"/>
  <c r="DL236"/>
  <c r="DL204"/>
  <c r="DL172"/>
  <c r="DL140"/>
  <c r="DL108"/>
  <c r="DL76"/>
  <c r="DL44"/>
  <c r="DL12"/>
  <c r="DL381"/>
  <c r="DL349"/>
  <c r="DL317"/>
  <c r="DL285"/>
  <c r="DL253"/>
  <c r="DL221"/>
  <c r="DL189"/>
  <c r="DL157"/>
  <c r="DL125"/>
  <c r="DL93"/>
  <c r="DL61"/>
  <c r="DL29"/>
  <c r="DG385"/>
  <c r="DG368"/>
  <c r="DG239"/>
  <c r="DG111"/>
  <c r="DG276"/>
  <c r="DG148"/>
  <c r="DG20"/>
  <c r="DG402"/>
  <c r="DG273"/>
  <c r="DG145"/>
  <c r="DG17"/>
  <c r="DG182"/>
  <c r="DG54"/>
  <c r="DG325"/>
  <c r="DG308"/>
  <c r="DG179"/>
  <c r="DG51"/>
  <c r="DG216"/>
  <c r="DG88"/>
  <c r="DG343"/>
  <c r="DG326"/>
  <c r="DG197"/>
  <c r="DG69"/>
  <c r="DG234"/>
  <c r="DG106"/>
  <c r="DG377"/>
  <c r="DG360"/>
  <c r="DG231"/>
  <c r="DG103"/>
  <c r="DG268"/>
  <c r="DG140"/>
  <c r="DG10"/>
  <c r="DG394"/>
  <c r="DG265"/>
  <c r="DG137"/>
  <c r="DG9"/>
  <c r="DG174"/>
  <c r="DG46"/>
  <c r="DG317"/>
  <c r="DG300"/>
  <c r="DG171"/>
  <c r="DG43"/>
  <c r="DG208"/>
  <c r="DG80"/>
  <c r="DG351"/>
  <c r="DG334"/>
  <c r="DG205"/>
  <c r="DG77"/>
  <c r="DG242"/>
  <c r="DG114"/>
  <c r="DL40"/>
  <c r="DL313"/>
  <c r="DL121"/>
  <c r="DG369"/>
  <c r="DG132"/>
  <c r="DG166"/>
  <c r="DG72"/>
  <c r="DG344"/>
  <c r="DG249"/>
  <c r="DG283"/>
  <c r="DG189"/>
  <c r="DL394"/>
  <c r="DL362"/>
  <c r="DL330"/>
  <c r="DL298"/>
  <c r="DL266"/>
  <c r="DL234"/>
  <c r="DL202"/>
  <c r="DL170"/>
  <c r="DL138"/>
  <c r="DL106"/>
  <c r="DL74"/>
  <c r="DL42"/>
  <c r="DL10"/>
  <c r="DL383"/>
  <c r="DL351"/>
  <c r="DL319"/>
  <c r="DL287"/>
  <c r="DL255"/>
  <c r="DL223"/>
  <c r="DL191"/>
  <c r="DL159"/>
  <c r="DL127"/>
  <c r="DL95"/>
  <c r="DL63"/>
  <c r="DL31"/>
  <c r="DL400"/>
  <c r="DL368"/>
  <c r="DL336"/>
  <c r="DL304"/>
  <c r="DL272"/>
  <c r="DL240"/>
  <c r="DL208"/>
  <c r="DL176"/>
  <c r="DL144"/>
  <c r="DL112"/>
  <c r="DL80"/>
  <c r="DL48"/>
  <c r="DL16"/>
  <c r="DL385"/>
  <c r="DL353"/>
  <c r="DL321"/>
  <c r="DL289"/>
  <c r="DL257"/>
  <c r="DL225"/>
  <c r="DL193"/>
  <c r="DL161"/>
  <c r="DL129"/>
  <c r="DL97"/>
  <c r="DL65"/>
  <c r="DL33"/>
  <c r="DG401"/>
  <c r="DG384"/>
  <c r="DG255"/>
  <c r="DG127"/>
  <c r="DG292"/>
  <c r="DG164"/>
  <c r="DG36"/>
  <c r="DG307"/>
  <c r="DG289"/>
  <c r="DG161"/>
  <c r="DG33"/>
  <c r="DG198"/>
  <c r="DG70"/>
  <c r="DG341"/>
  <c r="DG324"/>
  <c r="DG195"/>
  <c r="DG67"/>
  <c r="DG232"/>
  <c r="DG104"/>
  <c r="DG359"/>
  <c r="DG342"/>
  <c r="DG213"/>
  <c r="DG85"/>
  <c r="DG250"/>
  <c r="DG122"/>
  <c r="DG393"/>
  <c r="DG376"/>
  <c r="DG247"/>
  <c r="DG119"/>
  <c r="DG284"/>
  <c r="DG156"/>
  <c r="DG28"/>
  <c r="DG299"/>
  <c r="DG281"/>
  <c r="DG153"/>
  <c r="DG25"/>
  <c r="DG190"/>
  <c r="DG62"/>
  <c r="DG333"/>
  <c r="DG316"/>
  <c r="DG187"/>
  <c r="DG59"/>
  <c r="DG224"/>
  <c r="DG96"/>
  <c r="DG367"/>
  <c r="DG350"/>
  <c r="DG221"/>
  <c r="DG93"/>
  <c r="DG258"/>
  <c r="DG130"/>
  <c r="DL72"/>
  <c r="DL8"/>
  <c r="DL345"/>
  <c r="DL217"/>
  <c r="DL57"/>
  <c r="DG95"/>
  <c r="DG129"/>
  <c r="DG291"/>
  <c r="DG310"/>
  <c r="DG361"/>
  <c r="DG395"/>
  <c r="DG30"/>
  <c r="DG335"/>
  <c r="DL398"/>
  <c r="DL366"/>
  <c r="DL334"/>
  <c r="DL302"/>
  <c r="DL270"/>
  <c r="DL238"/>
  <c r="DL206"/>
  <c r="DL174"/>
  <c r="DL142"/>
  <c r="DL110"/>
  <c r="DL78"/>
  <c r="DL46"/>
  <c r="DL14"/>
  <c r="DL387"/>
  <c r="DL355"/>
  <c r="DL323"/>
  <c r="DL291"/>
  <c r="DL259"/>
  <c r="DL227"/>
  <c r="DL195"/>
  <c r="DL163"/>
  <c r="DL131"/>
  <c r="DL99"/>
  <c r="DL67"/>
  <c r="DL35"/>
  <c r="DL404"/>
  <c r="DL372"/>
  <c r="DL340"/>
  <c r="DL308"/>
  <c r="DL276"/>
  <c r="DL244"/>
  <c r="DL212"/>
  <c r="DL180"/>
  <c r="DL148"/>
  <c r="DL116"/>
  <c r="DL84"/>
  <c r="DL52"/>
  <c r="DL20"/>
  <c r="DL389"/>
  <c r="DL357"/>
  <c r="DL325"/>
  <c r="DL293"/>
  <c r="DL261"/>
  <c r="DL229"/>
  <c r="DL197"/>
  <c r="DL165"/>
  <c r="DL133"/>
  <c r="DL101"/>
  <c r="DL69"/>
  <c r="DL37"/>
  <c r="DG6"/>
  <c r="DG400"/>
  <c r="DG271"/>
  <c r="DG143"/>
  <c r="DG15"/>
  <c r="DG180"/>
  <c r="DG52"/>
  <c r="DG323"/>
  <c r="DG306"/>
  <c r="DG177"/>
  <c r="DG49"/>
  <c r="DG214"/>
  <c r="DG86"/>
  <c r="DG357"/>
  <c r="DG340"/>
  <c r="DG211"/>
  <c r="DG83"/>
  <c r="DG248"/>
  <c r="DG120"/>
  <c r="DG375"/>
  <c r="DG358"/>
  <c r="DG229"/>
  <c r="DG101"/>
  <c r="DG266"/>
  <c r="DG138"/>
  <c r="DG8"/>
  <c r="DG392"/>
  <c r="DG263"/>
  <c r="DG135"/>
  <c r="DG7"/>
  <c r="DG172"/>
  <c r="DG44"/>
  <c r="DG315"/>
  <c r="DG297"/>
  <c r="DG169"/>
  <c r="DG41"/>
  <c r="DG206"/>
  <c r="DG78"/>
  <c r="DG349"/>
  <c r="DG332"/>
  <c r="DG203"/>
  <c r="DG75"/>
  <c r="DG240"/>
  <c r="DG112"/>
  <c r="DG383"/>
  <c r="DG366"/>
  <c r="DG237"/>
  <c r="DG109"/>
  <c r="DG274"/>
  <c r="DG146"/>
  <c r="DG18"/>
  <c r="DL104"/>
  <c r="DL249"/>
  <c r="DG352"/>
  <c r="DG294"/>
  <c r="DG200"/>
  <c r="DG218"/>
  <c r="DG124"/>
  <c r="DG301"/>
  <c r="DG318"/>
  <c r="DL402"/>
  <c r="DL370"/>
  <c r="DL338"/>
  <c r="DL306"/>
  <c r="DL274"/>
  <c r="DL242"/>
  <c r="DL210"/>
  <c r="DL178"/>
  <c r="DL146"/>
  <c r="DL114"/>
  <c r="DL82"/>
  <c r="DL50"/>
  <c r="DL18"/>
  <c r="DL391"/>
  <c r="DL359"/>
  <c r="DL327"/>
  <c r="DO327" s="1"/>
  <c r="DL295"/>
  <c r="DL263"/>
  <c r="DL231"/>
  <c r="DL199"/>
  <c r="DL167"/>
  <c r="DL135"/>
  <c r="DL103"/>
  <c r="DL71"/>
  <c r="DL39"/>
  <c r="DL7"/>
  <c r="DL376"/>
  <c r="DL344"/>
  <c r="DL312"/>
  <c r="DL280"/>
  <c r="DL248"/>
  <c r="DL216"/>
  <c r="DL184"/>
  <c r="DL152"/>
  <c r="DL120"/>
  <c r="DL88"/>
  <c r="DL56"/>
  <c r="DL24"/>
  <c r="DL393"/>
  <c r="DL361"/>
  <c r="DL329"/>
  <c r="DO329" s="1"/>
  <c r="DL297"/>
  <c r="DL265"/>
  <c r="DL233"/>
  <c r="DL201"/>
  <c r="DL169"/>
  <c r="DL137"/>
  <c r="DL105"/>
  <c r="DL73"/>
  <c r="DL41"/>
  <c r="DL9"/>
  <c r="DG305"/>
  <c r="DG287"/>
  <c r="DG159"/>
  <c r="DG31"/>
  <c r="DG196"/>
  <c r="DG68"/>
  <c r="DG339"/>
  <c r="DG322"/>
  <c r="DG193"/>
  <c r="DG65"/>
  <c r="DG230"/>
  <c r="DG102"/>
  <c r="DG373"/>
  <c r="DG356"/>
  <c r="DG227"/>
  <c r="DG99"/>
  <c r="DG264"/>
  <c r="DG136"/>
  <c r="DG391"/>
  <c r="DG374"/>
  <c r="DG245"/>
  <c r="DG117"/>
  <c r="DG282"/>
  <c r="DG154"/>
  <c r="DG26"/>
  <c r="DG14"/>
  <c r="DG279"/>
  <c r="DG151"/>
  <c r="DG23"/>
  <c r="DG188"/>
  <c r="DG60"/>
  <c r="DG331"/>
  <c r="DG314"/>
  <c r="DG185"/>
  <c r="DG57"/>
  <c r="DG222"/>
  <c r="DG94"/>
  <c r="DG365"/>
  <c r="DG348"/>
  <c r="DG219"/>
  <c r="DG91"/>
  <c r="DG256"/>
  <c r="DG128"/>
  <c r="DG399"/>
  <c r="DG382"/>
  <c r="DG253"/>
  <c r="DG125"/>
  <c r="DG290"/>
  <c r="DG162"/>
  <c r="DG34"/>
  <c r="DL168"/>
  <c r="DL377"/>
  <c r="DL153"/>
  <c r="DG223"/>
  <c r="DG257"/>
  <c r="DG163"/>
  <c r="DG53"/>
  <c r="DG252"/>
  <c r="DG158"/>
  <c r="DG64"/>
  <c r="DL406"/>
  <c r="DL374"/>
  <c r="DL342"/>
  <c r="DL310"/>
  <c r="DL278"/>
  <c r="DL246"/>
  <c r="DL214"/>
  <c r="DL182"/>
  <c r="DL150"/>
  <c r="DL118"/>
  <c r="DL86"/>
  <c r="DL54"/>
  <c r="DL22"/>
  <c r="DL395"/>
  <c r="DL363"/>
  <c r="DL331"/>
  <c r="DL299"/>
  <c r="DL267"/>
  <c r="DL235"/>
  <c r="DL203"/>
  <c r="DL171"/>
  <c r="DL139"/>
  <c r="DL107"/>
  <c r="DL75"/>
  <c r="DL43"/>
  <c r="DL11"/>
  <c r="DL380"/>
  <c r="DL348"/>
  <c r="DL316"/>
  <c r="DL284"/>
  <c r="DL252"/>
  <c r="DL220"/>
  <c r="DL188"/>
  <c r="DL156"/>
  <c r="DL124"/>
  <c r="DL92"/>
  <c r="DL60"/>
  <c r="DL28"/>
  <c r="DL397"/>
  <c r="DL365"/>
  <c r="DL333"/>
  <c r="DL301"/>
  <c r="DL269"/>
  <c r="DL237"/>
  <c r="DL205"/>
  <c r="DL173"/>
  <c r="DL141"/>
  <c r="DL109"/>
  <c r="DL77"/>
  <c r="DL45"/>
  <c r="DL13"/>
  <c r="DG321"/>
  <c r="DG304"/>
  <c r="DG175"/>
  <c r="DG47"/>
  <c r="DG212"/>
  <c r="DG84"/>
  <c r="DG355"/>
  <c r="DG338"/>
  <c r="DG209"/>
  <c r="DG81"/>
  <c r="DG246"/>
  <c r="DG118"/>
  <c r="DG389"/>
  <c r="DG372"/>
  <c r="DG243"/>
  <c r="DG115"/>
  <c r="DG280"/>
  <c r="DG152"/>
  <c r="DG24"/>
  <c r="DG390"/>
  <c r="DG261"/>
  <c r="DG133"/>
  <c r="DG298"/>
  <c r="DG170"/>
  <c r="DG42"/>
  <c r="DG313"/>
  <c r="DG295"/>
  <c r="DG167"/>
  <c r="DG39"/>
  <c r="DG204"/>
  <c r="DG76"/>
  <c r="DG347"/>
  <c r="DG330"/>
  <c r="DG201"/>
  <c r="DG73"/>
  <c r="DG238"/>
  <c r="DG110"/>
  <c r="DG381"/>
  <c r="DG364"/>
  <c r="DG235"/>
  <c r="DG107"/>
  <c r="DG272"/>
  <c r="DG144"/>
  <c r="DG16"/>
  <c r="DG398"/>
  <c r="DG269"/>
  <c r="DG141"/>
  <c r="DG13"/>
  <c r="DG178"/>
  <c r="DG50"/>
  <c r="DL136"/>
  <c r="DL89"/>
  <c r="DG386"/>
  <c r="DG35"/>
  <c r="DG90"/>
  <c r="DG378"/>
  <c r="DG27"/>
  <c r="DG98"/>
  <c r="DL378"/>
  <c r="DL346"/>
  <c r="DL314"/>
  <c r="DL282"/>
  <c r="DL250"/>
  <c r="DL218"/>
  <c r="DL186"/>
  <c r="DL154"/>
  <c r="DL122"/>
  <c r="DL90"/>
  <c r="DL58"/>
  <c r="DL26"/>
  <c r="DL399"/>
  <c r="DL367"/>
  <c r="DL335"/>
  <c r="DL303"/>
  <c r="DL271"/>
  <c r="DL239"/>
  <c r="DL207"/>
  <c r="DL175"/>
  <c r="DL143"/>
  <c r="DL111"/>
  <c r="DL79"/>
  <c r="DL47"/>
  <c r="DL15"/>
  <c r="DL384"/>
  <c r="DL352"/>
  <c r="DL320"/>
  <c r="DL288"/>
  <c r="DL256"/>
  <c r="DL224"/>
  <c r="DL192"/>
  <c r="DL160"/>
  <c r="DL128"/>
  <c r="DL96"/>
  <c r="DL64"/>
  <c r="DL32"/>
  <c r="DL401"/>
  <c r="DL369"/>
  <c r="DL337"/>
  <c r="DL305"/>
  <c r="DL273"/>
  <c r="DL241"/>
  <c r="DL209"/>
  <c r="DL177"/>
  <c r="DL145"/>
  <c r="DL113"/>
  <c r="DL81"/>
  <c r="DL49"/>
  <c r="DL17"/>
  <c r="DG337"/>
  <c r="DG320"/>
  <c r="DG191"/>
  <c r="DG63"/>
  <c r="DG228"/>
  <c r="DG100"/>
  <c r="DG371"/>
  <c r="DG354"/>
  <c r="DG225"/>
  <c r="DG97"/>
  <c r="DG262"/>
  <c r="DG134"/>
  <c r="DG405"/>
  <c r="DG388"/>
  <c r="DG259"/>
  <c r="DG131"/>
  <c r="DG296"/>
  <c r="DG168"/>
  <c r="DG40"/>
  <c r="DG406"/>
  <c r="DG277"/>
  <c r="DG149"/>
  <c r="DG21"/>
  <c r="DG186"/>
  <c r="DG58"/>
  <c r="DG329"/>
  <c r="DG312"/>
  <c r="DG183"/>
  <c r="DG55"/>
  <c r="DG220"/>
  <c r="DG92"/>
  <c r="DG363"/>
  <c r="DG346"/>
  <c r="DG217"/>
  <c r="DG89"/>
  <c r="DG254"/>
  <c r="DG126"/>
  <c r="DG397"/>
  <c r="DG380"/>
  <c r="DG251"/>
  <c r="DG123"/>
  <c r="DG288"/>
  <c r="DG160"/>
  <c r="DG32"/>
  <c r="DG303"/>
  <c r="DG285"/>
  <c r="DG157"/>
  <c r="DG29"/>
  <c r="DG194"/>
  <c r="DG66"/>
  <c r="DL200"/>
  <c r="DL185"/>
  <c r="DG260"/>
  <c r="DG38"/>
  <c r="DG327"/>
  <c r="DG215"/>
  <c r="DG121"/>
  <c r="DG155"/>
  <c r="DG61"/>
  <c r="DL382"/>
  <c r="DL350"/>
  <c r="DL318"/>
  <c r="DL286"/>
  <c r="DL254"/>
  <c r="DL222"/>
  <c r="DL190"/>
  <c r="DL158"/>
  <c r="DL126"/>
  <c r="DL94"/>
  <c r="DL62"/>
  <c r="DL30"/>
  <c r="DL403"/>
  <c r="DL371"/>
  <c r="DL339"/>
  <c r="DL307"/>
  <c r="DL275"/>
  <c r="DL243"/>
  <c r="DL211"/>
  <c r="DL179"/>
  <c r="DL147"/>
  <c r="DL115"/>
  <c r="DL83"/>
  <c r="DL51"/>
  <c r="DL19"/>
  <c r="DL388"/>
  <c r="DL356"/>
  <c r="DL324"/>
  <c r="DL292"/>
  <c r="DL260"/>
  <c r="DL228"/>
  <c r="DL196"/>
  <c r="DL164"/>
  <c r="DL132"/>
  <c r="DL100"/>
  <c r="DL68"/>
  <c r="DL36"/>
  <c r="DL405"/>
  <c r="DL373"/>
  <c r="DL341"/>
  <c r="DL309"/>
  <c r="DL277"/>
  <c r="DL245"/>
  <c r="DL213"/>
  <c r="DL181"/>
  <c r="DL149"/>
  <c r="DL117"/>
  <c r="DL85"/>
  <c r="DL53"/>
  <c r="DL21"/>
  <c r="DG353"/>
  <c r="DG336"/>
  <c r="DG207"/>
  <c r="DG79"/>
  <c r="DG244"/>
  <c r="DG116"/>
  <c r="DG387"/>
  <c r="DG370"/>
  <c r="DG241"/>
  <c r="DG113"/>
  <c r="DG278"/>
  <c r="DG150"/>
  <c r="DG22"/>
  <c r="DG404"/>
  <c r="DG275"/>
  <c r="DG147"/>
  <c r="DG19"/>
  <c r="DG184"/>
  <c r="DG56"/>
  <c r="DG311"/>
  <c r="DG293"/>
  <c r="DG165"/>
  <c r="DG37"/>
  <c r="DG202"/>
  <c r="DG74"/>
  <c r="DG345"/>
  <c r="DG328"/>
  <c r="DG199"/>
  <c r="DG71"/>
  <c r="DG236"/>
  <c r="DG108"/>
  <c r="DG379"/>
  <c r="DG362"/>
  <c r="DG233"/>
  <c r="DG105"/>
  <c r="DG270"/>
  <c r="DG142"/>
  <c r="DG12"/>
  <c r="DG396"/>
  <c r="DG267"/>
  <c r="DG139"/>
  <c r="DG11"/>
  <c r="DG176"/>
  <c r="DG48"/>
  <c r="DG319"/>
  <c r="DG302"/>
  <c r="DG173"/>
  <c r="DG45"/>
  <c r="DG210"/>
  <c r="DG82"/>
  <c r="DL232"/>
  <c r="DL281"/>
  <c r="DL25"/>
  <c r="DG403"/>
  <c r="DG309"/>
  <c r="DG181"/>
  <c r="DG87"/>
  <c r="DG286"/>
  <c r="DG192"/>
  <c r="DG226"/>
  <c r="DO330"/>
  <c r="F327"/>
  <c r="C328"/>
  <c r="Z330"/>
  <c r="AA329"/>
  <c r="AE329" s="1"/>
  <c r="AK330"/>
  <c r="AL329"/>
  <c r="AP329" s="1"/>
  <c r="AV329"/>
  <c r="AW328"/>
  <c r="BA328" s="1"/>
  <c r="BG331"/>
  <c r="BH330"/>
  <c r="BL330" s="1"/>
  <c r="BS328"/>
  <c r="BW328" s="1"/>
  <c r="BR329"/>
  <c r="CC332"/>
  <c r="CD331"/>
  <c r="CH331" s="1"/>
  <c r="CY330"/>
  <c r="CZ329"/>
  <c r="DD329" s="1"/>
  <c r="DJ332"/>
  <c r="DK331"/>
  <c r="DO331" s="1"/>
  <c r="CN334"/>
  <c r="CO334" s="1"/>
  <c r="CS334" s="1"/>
  <c r="DM405" l="1"/>
  <c r="DM52"/>
  <c r="DM116"/>
  <c r="DM180"/>
  <c r="DM244"/>
  <c r="DM308"/>
  <c r="DM372"/>
  <c r="DM35"/>
  <c r="DM99"/>
  <c r="DM163"/>
  <c r="DM227"/>
  <c r="DM291"/>
  <c r="DM355"/>
  <c r="DM18"/>
  <c r="DM82"/>
  <c r="DM146"/>
  <c r="DM210"/>
  <c r="DM274"/>
  <c r="DM338"/>
  <c r="DM402"/>
  <c r="DM65"/>
  <c r="DM129"/>
  <c r="DM193"/>
  <c r="DM257"/>
  <c r="DM321"/>
  <c r="DM385"/>
  <c r="DM48"/>
  <c r="DM112"/>
  <c r="DM176"/>
  <c r="DM240"/>
  <c r="DM304"/>
  <c r="DM368"/>
  <c r="DM31"/>
  <c r="DM95"/>
  <c r="DM159"/>
  <c r="DM223"/>
  <c r="DM287"/>
  <c r="DM351"/>
  <c r="DM14"/>
  <c r="DM78"/>
  <c r="DM142"/>
  <c r="DM206"/>
  <c r="DM270"/>
  <c r="DM334"/>
  <c r="DM398"/>
  <c r="DM61"/>
  <c r="DM125"/>
  <c r="DM189"/>
  <c r="DM253"/>
  <c r="DM317"/>
  <c r="DM381"/>
  <c r="DM44"/>
  <c r="DM108"/>
  <c r="DM172"/>
  <c r="DM236"/>
  <c r="DM300"/>
  <c r="DM364"/>
  <c r="DM27"/>
  <c r="DM91"/>
  <c r="DM155"/>
  <c r="DM219"/>
  <c r="DM283"/>
  <c r="DM347"/>
  <c r="DM10"/>
  <c r="DM74"/>
  <c r="DM138"/>
  <c r="DM202"/>
  <c r="DM266"/>
  <c r="DM330"/>
  <c r="DM394"/>
  <c r="DM57"/>
  <c r="DM121"/>
  <c r="DM185"/>
  <c r="DM249"/>
  <c r="DM313"/>
  <c r="DM377"/>
  <c r="DM40"/>
  <c r="DM104"/>
  <c r="DM168"/>
  <c r="DM232"/>
  <c r="DM296"/>
  <c r="DM360"/>
  <c r="DM23"/>
  <c r="DM87"/>
  <c r="DM151"/>
  <c r="DM215"/>
  <c r="DM279"/>
  <c r="DM343"/>
  <c r="DM6"/>
  <c r="DM70"/>
  <c r="DM134"/>
  <c r="DM198"/>
  <c r="DM262"/>
  <c r="DM326"/>
  <c r="DM390"/>
  <c r="DM53"/>
  <c r="DM117"/>
  <c r="DM181"/>
  <c r="DM245"/>
  <c r="DM309"/>
  <c r="DM373"/>
  <c r="DM36"/>
  <c r="DM100"/>
  <c r="DM164"/>
  <c r="DM228"/>
  <c r="DM292"/>
  <c r="DM356"/>
  <c r="DM19"/>
  <c r="DM83"/>
  <c r="DM147"/>
  <c r="DM211"/>
  <c r="DM275"/>
  <c r="DM339"/>
  <c r="DM403"/>
  <c r="DM66"/>
  <c r="DM130"/>
  <c r="DM194"/>
  <c r="DM258"/>
  <c r="DM322"/>
  <c r="DM386"/>
  <c r="DM49"/>
  <c r="DM113"/>
  <c r="DM177"/>
  <c r="DM241"/>
  <c r="DM305"/>
  <c r="DM369"/>
  <c r="DM32"/>
  <c r="DM96"/>
  <c r="DM160"/>
  <c r="DM224"/>
  <c r="DM288"/>
  <c r="DM352"/>
  <c r="DM15"/>
  <c r="DM79"/>
  <c r="DM143"/>
  <c r="DM207"/>
  <c r="DM271"/>
  <c r="DM335"/>
  <c r="DM399"/>
  <c r="DM62"/>
  <c r="DM126"/>
  <c r="DM190"/>
  <c r="DM254"/>
  <c r="DM318"/>
  <c r="DM382"/>
  <c r="DM45"/>
  <c r="DM109"/>
  <c r="DM173"/>
  <c r="DM237"/>
  <c r="DM301"/>
  <c r="DM365"/>
  <c r="DM28"/>
  <c r="DM92"/>
  <c r="DM156"/>
  <c r="DM220"/>
  <c r="DM284"/>
  <c r="DM348"/>
  <c r="DM11"/>
  <c r="DM75"/>
  <c r="DM139"/>
  <c r="DM203"/>
  <c r="DM267"/>
  <c r="DM331"/>
  <c r="DM395"/>
  <c r="DM58"/>
  <c r="DM122"/>
  <c r="DM186"/>
  <c r="DM250"/>
  <c r="DM314"/>
  <c r="DM378"/>
  <c r="DM41"/>
  <c r="DM105"/>
  <c r="DM169"/>
  <c r="DM233"/>
  <c r="DM297"/>
  <c r="DM361"/>
  <c r="DM24"/>
  <c r="DM88"/>
  <c r="DM152"/>
  <c r="DM216"/>
  <c r="DM280"/>
  <c r="DM344"/>
  <c r="DM7"/>
  <c r="DM71"/>
  <c r="DM135"/>
  <c r="DM199"/>
  <c r="DM263"/>
  <c r="DM327"/>
  <c r="DM391"/>
  <c r="DM54"/>
  <c r="DM118"/>
  <c r="DM182"/>
  <c r="DM246"/>
  <c r="DM310"/>
  <c r="DM374"/>
  <c r="DM37"/>
  <c r="DM101"/>
  <c r="DM165"/>
  <c r="DM229"/>
  <c r="DM293"/>
  <c r="DM357"/>
  <c r="DM20"/>
  <c r="DM84"/>
  <c r="DM148"/>
  <c r="DM212"/>
  <c r="DM276"/>
  <c r="DM340"/>
  <c r="DM404"/>
  <c r="DM67"/>
  <c r="DM131"/>
  <c r="DM195"/>
  <c r="DM259"/>
  <c r="DM323"/>
  <c r="DM387"/>
  <c r="DM50"/>
  <c r="DM114"/>
  <c r="DM178"/>
  <c r="DM242"/>
  <c r="DM306"/>
  <c r="DM370"/>
  <c r="DM33"/>
  <c r="DM97"/>
  <c r="DM161"/>
  <c r="DM225"/>
  <c r="DM289"/>
  <c r="DM353"/>
  <c r="DM16"/>
  <c r="DM80"/>
  <c r="DM144"/>
  <c r="DM208"/>
  <c r="DM272"/>
  <c r="DM336"/>
  <c r="DM400"/>
  <c r="DM63"/>
  <c r="DM127"/>
  <c r="DM191"/>
  <c r="DM255"/>
  <c r="DM319"/>
  <c r="DM383"/>
  <c r="DM46"/>
  <c r="DM110"/>
  <c r="DM174"/>
  <c r="DM238"/>
  <c r="DM302"/>
  <c r="DM366"/>
  <c r="DM29"/>
  <c r="DM93"/>
  <c r="DM157"/>
  <c r="DM221"/>
  <c r="DM285"/>
  <c r="DM349"/>
  <c r="DM12"/>
  <c r="DM76"/>
  <c r="DM140"/>
  <c r="DM204"/>
  <c r="DM268"/>
  <c r="DM332"/>
  <c r="DM396"/>
  <c r="DM59"/>
  <c r="DM123"/>
  <c r="DM187"/>
  <c r="DM251"/>
  <c r="DM315"/>
  <c r="DM379"/>
  <c r="DM42"/>
  <c r="DM106"/>
  <c r="DM170"/>
  <c r="DM234"/>
  <c r="DM298"/>
  <c r="DM362"/>
  <c r="DM25"/>
  <c r="DM89"/>
  <c r="DM153"/>
  <c r="DM217"/>
  <c r="DM281"/>
  <c r="DM345"/>
  <c r="DM8"/>
  <c r="DM72"/>
  <c r="DM136"/>
  <c r="DM200"/>
  <c r="DM264"/>
  <c r="DM328"/>
  <c r="DM392"/>
  <c r="DM55"/>
  <c r="DM119"/>
  <c r="DM183"/>
  <c r="DM247"/>
  <c r="DM311"/>
  <c r="DM375"/>
  <c r="DM38"/>
  <c r="DM102"/>
  <c r="DM166"/>
  <c r="DM230"/>
  <c r="DM294"/>
  <c r="DM358"/>
  <c r="DM21"/>
  <c r="DM85"/>
  <c r="DM149"/>
  <c r="DM213"/>
  <c r="DM277"/>
  <c r="DM341"/>
  <c r="DM68"/>
  <c r="DM132"/>
  <c r="DM196"/>
  <c r="DM260"/>
  <c r="DM324"/>
  <c r="DM388"/>
  <c r="DM51"/>
  <c r="DM115"/>
  <c r="DM179"/>
  <c r="DM243"/>
  <c r="DM307"/>
  <c r="DM371"/>
  <c r="DM34"/>
  <c r="DM98"/>
  <c r="DM162"/>
  <c r="DM226"/>
  <c r="DM290"/>
  <c r="DM354"/>
  <c r="DM17"/>
  <c r="DM81"/>
  <c r="DM145"/>
  <c r="DM209"/>
  <c r="DM273"/>
  <c r="DM337"/>
  <c r="DM401"/>
  <c r="DM64"/>
  <c r="DM128"/>
  <c r="DM192"/>
  <c r="DM256"/>
  <c r="DM320"/>
  <c r="DM384"/>
  <c r="DM47"/>
  <c r="DM111"/>
  <c r="DM175"/>
  <c r="DM239"/>
  <c r="DM303"/>
  <c r="DM367"/>
  <c r="DM30"/>
  <c r="DM94"/>
  <c r="DM158"/>
  <c r="DM222"/>
  <c r="DM286"/>
  <c r="DM350"/>
  <c r="DM13"/>
  <c r="DM77"/>
  <c r="DM141"/>
  <c r="DM205"/>
  <c r="DM269"/>
  <c r="DM333"/>
  <c r="DM397"/>
  <c r="DM60"/>
  <c r="DM171"/>
  <c r="DM282"/>
  <c r="DM393"/>
  <c r="DM103"/>
  <c r="DM214"/>
  <c r="DM325"/>
  <c r="DM124"/>
  <c r="DM107"/>
  <c r="DM218"/>
  <c r="DM329"/>
  <c r="DM39"/>
  <c r="DM150"/>
  <c r="DM261"/>
  <c r="DM346"/>
  <c r="DM43"/>
  <c r="DM154"/>
  <c r="DM265"/>
  <c r="DM376"/>
  <c r="DM86"/>
  <c r="DM197"/>
  <c r="DM380"/>
  <c r="DM90"/>
  <c r="DM201"/>
  <c r="DM312"/>
  <c r="DM22"/>
  <c r="DM133"/>
  <c r="DM235"/>
  <c r="DM316"/>
  <c r="DM26"/>
  <c r="DM137"/>
  <c r="DM248"/>
  <c r="DM359"/>
  <c r="DM69"/>
  <c r="DM278"/>
  <c r="DM252"/>
  <c r="DM363"/>
  <c r="DM73"/>
  <c r="DM184"/>
  <c r="DM295"/>
  <c r="DM406"/>
  <c r="DM167"/>
  <c r="DM188"/>
  <c r="DM299"/>
  <c r="DM9"/>
  <c r="DM120"/>
  <c r="DM231"/>
  <c r="DM342"/>
  <c r="DM56"/>
  <c r="DM389"/>
  <c r="C329"/>
  <c r="F328"/>
  <c r="Z331"/>
  <c r="AA330"/>
  <c r="AE330" s="1"/>
  <c r="AK331"/>
  <c r="AL330"/>
  <c r="AP330" s="1"/>
  <c r="AV330"/>
  <c r="AW329"/>
  <c r="BA329" s="1"/>
  <c r="BG332"/>
  <c r="BH331"/>
  <c r="BL331" s="1"/>
  <c r="BR330"/>
  <c r="BS329"/>
  <c r="BW329" s="1"/>
  <c r="CD332"/>
  <c r="CH332" s="1"/>
  <c r="CC333"/>
  <c r="CY331"/>
  <c r="CZ330"/>
  <c r="DD330" s="1"/>
  <c r="DK332"/>
  <c r="DO332" s="1"/>
  <c r="DJ333"/>
  <c r="CN335"/>
  <c r="CO335" s="1"/>
  <c r="CS335" s="1"/>
  <c r="C330" l="1"/>
  <c r="F329"/>
  <c r="Z332"/>
  <c r="AA331"/>
  <c r="AE331" s="1"/>
  <c r="AK332"/>
  <c r="AL331"/>
  <c r="AP331" s="1"/>
  <c r="AV331"/>
  <c r="AW330"/>
  <c r="BA330" s="1"/>
  <c r="BG333"/>
  <c r="BH332"/>
  <c r="BL332" s="1"/>
  <c r="BR331"/>
  <c r="BS330"/>
  <c r="BW330" s="1"/>
  <c r="CC334"/>
  <c r="CD333"/>
  <c r="CH333" s="1"/>
  <c r="CY332"/>
  <c r="CZ331"/>
  <c r="DD331" s="1"/>
  <c r="DJ334"/>
  <c r="DK333"/>
  <c r="DO333" s="1"/>
  <c r="CN336"/>
  <c r="CO336" s="1"/>
  <c r="CS336" s="1"/>
  <c r="C331" l="1"/>
  <c r="F330"/>
  <c r="Z333"/>
  <c r="AA332"/>
  <c r="AE332" s="1"/>
  <c r="AK333"/>
  <c r="AL332"/>
  <c r="AP332" s="1"/>
  <c r="AV332"/>
  <c r="AW331"/>
  <c r="BA331" s="1"/>
  <c r="BH333"/>
  <c r="BL333" s="1"/>
  <c r="BG334"/>
  <c r="BR332"/>
  <c r="BS331"/>
  <c r="BW331" s="1"/>
  <c r="CC335"/>
  <c r="CD334"/>
  <c r="CH334" s="1"/>
  <c r="CZ332"/>
  <c r="DD332" s="1"/>
  <c r="CY333"/>
  <c r="DK334"/>
  <c r="DO334" s="1"/>
  <c r="DJ335"/>
  <c r="CN337"/>
  <c r="CO337" s="1"/>
  <c r="CS337" s="1"/>
  <c r="C332" l="1"/>
  <c r="F331"/>
  <c r="AA333"/>
  <c r="AE333" s="1"/>
  <c r="Z334"/>
  <c r="AL333"/>
  <c r="AP333" s="1"/>
  <c r="AK334"/>
  <c r="AV333"/>
  <c r="AW332"/>
  <c r="BA332" s="1"/>
  <c r="BH334"/>
  <c r="BL334" s="1"/>
  <c r="BG335"/>
  <c r="BS332"/>
  <c r="BW332" s="1"/>
  <c r="BR333"/>
  <c r="CC336"/>
  <c r="CD335"/>
  <c r="CH335" s="1"/>
  <c r="CY334"/>
  <c r="CZ333"/>
  <c r="DD333" s="1"/>
  <c r="DJ336"/>
  <c r="DK335"/>
  <c r="DO335" s="1"/>
  <c r="CN338"/>
  <c r="CO338" s="1"/>
  <c r="CS338" s="1"/>
  <c r="C333" l="1"/>
  <c r="F332"/>
  <c r="AA334"/>
  <c r="AE334" s="1"/>
  <c r="Z335"/>
  <c r="AL334"/>
  <c r="AP334" s="1"/>
  <c r="AK335"/>
  <c r="AW333"/>
  <c r="BA333" s="1"/>
  <c r="AV334"/>
  <c r="BG336"/>
  <c r="BH335"/>
  <c r="BL335" s="1"/>
  <c r="BR334"/>
  <c r="BS333"/>
  <c r="BW333" s="1"/>
  <c r="CD336"/>
  <c r="CH336" s="1"/>
  <c r="CC337"/>
  <c r="CY335"/>
  <c r="CZ334"/>
  <c r="DD334" s="1"/>
  <c r="DK336"/>
  <c r="DO336" s="1"/>
  <c r="DJ337"/>
  <c r="CN339"/>
  <c r="CO339" s="1"/>
  <c r="CS339" s="1"/>
  <c r="C334" l="1"/>
  <c r="F333"/>
  <c r="Z336"/>
  <c r="AA335"/>
  <c r="AE335" s="1"/>
  <c r="AK336"/>
  <c r="AL335"/>
  <c r="AP335" s="1"/>
  <c r="AW334"/>
  <c r="BA334" s="1"/>
  <c r="AV335"/>
  <c r="BG337"/>
  <c r="BH336"/>
  <c r="BL336" s="1"/>
  <c r="BR335"/>
  <c r="BS334"/>
  <c r="BW334" s="1"/>
  <c r="CC338"/>
  <c r="CD337"/>
  <c r="CH337" s="1"/>
  <c r="CY336"/>
  <c r="CZ335"/>
  <c r="DD335" s="1"/>
  <c r="DJ338"/>
  <c r="DK337"/>
  <c r="DO337" s="1"/>
  <c r="CN340"/>
  <c r="CO340" s="1"/>
  <c r="CS340" s="1"/>
  <c r="C335" l="1"/>
  <c r="F334"/>
  <c r="Z337"/>
  <c r="AA336"/>
  <c r="AE336" s="1"/>
  <c r="AK337"/>
  <c r="AL336"/>
  <c r="AP336" s="1"/>
  <c r="AV336"/>
  <c r="AW335"/>
  <c r="BA335" s="1"/>
  <c r="BG338"/>
  <c r="BH337"/>
  <c r="BL337" s="1"/>
  <c r="BR336"/>
  <c r="BS335"/>
  <c r="BW335" s="1"/>
  <c r="CC339"/>
  <c r="CD338"/>
  <c r="CH338" s="1"/>
  <c r="CZ336"/>
  <c r="DD336" s="1"/>
  <c r="CY337"/>
  <c r="DK338"/>
  <c r="DO338" s="1"/>
  <c r="DJ339"/>
  <c r="CN341"/>
  <c r="CO341" s="1"/>
  <c r="CS341" s="1"/>
  <c r="C336" l="1"/>
  <c r="F335"/>
  <c r="Z338"/>
  <c r="AA337"/>
  <c r="AE337" s="1"/>
  <c r="AK338"/>
  <c r="AL337"/>
  <c r="AP337" s="1"/>
  <c r="AV337"/>
  <c r="AW336"/>
  <c r="BA336" s="1"/>
  <c r="BG339"/>
  <c r="BH338"/>
  <c r="BL338" s="1"/>
  <c r="BS336"/>
  <c r="BW336" s="1"/>
  <c r="BR337"/>
  <c r="CC340"/>
  <c r="CD339"/>
  <c r="CH339" s="1"/>
  <c r="CY338"/>
  <c r="CZ337"/>
  <c r="DD337" s="1"/>
  <c r="DJ340"/>
  <c r="DK339"/>
  <c r="DO339" s="1"/>
  <c r="CN342"/>
  <c r="CO342" s="1"/>
  <c r="CS342" s="1"/>
  <c r="C337" l="1"/>
  <c r="F336"/>
  <c r="Z339"/>
  <c r="AA338"/>
  <c r="AE338" s="1"/>
  <c r="AK339"/>
  <c r="AL338"/>
  <c r="AP338" s="1"/>
  <c r="AV338"/>
  <c r="AW337"/>
  <c r="BA337" s="1"/>
  <c r="BG340"/>
  <c r="BH339"/>
  <c r="BL339" s="1"/>
  <c r="BR338"/>
  <c r="BS337"/>
  <c r="BW337" s="1"/>
  <c r="CD340"/>
  <c r="CH340" s="1"/>
  <c r="CC341"/>
  <c r="CY339"/>
  <c r="CZ338"/>
  <c r="DD338" s="1"/>
  <c r="DJ341"/>
  <c r="DK340"/>
  <c r="DO340" s="1"/>
  <c r="CN343"/>
  <c r="CO343" s="1"/>
  <c r="CS343" s="1"/>
  <c r="C338" l="1"/>
  <c r="F337"/>
  <c r="Z340"/>
  <c r="AA339"/>
  <c r="AE339" s="1"/>
  <c r="AK340"/>
  <c r="AL339"/>
  <c r="AP339" s="1"/>
  <c r="AV339"/>
  <c r="AW338"/>
  <c r="BA338" s="1"/>
  <c r="BG341"/>
  <c r="BH340"/>
  <c r="BL340" s="1"/>
  <c r="BR339"/>
  <c r="BS338"/>
  <c r="BW338" s="1"/>
  <c r="CC342"/>
  <c r="CD341"/>
  <c r="CH341" s="1"/>
  <c r="CY340"/>
  <c r="CZ339"/>
  <c r="DD339" s="1"/>
  <c r="DJ342"/>
  <c r="DK341"/>
  <c r="DO341" s="1"/>
  <c r="CN344"/>
  <c r="CO344" s="1"/>
  <c r="CS344" s="1"/>
  <c r="C339" l="1"/>
  <c r="F338"/>
  <c r="Z341"/>
  <c r="AA340"/>
  <c r="AE340" s="1"/>
  <c r="AK341"/>
  <c r="AL340"/>
  <c r="AP340" s="1"/>
  <c r="AV340"/>
  <c r="AW339"/>
  <c r="BA339" s="1"/>
  <c r="BH341"/>
  <c r="BL341" s="1"/>
  <c r="BG342"/>
  <c r="BR340"/>
  <c r="BS339"/>
  <c r="BW339" s="1"/>
  <c r="CC343"/>
  <c r="CD342"/>
  <c r="CH342" s="1"/>
  <c r="CZ340"/>
  <c r="DD340" s="1"/>
  <c r="CY341"/>
  <c r="DJ343"/>
  <c r="DK342"/>
  <c r="DO342" s="1"/>
  <c r="CN345"/>
  <c r="CO345" s="1"/>
  <c r="CS345" s="1"/>
  <c r="C340" l="1"/>
  <c r="F339"/>
  <c r="AA341"/>
  <c r="AE341" s="1"/>
  <c r="Z342"/>
  <c r="AL341"/>
  <c r="AP341" s="1"/>
  <c r="AK342"/>
  <c r="AV341"/>
  <c r="AW340"/>
  <c r="BA340" s="1"/>
  <c r="BH342"/>
  <c r="BL342" s="1"/>
  <c r="BG343"/>
  <c r="BS340"/>
  <c r="BW340" s="1"/>
  <c r="BR341"/>
  <c r="CC344"/>
  <c r="CD343"/>
  <c r="CH343" s="1"/>
  <c r="CY342"/>
  <c r="CZ341"/>
  <c r="DD341" s="1"/>
  <c r="DK343"/>
  <c r="DO343" s="1"/>
  <c r="DJ344"/>
  <c r="CN346"/>
  <c r="CO346" s="1"/>
  <c r="CS346" s="1"/>
  <c r="C341" l="1"/>
  <c r="F340"/>
  <c r="AA342"/>
  <c r="AE342" s="1"/>
  <c r="Z343"/>
  <c r="AL342"/>
  <c r="AP342" s="1"/>
  <c r="AK343"/>
  <c r="AW341"/>
  <c r="BA341" s="1"/>
  <c r="AV342"/>
  <c r="BG344"/>
  <c r="BH343"/>
  <c r="BL343" s="1"/>
  <c r="BR342"/>
  <c r="BS341"/>
  <c r="BW341" s="1"/>
  <c r="CD344"/>
  <c r="CH344" s="1"/>
  <c r="CC345"/>
  <c r="CY343"/>
  <c r="CZ342"/>
  <c r="DD342" s="1"/>
  <c r="DJ345"/>
  <c r="DK344"/>
  <c r="DO344" s="1"/>
  <c r="CN347"/>
  <c r="CO347" s="1"/>
  <c r="CS347" s="1"/>
  <c r="C342" l="1"/>
  <c r="F341"/>
  <c r="Z344"/>
  <c r="AA343"/>
  <c r="AE343" s="1"/>
  <c r="AK344"/>
  <c r="AL343"/>
  <c r="AP343" s="1"/>
  <c r="AW342"/>
  <c r="BA342" s="1"/>
  <c r="AV343"/>
  <c r="BG345"/>
  <c r="BH344"/>
  <c r="BL344" s="1"/>
  <c r="BR343"/>
  <c r="BS342"/>
  <c r="BW342" s="1"/>
  <c r="CC346"/>
  <c r="CD345"/>
  <c r="CH345" s="1"/>
  <c r="CY344"/>
  <c r="CZ343"/>
  <c r="DD343" s="1"/>
  <c r="DJ346"/>
  <c r="DK345"/>
  <c r="DO345" s="1"/>
  <c r="CN348"/>
  <c r="CO348" s="1"/>
  <c r="CS348" s="1"/>
  <c r="C343" l="1"/>
  <c r="F342"/>
  <c r="Z345"/>
  <c r="AA344"/>
  <c r="AE344" s="1"/>
  <c r="AK345"/>
  <c r="AL344"/>
  <c r="AP344" s="1"/>
  <c r="AV344"/>
  <c r="AW343"/>
  <c r="BA343" s="1"/>
  <c r="BG346"/>
  <c r="BH345"/>
  <c r="BL345" s="1"/>
  <c r="BR344"/>
  <c r="BS343"/>
  <c r="BW343" s="1"/>
  <c r="CC347"/>
  <c r="CD346"/>
  <c r="CH346" s="1"/>
  <c r="CZ344"/>
  <c r="DD344" s="1"/>
  <c r="CY345"/>
  <c r="DK346"/>
  <c r="DO346" s="1"/>
  <c r="DJ347"/>
  <c r="CN349"/>
  <c r="CO349" s="1"/>
  <c r="CS349" s="1"/>
  <c r="C344" l="1"/>
  <c r="F343"/>
  <c r="Z346"/>
  <c r="AA345"/>
  <c r="AE345" s="1"/>
  <c r="AK346"/>
  <c r="AL345"/>
  <c r="AP345" s="1"/>
  <c r="AV345"/>
  <c r="AW344"/>
  <c r="BA344" s="1"/>
  <c r="BG347"/>
  <c r="BH346"/>
  <c r="BL346" s="1"/>
  <c r="BS344"/>
  <c r="BW344" s="1"/>
  <c r="BR345"/>
  <c r="CC348"/>
  <c r="CD347"/>
  <c r="CH347" s="1"/>
  <c r="CY346"/>
  <c r="CZ345"/>
  <c r="DD345" s="1"/>
  <c r="DJ348"/>
  <c r="DK347"/>
  <c r="DO347" s="1"/>
  <c r="CN350"/>
  <c r="CO350" s="1"/>
  <c r="CS350" s="1"/>
  <c r="C345" l="1"/>
  <c r="F344"/>
  <c r="Z347"/>
  <c r="AA346"/>
  <c r="AE346" s="1"/>
  <c r="AK347"/>
  <c r="AL346"/>
  <c r="AP346" s="1"/>
  <c r="AV346"/>
  <c r="AW345"/>
  <c r="BA345" s="1"/>
  <c r="BG348"/>
  <c r="BH347"/>
  <c r="BL347" s="1"/>
  <c r="BR346"/>
  <c r="BS345"/>
  <c r="BW345" s="1"/>
  <c r="CD348"/>
  <c r="CH348" s="1"/>
  <c r="CC349"/>
  <c r="CY347"/>
  <c r="CZ346"/>
  <c r="DD346" s="1"/>
  <c r="DK348"/>
  <c r="DO348" s="1"/>
  <c r="DJ349"/>
  <c r="CN351"/>
  <c r="CO351" s="1"/>
  <c r="CS351" s="1"/>
  <c r="C346" l="1"/>
  <c r="F345"/>
  <c r="Z348"/>
  <c r="AA347"/>
  <c r="AE347" s="1"/>
  <c r="AK348"/>
  <c r="AL347"/>
  <c r="AP347" s="1"/>
  <c r="AV347"/>
  <c r="AW346"/>
  <c r="BA346" s="1"/>
  <c r="BG349"/>
  <c r="BH348"/>
  <c r="BL348" s="1"/>
  <c r="BR347"/>
  <c r="BS346"/>
  <c r="BW346" s="1"/>
  <c r="CC350"/>
  <c r="CD349"/>
  <c r="CH349" s="1"/>
  <c r="CY348"/>
  <c r="CZ347"/>
  <c r="DD347" s="1"/>
  <c r="DJ350"/>
  <c r="DK349"/>
  <c r="DO349" s="1"/>
  <c r="CN352"/>
  <c r="CO352" s="1"/>
  <c r="CS352" s="1"/>
  <c r="C347" l="1"/>
  <c r="F346"/>
  <c r="Z349"/>
  <c r="AA348"/>
  <c r="AE348" s="1"/>
  <c r="AK349"/>
  <c r="AL348"/>
  <c r="AP348" s="1"/>
  <c r="AV348"/>
  <c r="AW347"/>
  <c r="BA347" s="1"/>
  <c r="BH349"/>
  <c r="BL349" s="1"/>
  <c r="BG350"/>
  <c r="BR348"/>
  <c r="BS347"/>
  <c r="BW347" s="1"/>
  <c r="CC351"/>
  <c r="CD350"/>
  <c r="CH350" s="1"/>
  <c r="CZ348"/>
  <c r="DD348" s="1"/>
  <c r="CY349"/>
  <c r="DK350"/>
  <c r="DO350" s="1"/>
  <c r="DJ351"/>
  <c r="CN353"/>
  <c r="CO353" s="1"/>
  <c r="CS353" s="1"/>
  <c r="C348" l="1"/>
  <c r="F347"/>
  <c r="AA349"/>
  <c r="AE349" s="1"/>
  <c r="Z350"/>
  <c r="AL349"/>
  <c r="AP349" s="1"/>
  <c r="AK350"/>
  <c r="AV349"/>
  <c r="AW348"/>
  <c r="BA348" s="1"/>
  <c r="BH350"/>
  <c r="BL350" s="1"/>
  <c r="BG351"/>
  <c r="BS348"/>
  <c r="BW348" s="1"/>
  <c r="BR349"/>
  <c r="CC352"/>
  <c r="CD351"/>
  <c r="CH351" s="1"/>
  <c r="CY350"/>
  <c r="CZ349"/>
  <c r="DD349" s="1"/>
  <c r="DJ352"/>
  <c r="DK351"/>
  <c r="DO351" s="1"/>
  <c r="CN354"/>
  <c r="CO354" s="1"/>
  <c r="CS354" s="1"/>
  <c r="C349" l="1"/>
  <c r="F348"/>
  <c r="AA350"/>
  <c r="AE350" s="1"/>
  <c r="Z351"/>
  <c r="AL350"/>
  <c r="AP350" s="1"/>
  <c r="AK351"/>
  <c r="AW349"/>
  <c r="BA349" s="1"/>
  <c r="AV350"/>
  <c r="BG352"/>
  <c r="BH351"/>
  <c r="BL351" s="1"/>
  <c r="BR350"/>
  <c r="BS349"/>
  <c r="BW349" s="1"/>
  <c r="CD352"/>
  <c r="CH352" s="1"/>
  <c r="CC353"/>
  <c r="CY351"/>
  <c r="CZ350"/>
  <c r="DD350" s="1"/>
  <c r="DK352"/>
  <c r="DO352" s="1"/>
  <c r="DJ353"/>
  <c r="CN355"/>
  <c r="CO355" s="1"/>
  <c r="CS355" s="1"/>
  <c r="C350" l="1"/>
  <c r="F349"/>
  <c r="Z352"/>
  <c r="AA351"/>
  <c r="AE351" s="1"/>
  <c r="AK352"/>
  <c r="AL351"/>
  <c r="AP351" s="1"/>
  <c r="AW350"/>
  <c r="BA350" s="1"/>
  <c r="AV351"/>
  <c r="BG353"/>
  <c r="BH352"/>
  <c r="BL352" s="1"/>
  <c r="BR351"/>
  <c r="BS350"/>
  <c r="BW350" s="1"/>
  <c r="CC354"/>
  <c r="CD353"/>
  <c r="CH353" s="1"/>
  <c r="CY352"/>
  <c r="CZ351"/>
  <c r="DD351" s="1"/>
  <c r="DJ354"/>
  <c r="DK353"/>
  <c r="DO353" s="1"/>
  <c r="CN356"/>
  <c r="CO356" s="1"/>
  <c r="CS356" s="1"/>
  <c r="C351" l="1"/>
  <c r="F350"/>
  <c r="Z353"/>
  <c r="AA352"/>
  <c r="AE352" s="1"/>
  <c r="AK353"/>
  <c r="AL352"/>
  <c r="AP352" s="1"/>
  <c r="AV352"/>
  <c r="AW351"/>
  <c r="BA351" s="1"/>
  <c r="BG354"/>
  <c r="BH353"/>
  <c r="BL353" s="1"/>
  <c r="BR352"/>
  <c r="BS351"/>
  <c r="BW351" s="1"/>
  <c r="CC355"/>
  <c r="CD354"/>
  <c r="CH354" s="1"/>
  <c r="CZ352"/>
  <c r="DD352" s="1"/>
  <c r="CY353"/>
  <c r="DK354"/>
  <c r="DO354" s="1"/>
  <c r="DJ355"/>
  <c r="CN357"/>
  <c r="CO357" s="1"/>
  <c r="CS357" s="1"/>
  <c r="C352" l="1"/>
  <c r="F351"/>
  <c r="Z354"/>
  <c r="AA353"/>
  <c r="AE353" s="1"/>
  <c r="AK354"/>
  <c r="AL353"/>
  <c r="AP353" s="1"/>
  <c r="AV353"/>
  <c r="AW352"/>
  <c r="BA352" s="1"/>
  <c r="BG355"/>
  <c r="BH354"/>
  <c r="BL354" s="1"/>
  <c r="BS352"/>
  <c r="BW352" s="1"/>
  <c r="BR353"/>
  <c r="CC356"/>
  <c r="CD355"/>
  <c r="CH355" s="1"/>
  <c r="CY354"/>
  <c r="CZ353"/>
  <c r="DD353" s="1"/>
  <c r="DJ356"/>
  <c r="DK355"/>
  <c r="DO355" s="1"/>
  <c r="CN358"/>
  <c r="CO358" s="1"/>
  <c r="CS358" s="1"/>
  <c r="C353" l="1"/>
  <c r="F352"/>
  <c r="Z355"/>
  <c r="AA354"/>
  <c r="AE354" s="1"/>
  <c r="AK355"/>
  <c r="AL354"/>
  <c r="AP354" s="1"/>
  <c r="AV354"/>
  <c r="AW353"/>
  <c r="BA353" s="1"/>
  <c r="BG356"/>
  <c r="BH355"/>
  <c r="BL355" s="1"/>
  <c r="BR354"/>
  <c r="BS353"/>
  <c r="BW353" s="1"/>
  <c r="CD356"/>
  <c r="CH356" s="1"/>
  <c r="CC357"/>
  <c r="CY355"/>
  <c r="CZ354"/>
  <c r="DD354" s="1"/>
  <c r="DJ357"/>
  <c r="DK356"/>
  <c r="DO356" s="1"/>
  <c r="CN359"/>
  <c r="CO359" s="1"/>
  <c r="CS359" s="1"/>
  <c r="C354" l="1"/>
  <c r="F353"/>
  <c r="Z356"/>
  <c r="AA355"/>
  <c r="AE355" s="1"/>
  <c r="AK356"/>
  <c r="AL355"/>
  <c r="AP355" s="1"/>
  <c r="AV355"/>
  <c r="AW354"/>
  <c r="BA354" s="1"/>
  <c r="BG357"/>
  <c r="BH356"/>
  <c r="BL356" s="1"/>
  <c r="BR355"/>
  <c r="BS354"/>
  <c r="BW354" s="1"/>
  <c r="CC358"/>
  <c r="CD357"/>
  <c r="CH357" s="1"/>
  <c r="CY356"/>
  <c r="CZ355"/>
  <c r="DD355" s="1"/>
  <c r="DJ358"/>
  <c r="DK357"/>
  <c r="DO357" s="1"/>
  <c r="CN360"/>
  <c r="CO360" s="1"/>
  <c r="CS360" s="1"/>
  <c r="C355" l="1"/>
  <c r="F354"/>
  <c r="Z357"/>
  <c r="AA356"/>
  <c r="AE356" s="1"/>
  <c r="AK357"/>
  <c r="AL356"/>
  <c r="AP356" s="1"/>
  <c r="AV356"/>
  <c r="AW355"/>
  <c r="BA355" s="1"/>
  <c r="BH357"/>
  <c r="BL357" s="1"/>
  <c r="BG358"/>
  <c r="BR356"/>
  <c r="BS355"/>
  <c r="BW355" s="1"/>
  <c r="CC359"/>
  <c r="CD358"/>
  <c r="CH358" s="1"/>
  <c r="CZ356"/>
  <c r="DD356" s="1"/>
  <c r="CY357"/>
  <c r="DJ359"/>
  <c r="DK358"/>
  <c r="DO358" s="1"/>
  <c r="CN361"/>
  <c r="CO361" s="1"/>
  <c r="CS361" s="1"/>
  <c r="C356" l="1"/>
  <c r="F355"/>
  <c r="AA357"/>
  <c r="AE357" s="1"/>
  <c r="Z358"/>
  <c r="AL357"/>
  <c r="AP357" s="1"/>
  <c r="AK358"/>
  <c r="AV357"/>
  <c r="AW356"/>
  <c r="BA356" s="1"/>
  <c r="BH358"/>
  <c r="BL358" s="1"/>
  <c r="BG359"/>
  <c r="BS356"/>
  <c r="BW356" s="1"/>
  <c r="BR357"/>
  <c r="CC360"/>
  <c r="CD359"/>
  <c r="CH359" s="1"/>
  <c r="CY358"/>
  <c r="CZ357"/>
  <c r="DD357" s="1"/>
  <c r="DK359"/>
  <c r="DO359" s="1"/>
  <c r="DJ360"/>
  <c r="CN362"/>
  <c r="CO362" s="1"/>
  <c r="CS362" s="1"/>
  <c r="C357" l="1"/>
  <c r="F356"/>
  <c r="AA358"/>
  <c r="AE358" s="1"/>
  <c r="Z359"/>
  <c r="AL358"/>
  <c r="AP358" s="1"/>
  <c r="AK359"/>
  <c r="AW357"/>
  <c r="BA357" s="1"/>
  <c r="AV358"/>
  <c r="BG360"/>
  <c r="BH359"/>
  <c r="BL359" s="1"/>
  <c r="BR358"/>
  <c r="BS357"/>
  <c r="BW357" s="1"/>
  <c r="CD360"/>
  <c r="CH360" s="1"/>
  <c r="CC361"/>
  <c r="CY359"/>
  <c r="CZ358"/>
  <c r="DD358" s="1"/>
  <c r="DJ361"/>
  <c r="DK360"/>
  <c r="DO360" s="1"/>
  <c r="CN363"/>
  <c r="CO363" s="1"/>
  <c r="CS363" s="1"/>
  <c r="C358" l="1"/>
  <c r="F357"/>
  <c r="Z360"/>
  <c r="AA359"/>
  <c r="AE359" s="1"/>
  <c r="AK360"/>
  <c r="AL359"/>
  <c r="AP359" s="1"/>
  <c r="AW358"/>
  <c r="BA358" s="1"/>
  <c r="AV359"/>
  <c r="BG361"/>
  <c r="BH360"/>
  <c r="BL360" s="1"/>
  <c r="BR359"/>
  <c r="BS358"/>
  <c r="BW358" s="1"/>
  <c r="CC362"/>
  <c r="CD361"/>
  <c r="CH361" s="1"/>
  <c r="CY360"/>
  <c r="CZ359"/>
  <c r="DD359" s="1"/>
  <c r="DJ362"/>
  <c r="DK361"/>
  <c r="DO361" s="1"/>
  <c r="CN364"/>
  <c r="CO364" s="1"/>
  <c r="CS364" s="1"/>
  <c r="C359" l="1"/>
  <c r="F358"/>
  <c r="Z361"/>
  <c r="AA360"/>
  <c r="AE360" s="1"/>
  <c r="AK361"/>
  <c r="AL360"/>
  <c r="AP360" s="1"/>
  <c r="AV360"/>
  <c r="AW359"/>
  <c r="BA359" s="1"/>
  <c r="BG362"/>
  <c r="BH361"/>
  <c r="BL361" s="1"/>
  <c r="BR360"/>
  <c r="BS359"/>
  <c r="BW359" s="1"/>
  <c r="CC363"/>
  <c r="CD362"/>
  <c r="CH362" s="1"/>
  <c r="CZ360"/>
  <c r="DD360" s="1"/>
  <c r="CY361"/>
  <c r="DK362"/>
  <c r="DO362" s="1"/>
  <c r="DJ363"/>
  <c r="CN365"/>
  <c r="CO365" s="1"/>
  <c r="CS365" s="1"/>
  <c r="C360" l="1"/>
  <c r="F359"/>
  <c r="Z362"/>
  <c r="AA361"/>
  <c r="AE361" s="1"/>
  <c r="AK362"/>
  <c r="AL361"/>
  <c r="AP361" s="1"/>
  <c r="AV361"/>
  <c r="AW360"/>
  <c r="BA360" s="1"/>
  <c r="BG363"/>
  <c r="BH362"/>
  <c r="BL362" s="1"/>
  <c r="BS360"/>
  <c r="BW360" s="1"/>
  <c r="BR361"/>
  <c r="CC364"/>
  <c r="CD363"/>
  <c r="CH363" s="1"/>
  <c r="CY362"/>
  <c r="CZ361"/>
  <c r="DD361" s="1"/>
  <c r="DJ364"/>
  <c r="DK363"/>
  <c r="DO363" s="1"/>
  <c r="CN366"/>
  <c r="CO366" s="1"/>
  <c r="CS366" s="1"/>
  <c r="C361" l="1"/>
  <c r="F360"/>
  <c r="Z363"/>
  <c r="AA362"/>
  <c r="AE362" s="1"/>
  <c r="AK363"/>
  <c r="AL362"/>
  <c r="AP362" s="1"/>
  <c r="AV362"/>
  <c r="AW361"/>
  <c r="BA361" s="1"/>
  <c r="BG364"/>
  <c r="BH363"/>
  <c r="BL363" s="1"/>
  <c r="BR362"/>
  <c r="BS361"/>
  <c r="BW361" s="1"/>
  <c r="CD364"/>
  <c r="CH364" s="1"/>
  <c r="CC365"/>
  <c r="CY363"/>
  <c r="CZ362"/>
  <c r="DD362" s="1"/>
  <c r="DK364"/>
  <c r="DO364" s="1"/>
  <c r="DJ365"/>
  <c r="CN367"/>
  <c r="CO367" s="1"/>
  <c r="CS367" s="1"/>
  <c r="C362" l="1"/>
  <c r="F361"/>
  <c r="Z364"/>
  <c r="AA363"/>
  <c r="AE363" s="1"/>
  <c r="AK364"/>
  <c r="AL363"/>
  <c r="AP363" s="1"/>
  <c r="AV363"/>
  <c r="AW362"/>
  <c r="BA362" s="1"/>
  <c r="BG365"/>
  <c r="BH364"/>
  <c r="BL364" s="1"/>
  <c r="BR363"/>
  <c r="BS362"/>
  <c r="BW362" s="1"/>
  <c r="CC366"/>
  <c r="CD365"/>
  <c r="CH365" s="1"/>
  <c r="CY364"/>
  <c r="CZ363"/>
  <c r="DD363" s="1"/>
  <c r="DJ366"/>
  <c r="DK365"/>
  <c r="DO365" s="1"/>
  <c r="CN368"/>
  <c r="CO368" s="1"/>
  <c r="CS368" s="1"/>
  <c r="C363" l="1"/>
  <c r="F362"/>
  <c r="Z365"/>
  <c r="AA364"/>
  <c r="AE364" s="1"/>
  <c r="AK365"/>
  <c r="AL364"/>
  <c r="AP364" s="1"/>
  <c r="AV364"/>
  <c r="AW363"/>
  <c r="BA363" s="1"/>
  <c r="BH365"/>
  <c r="BL365" s="1"/>
  <c r="BG366"/>
  <c r="BR364"/>
  <c r="BS363"/>
  <c r="BW363" s="1"/>
  <c r="CC367"/>
  <c r="CD366"/>
  <c r="CH366" s="1"/>
  <c r="CZ364"/>
  <c r="DD364" s="1"/>
  <c r="CY365"/>
  <c r="DK366"/>
  <c r="DO366" s="1"/>
  <c r="DJ367"/>
  <c r="CN369"/>
  <c r="CO369" s="1"/>
  <c r="CS369" s="1"/>
  <c r="C364" l="1"/>
  <c r="F363"/>
  <c r="AA365"/>
  <c r="AE365" s="1"/>
  <c r="Z366"/>
  <c r="AL365"/>
  <c r="AP365" s="1"/>
  <c r="AK366"/>
  <c r="AV365"/>
  <c r="AW364"/>
  <c r="BA364" s="1"/>
  <c r="BH366"/>
  <c r="BL366" s="1"/>
  <c r="BG367"/>
  <c r="BS364"/>
  <c r="BW364" s="1"/>
  <c r="BR365"/>
  <c r="CC368"/>
  <c r="CD367"/>
  <c r="CH367" s="1"/>
  <c r="CY366"/>
  <c r="CZ365"/>
  <c r="DD365" s="1"/>
  <c r="DJ368"/>
  <c r="DK367"/>
  <c r="DO367" s="1"/>
  <c r="CN370"/>
  <c r="CO370" s="1"/>
  <c r="CS370" s="1"/>
  <c r="C365" l="1"/>
  <c r="F364"/>
  <c r="AA366"/>
  <c r="AE366" s="1"/>
  <c r="Z367"/>
  <c r="AL366"/>
  <c r="AP366" s="1"/>
  <c r="AK367"/>
  <c r="AW365"/>
  <c r="BA365" s="1"/>
  <c r="AV366"/>
  <c r="BG368"/>
  <c r="BH367"/>
  <c r="BL367" s="1"/>
  <c r="BR366"/>
  <c r="BS365"/>
  <c r="BW365" s="1"/>
  <c r="CD368"/>
  <c r="CH368" s="1"/>
  <c r="CC369"/>
  <c r="CY367"/>
  <c r="CZ366"/>
  <c r="DD366" s="1"/>
  <c r="DK368"/>
  <c r="DO368" s="1"/>
  <c r="DJ369"/>
  <c r="CN371"/>
  <c r="CO371" s="1"/>
  <c r="CS371" s="1"/>
  <c r="C366" l="1"/>
  <c r="F365"/>
  <c r="Z368"/>
  <c r="AA367"/>
  <c r="AE367" s="1"/>
  <c r="AK368"/>
  <c r="AL367"/>
  <c r="AP367" s="1"/>
  <c r="AW366"/>
  <c r="BA366" s="1"/>
  <c r="AV367"/>
  <c r="BG369"/>
  <c r="BH368"/>
  <c r="BL368" s="1"/>
  <c r="BR367"/>
  <c r="BS366"/>
  <c r="BW366" s="1"/>
  <c r="CC370"/>
  <c r="CD369"/>
  <c r="CH369" s="1"/>
  <c r="CY368"/>
  <c r="CZ367"/>
  <c r="DD367" s="1"/>
  <c r="DJ370"/>
  <c r="DK369"/>
  <c r="DO369" s="1"/>
  <c r="CN372"/>
  <c r="CO372" s="1"/>
  <c r="CS372" s="1"/>
  <c r="C367" l="1"/>
  <c r="F366"/>
  <c r="Z369"/>
  <c r="AA368"/>
  <c r="AE368" s="1"/>
  <c r="AK369"/>
  <c r="AL368"/>
  <c r="AP368" s="1"/>
  <c r="AV368"/>
  <c r="AW367"/>
  <c r="BA367" s="1"/>
  <c r="BG370"/>
  <c r="BH369"/>
  <c r="BL369" s="1"/>
  <c r="BR368"/>
  <c r="BS367"/>
  <c r="BW367" s="1"/>
  <c r="CC371"/>
  <c r="CD370"/>
  <c r="CH370" s="1"/>
  <c r="CZ368"/>
  <c r="DD368" s="1"/>
  <c r="CY369"/>
  <c r="DK370"/>
  <c r="DO370" s="1"/>
  <c r="DJ371"/>
  <c r="CN373"/>
  <c r="CO373" s="1"/>
  <c r="CS373" s="1"/>
  <c r="C368" l="1"/>
  <c r="F367"/>
  <c r="Z370"/>
  <c r="AA369"/>
  <c r="AE369" s="1"/>
  <c r="AK370"/>
  <c r="AL369"/>
  <c r="AP369" s="1"/>
  <c r="AV369"/>
  <c r="AW368"/>
  <c r="BA368" s="1"/>
  <c r="BG371"/>
  <c r="BH370"/>
  <c r="BL370" s="1"/>
  <c r="BS368"/>
  <c r="BW368" s="1"/>
  <c r="BR369"/>
  <c r="CC372"/>
  <c r="CD371"/>
  <c r="CH371" s="1"/>
  <c r="CY370"/>
  <c r="CZ369"/>
  <c r="DD369" s="1"/>
  <c r="DJ372"/>
  <c r="DK371"/>
  <c r="DO371" s="1"/>
  <c r="CN374"/>
  <c r="CO374" s="1"/>
  <c r="CS374" s="1"/>
  <c r="C369" l="1"/>
  <c r="F368"/>
  <c r="Z371"/>
  <c r="AA370"/>
  <c r="AE370" s="1"/>
  <c r="AK371"/>
  <c r="AL370"/>
  <c r="AP370" s="1"/>
  <c r="AV370"/>
  <c r="AW369"/>
  <c r="BA369" s="1"/>
  <c r="BG372"/>
  <c r="BH371"/>
  <c r="BL371" s="1"/>
  <c r="BR370"/>
  <c r="BS369"/>
  <c r="BW369" s="1"/>
  <c r="CD372"/>
  <c r="CH372" s="1"/>
  <c r="CC373"/>
  <c r="CY371"/>
  <c r="CZ370"/>
  <c r="DD370" s="1"/>
  <c r="DJ373"/>
  <c r="DK372"/>
  <c r="DO372" s="1"/>
  <c r="CN375"/>
  <c r="CO375" s="1"/>
  <c r="CS375" s="1"/>
  <c r="C370" l="1"/>
  <c r="F369"/>
  <c r="Z372"/>
  <c r="AA371"/>
  <c r="AE371" s="1"/>
  <c r="AK372"/>
  <c r="AL371"/>
  <c r="AP371" s="1"/>
  <c r="AV371"/>
  <c r="AW370"/>
  <c r="BA370" s="1"/>
  <c r="BG373"/>
  <c r="BH372"/>
  <c r="BL372" s="1"/>
  <c r="BR371"/>
  <c r="BS370"/>
  <c r="BW370" s="1"/>
  <c r="CC374"/>
  <c r="CD373"/>
  <c r="CH373" s="1"/>
  <c r="CY372"/>
  <c r="CZ371"/>
  <c r="DD371" s="1"/>
  <c r="DJ374"/>
  <c r="DK373"/>
  <c r="DO373" s="1"/>
  <c r="CN376"/>
  <c r="CO376" s="1"/>
  <c r="CS376" s="1"/>
  <c r="C371" l="1"/>
  <c r="F370"/>
  <c r="Z373"/>
  <c r="AA372"/>
  <c r="AE372" s="1"/>
  <c r="AK373"/>
  <c r="AL372"/>
  <c r="AP372" s="1"/>
  <c r="AV372"/>
  <c r="AW371"/>
  <c r="BA371" s="1"/>
  <c r="BH373"/>
  <c r="BL373" s="1"/>
  <c r="BG374"/>
  <c r="BR372"/>
  <c r="BS371"/>
  <c r="BW371" s="1"/>
  <c r="CC375"/>
  <c r="CD374"/>
  <c r="CH374" s="1"/>
  <c r="CZ372"/>
  <c r="DD372" s="1"/>
  <c r="CY373"/>
  <c r="DJ375"/>
  <c r="DK374"/>
  <c r="DO374" s="1"/>
  <c r="CN377"/>
  <c r="CO377" s="1"/>
  <c r="CS377" s="1"/>
  <c r="C372" l="1"/>
  <c r="F371"/>
  <c r="AA373"/>
  <c r="AE373" s="1"/>
  <c r="Z374"/>
  <c r="AL373"/>
  <c r="AP373" s="1"/>
  <c r="AK374"/>
  <c r="AV373"/>
  <c r="AW372"/>
  <c r="BA372" s="1"/>
  <c r="BH374"/>
  <c r="BL374" s="1"/>
  <c r="BG375"/>
  <c r="BS372"/>
  <c r="BW372" s="1"/>
  <c r="BR373"/>
  <c r="CC376"/>
  <c r="CD375"/>
  <c r="CH375" s="1"/>
  <c r="CY374"/>
  <c r="CZ373"/>
  <c r="DD373" s="1"/>
  <c r="DK375"/>
  <c r="DO375" s="1"/>
  <c r="DJ376"/>
  <c r="CN378"/>
  <c r="CO378" s="1"/>
  <c r="CS378" s="1"/>
  <c r="C373" l="1"/>
  <c r="F372"/>
  <c r="AA374"/>
  <c r="AE374" s="1"/>
  <c r="Z375"/>
  <c r="AL374"/>
  <c r="AP374" s="1"/>
  <c r="AK375"/>
  <c r="AW373"/>
  <c r="BA373" s="1"/>
  <c r="AV374"/>
  <c r="BG376"/>
  <c r="BH375"/>
  <c r="BL375" s="1"/>
  <c r="BR374"/>
  <c r="BS373"/>
  <c r="BW373" s="1"/>
  <c r="CD376"/>
  <c r="CH376" s="1"/>
  <c r="CC377"/>
  <c r="CY375"/>
  <c r="CZ374"/>
  <c r="DD374" s="1"/>
  <c r="DJ377"/>
  <c r="DK376"/>
  <c r="DO376" s="1"/>
  <c r="CN379"/>
  <c r="CO379" s="1"/>
  <c r="CS379" s="1"/>
  <c r="C374" l="1"/>
  <c r="F373"/>
  <c r="Z376"/>
  <c r="AA375"/>
  <c r="AE375" s="1"/>
  <c r="AK376"/>
  <c r="AL375"/>
  <c r="AP375" s="1"/>
  <c r="AW374"/>
  <c r="BA374" s="1"/>
  <c r="AV375"/>
  <c r="BG377"/>
  <c r="BH376"/>
  <c r="BL376" s="1"/>
  <c r="BR375"/>
  <c r="BS374"/>
  <c r="BW374" s="1"/>
  <c r="CC378"/>
  <c r="CD377"/>
  <c r="CH377" s="1"/>
  <c r="CY376"/>
  <c r="CZ375"/>
  <c r="DD375" s="1"/>
  <c r="DJ378"/>
  <c r="DK377"/>
  <c r="DO377" s="1"/>
  <c r="CN380"/>
  <c r="CO380" s="1"/>
  <c r="CS380" s="1"/>
  <c r="C375" l="1"/>
  <c r="F374"/>
  <c r="Z377"/>
  <c r="AA376"/>
  <c r="AE376" s="1"/>
  <c r="AK377"/>
  <c r="AL376"/>
  <c r="AP376" s="1"/>
  <c r="AV376"/>
  <c r="AW375"/>
  <c r="BA375" s="1"/>
  <c r="BG378"/>
  <c r="BH377"/>
  <c r="BL377" s="1"/>
  <c r="BR376"/>
  <c r="BS375"/>
  <c r="BW375" s="1"/>
  <c r="CC379"/>
  <c r="CD378"/>
  <c r="CH378" s="1"/>
  <c r="CZ376"/>
  <c r="DD376" s="1"/>
  <c r="CY377"/>
  <c r="DK378"/>
  <c r="DO378" s="1"/>
  <c r="DJ379"/>
  <c r="CN381"/>
  <c r="CO381" s="1"/>
  <c r="CS381" s="1"/>
  <c r="C376" l="1"/>
  <c r="F375"/>
  <c r="Z378"/>
  <c r="AA377"/>
  <c r="AE377" s="1"/>
  <c r="AK378"/>
  <c r="AL377"/>
  <c r="AP377" s="1"/>
  <c r="AV377"/>
  <c r="AW376"/>
  <c r="BA376" s="1"/>
  <c r="BG379"/>
  <c r="BH378"/>
  <c r="BL378" s="1"/>
  <c r="BS376"/>
  <c r="BW376" s="1"/>
  <c r="BR377"/>
  <c r="CC380"/>
  <c r="CD379"/>
  <c r="CH379" s="1"/>
  <c r="CY378"/>
  <c r="CZ377"/>
  <c r="DD377" s="1"/>
  <c r="DJ380"/>
  <c r="DK379"/>
  <c r="DO379" s="1"/>
  <c r="CN382"/>
  <c r="CO382" s="1"/>
  <c r="CS382" s="1"/>
  <c r="C377" l="1"/>
  <c r="F376"/>
  <c r="Z379"/>
  <c r="AA378"/>
  <c r="AE378" s="1"/>
  <c r="AK379"/>
  <c r="AL378"/>
  <c r="AP378" s="1"/>
  <c r="AV378"/>
  <c r="AW377"/>
  <c r="BA377" s="1"/>
  <c r="BG380"/>
  <c r="BH379"/>
  <c r="BL379" s="1"/>
  <c r="BR378"/>
  <c r="BS377"/>
  <c r="BW377" s="1"/>
  <c r="CD380"/>
  <c r="CH380" s="1"/>
  <c r="CC381"/>
  <c r="CY379"/>
  <c r="CZ378"/>
  <c r="DD378" s="1"/>
  <c r="DK380"/>
  <c r="DO380" s="1"/>
  <c r="DJ381"/>
  <c r="CN383"/>
  <c r="CO383" s="1"/>
  <c r="CS383" s="1"/>
  <c r="C378" l="1"/>
  <c r="F377"/>
  <c r="Z380"/>
  <c r="AA379"/>
  <c r="AE379" s="1"/>
  <c r="AK380"/>
  <c r="AL379"/>
  <c r="AP379" s="1"/>
  <c r="AV379"/>
  <c r="AW378"/>
  <c r="BA378" s="1"/>
  <c r="BG381"/>
  <c r="BH380"/>
  <c r="BL380" s="1"/>
  <c r="BR379"/>
  <c r="BS378"/>
  <c r="BW378" s="1"/>
  <c r="CC382"/>
  <c r="CD381"/>
  <c r="CH381" s="1"/>
  <c r="CY380"/>
  <c r="CZ379"/>
  <c r="DD379" s="1"/>
  <c r="DJ382"/>
  <c r="DK381"/>
  <c r="DO381" s="1"/>
  <c r="CN384"/>
  <c r="CO384" s="1"/>
  <c r="CS384" s="1"/>
  <c r="C379" l="1"/>
  <c r="F378"/>
  <c r="Z381"/>
  <c r="AA380"/>
  <c r="AE380" s="1"/>
  <c r="AK381"/>
  <c r="AL380"/>
  <c r="AP380" s="1"/>
  <c r="AV380"/>
  <c r="AW379"/>
  <c r="BA379" s="1"/>
  <c r="BH381"/>
  <c r="BL381" s="1"/>
  <c r="BG382"/>
  <c r="BR380"/>
  <c r="BS379"/>
  <c r="BW379" s="1"/>
  <c r="CC383"/>
  <c r="CD382"/>
  <c r="CH382" s="1"/>
  <c r="CZ380"/>
  <c r="DD380" s="1"/>
  <c r="CY381"/>
  <c r="DK382"/>
  <c r="DO382" s="1"/>
  <c r="DJ383"/>
  <c r="CN385"/>
  <c r="CO385" s="1"/>
  <c r="CS385" s="1"/>
  <c r="C380" l="1"/>
  <c r="F379"/>
  <c r="AA381"/>
  <c r="AE381" s="1"/>
  <c r="Z382"/>
  <c r="AL381"/>
  <c r="AP381" s="1"/>
  <c r="AK382"/>
  <c r="AV381"/>
  <c r="AW380"/>
  <c r="BA380" s="1"/>
  <c r="BH382"/>
  <c r="BL382" s="1"/>
  <c r="BG383"/>
  <c r="BS380"/>
  <c r="BW380" s="1"/>
  <c r="BR381"/>
  <c r="CC384"/>
  <c r="CD383"/>
  <c r="CH383" s="1"/>
  <c r="CY382"/>
  <c r="CZ381"/>
  <c r="DD381" s="1"/>
  <c r="DJ384"/>
  <c r="DK383"/>
  <c r="DO383" s="1"/>
  <c r="CN386"/>
  <c r="CO386" s="1"/>
  <c r="CS386" s="1"/>
  <c r="C381" l="1"/>
  <c r="F380"/>
  <c r="AA382"/>
  <c r="AE382" s="1"/>
  <c r="Z383"/>
  <c r="AL382"/>
  <c r="AP382" s="1"/>
  <c r="AK383"/>
  <c r="AW381"/>
  <c r="BA381" s="1"/>
  <c r="AV382"/>
  <c r="BG384"/>
  <c r="BH383"/>
  <c r="BL383" s="1"/>
  <c r="BR382"/>
  <c r="BS381"/>
  <c r="BW381" s="1"/>
  <c r="CD384"/>
  <c r="CH384" s="1"/>
  <c r="CC385"/>
  <c r="CY383"/>
  <c r="CZ382"/>
  <c r="DD382" s="1"/>
  <c r="DK384"/>
  <c r="DO384" s="1"/>
  <c r="DJ385"/>
  <c r="CN387"/>
  <c r="CO387" s="1"/>
  <c r="CS387" s="1"/>
  <c r="C382" l="1"/>
  <c r="F381"/>
  <c r="Z384"/>
  <c r="AA383"/>
  <c r="AE383" s="1"/>
  <c r="AK384"/>
  <c r="AL383"/>
  <c r="AP383" s="1"/>
  <c r="AW382"/>
  <c r="BA382" s="1"/>
  <c r="AV383"/>
  <c r="BG385"/>
  <c r="BH384"/>
  <c r="BL384" s="1"/>
  <c r="BR383"/>
  <c r="BS382"/>
  <c r="BW382" s="1"/>
  <c r="CC386"/>
  <c r="CD385"/>
  <c r="CH385" s="1"/>
  <c r="CY384"/>
  <c r="CZ383"/>
  <c r="DD383" s="1"/>
  <c r="DJ386"/>
  <c r="DK385"/>
  <c r="DO385" s="1"/>
  <c r="CN388"/>
  <c r="CO388" s="1"/>
  <c r="CS388" s="1"/>
  <c r="C383" l="1"/>
  <c r="F382"/>
  <c r="Z385"/>
  <c r="AA384"/>
  <c r="AE384" s="1"/>
  <c r="AK385"/>
  <c r="AL384"/>
  <c r="AP384" s="1"/>
  <c r="AV384"/>
  <c r="AW383"/>
  <c r="BA383" s="1"/>
  <c r="BG386"/>
  <c r="BH385"/>
  <c r="BL385" s="1"/>
  <c r="BR384"/>
  <c r="BS383"/>
  <c r="BW383" s="1"/>
  <c r="CC387"/>
  <c r="CD386"/>
  <c r="CH386" s="1"/>
  <c r="CZ384"/>
  <c r="DD384" s="1"/>
  <c r="CY385"/>
  <c r="DK386"/>
  <c r="DO386" s="1"/>
  <c r="DJ387"/>
  <c r="CN389"/>
  <c r="CO389" s="1"/>
  <c r="CS389" s="1"/>
  <c r="C384" l="1"/>
  <c r="F383"/>
  <c r="Z386"/>
  <c r="AA385"/>
  <c r="AE385" s="1"/>
  <c r="AK386"/>
  <c r="AL385"/>
  <c r="AP385" s="1"/>
  <c r="AV385"/>
  <c r="AW384"/>
  <c r="BA384" s="1"/>
  <c r="BG387"/>
  <c r="BH386"/>
  <c r="BL386" s="1"/>
  <c r="BS384"/>
  <c r="BW384" s="1"/>
  <c r="BR385"/>
  <c r="CC388"/>
  <c r="CD387"/>
  <c r="CH387" s="1"/>
  <c r="CY386"/>
  <c r="CZ385"/>
  <c r="DD385" s="1"/>
  <c r="DK387"/>
  <c r="DO387" s="1"/>
  <c r="DJ388"/>
  <c r="CN390"/>
  <c r="CO390" s="1"/>
  <c r="CS390" s="1"/>
  <c r="C385" l="1"/>
  <c r="F384"/>
  <c r="Z387"/>
  <c r="AA386"/>
  <c r="AE386" s="1"/>
  <c r="AK387"/>
  <c r="AL386"/>
  <c r="AP386" s="1"/>
  <c r="AV386"/>
  <c r="AW385"/>
  <c r="BA385" s="1"/>
  <c r="BG388"/>
  <c r="BH387"/>
  <c r="BL387" s="1"/>
  <c r="BR386"/>
  <c r="BS385"/>
  <c r="BW385" s="1"/>
  <c r="CD388"/>
  <c r="CH388" s="1"/>
  <c r="CC389"/>
  <c r="CY387"/>
  <c r="CZ386"/>
  <c r="DD386" s="1"/>
  <c r="DJ389"/>
  <c r="DK388"/>
  <c r="DO388" s="1"/>
  <c r="CN391"/>
  <c r="CO391" s="1"/>
  <c r="CS391" s="1"/>
  <c r="C386" l="1"/>
  <c r="F385"/>
  <c r="Z388"/>
  <c r="AA387"/>
  <c r="AE387" s="1"/>
  <c r="AK388"/>
  <c r="AL387"/>
  <c r="AP387" s="1"/>
  <c r="AV387"/>
  <c r="AW386"/>
  <c r="BA386" s="1"/>
  <c r="BG389"/>
  <c r="BH388"/>
  <c r="BL388" s="1"/>
  <c r="BR387"/>
  <c r="BS386"/>
  <c r="BW386" s="1"/>
  <c r="CC390"/>
  <c r="CD389"/>
  <c r="CH389" s="1"/>
  <c r="CY388"/>
  <c r="CZ387"/>
  <c r="DD387" s="1"/>
  <c r="DJ390"/>
  <c r="DK389"/>
  <c r="DO389" s="1"/>
  <c r="CN392"/>
  <c r="CO392" s="1"/>
  <c r="CS392" s="1"/>
  <c r="C387" l="1"/>
  <c r="F386"/>
  <c r="Z389"/>
  <c r="AA388"/>
  <c r="AE388" s="1"/>
  <c r="AK389"/>
  <c r="AL388"/>
  <c r="AP388" s="1"/>
  <c r="AV388"/>
  <c r="AW387"/>
  <c r="BA387" s="1"/>
  <c r="BH389"/>
  <c r="BL389" s="1"/>
  <c r="BG390"/>
  <c r="BR388"/>
  <c r="BS387"/>
  <c r="BW387" s="1"/>
  <c r="CC391"/>
  <c r="CD390"/>
  <c r="CH390" s="1"/>
  <c r="CZ388"/>
  <c r="DD388" s="1"/>
  <c r="CY389"/>
  <c r="DK390"/>
  <c r="DO390" s="1"/>
  <c r="DJ391"/>
  <c r="CN393"/>
  <c r="CO393" s="1"/>
  <c r="CS393" s="1"/>
  <c r="C388" l="1"/>
  <c r="F387"/>
  <c r="AA389"/>
  <c r="AE389" s="1"/>
  <c r="Z390"/>
  <c r="AL389"/>
  <c r="AP389" s="1"/>
  <c r="AK390"/>
  <c r="AV389"/>
  <c r="AW388"/>
  <c r="BA388" s="1"/>
  <c r="BH390"/>
  <c r="BL390" s="1"/>
  <c r="BG391"/>
  <c r="BS388"/>
  <c r="BW388" s="1"/>
  <c r="BR389"/>
  <c r="CC392"/>
  <c r="CD391"/>
  <c r="CH391" s="1"/>
  <c r="CY390"/>
  <c r="CZ389"/>
  <c r="DD389" s="1"/>
  <c r="DK391"/>
  <c r="DO391" s="1"/>
  <c r="DJ392"/>
  <c r="CN394"/>
  <c r="CO394" s="1"/>
  <c r="CS394" s="1"/>
  <c r="C389" l="1"/>
  <c r="F388"/>
  <c r="AA390"/>
  <c r="AE390" s="1"/>
  <c r="Z391"/>
  <c r="AL390"/>
  <c r="AP390" s="1"/>
  <c r="AK391"/>
  <c r="AW389"/>
  <c r="BA389" s="1"/>
  <c r="AV390"/>
  <c r="BG392"/>
  <c r="BH391"/>
  <c r="BL391" s="1"/>
  <c r="BR390"/>
  <c r="BS389"/>
  <c r="BW389" s="1"/>
  <c r="CD392"/>
  <c r="CH392" s="1"/>
  <c r="CC393"/>
  <c r="CY391"/>
  <c r="CZ390"/>
  <c r="DD390" s="1"/>
  <c r="DJ393"/>
  <c r="DK392"/>
  <c r="DO392" s="1"/>
  <c r="CN395"/>
  <c r="CO395" s="1"/>
  <c r="CS395" s="1"/>
  <c r="C390" l="1"/>
  <c r="F389"/>
  <c r="Z392"/>
  <c r="AA391"/>
  <c r="AE391" s="1"/>
  <c r="AK392"/>
  <c r="AL391"/>
  <c r="AP391" s="1"/>
  <c r="AW390"/>
  <c r="BA390" s="1"/>
  <c r="AV391"/>
  <c r="BG393"/>
  <c r="BH392"/>
  <c r="BL392" s="1"/>
  <c r="BR391"/>
  <c r="BS390"/>
  <c r="BW390" s="1"/>
  <c r="CC394"/>
  <c r="CD393"/>
  <c r="CH393" s="1"/>
  <c r="CY392"/>
  <c r="CZ391"/>
  <c r="DD391" s="1"/>
  <c r="DJ394"/>
  <c r="DK393"/>
  <c r="DO393" s="1"/>
  <c r="CN396"/>
  <c r="CO396" s="1"/>
  <c r="CS396" s="1"/>
  <c r="C391" l="1"/>
  <c r="F390"/>
  <c r="Z393"/>
  <c r="AA392"/>
  <c r="AE392" s="1"/>
  <c r="AK393"/>
  <c r="AL392"/>
  <c r="AP392" s="1"/>
  <c r="AV392"/>
  <c r="AW391"/>
  <c r="BA391" s="1"/>
  <c r="BG394"/>
  <c r="BH393"/>
  <c r="BL393" s="1"/>
  <c r="BR392"/>
  <c r="BS391"/>
  <c r="BW391" s="1"/>
  <c r="CC395"/>
  <c r="CD394"/>
  <c r="CH394" s="1"/>
  <c r="CZ392"/>
  <c r="DD392" s="1"/>
  <c r="CY393"/>
  <c r="DK394"/>
  <c r="DO394" s="1"/>
  <c r="DJ395"/>
  <c r="CN397"/>
  <c r="CO397" s="1"/>
  <c r="CS397" s="1"/>
  <c r="C392" l="1"/>
  <c r="F391"/>
  <c r="Z394"/>
  <c r="AA393"/>
  <c r="AE393" s="1"/>
  <c r="AK394"/>
  <c r="AL393"/>
  <c r="AP393" s="1"/>
  <c r="AV393"/>
  <c r="AW392"/>
  <c r="BA392" s="1"/>
  <c r="BG395"/>
  <c r="BH394"/>
  <c r="BL394" s="1"/>
  <c r="BS392"/>
  <c r="BW392" s="1"/>
  <c r="BR393"/>
  <c r="CC396"/>
  <c r="CD395"/>
  <c r="CH395" s="1"/>
  <c r="CY394"/>
  <c r="CZ393"/>
  <c r="DD393" s="1"/>
  <c r="DK395"/>
  <c r="DO395" s="1"/>
  <c r="DJ396"/>
  <c r="CN398"/>
  <c r="CO398" s="1"/>
  <c r="CS398" s="1"/>
  <c r="C393" l="1"/>
  <c r="F392"/>
  <c r="Z395"/>
  <c r="AA394"/>
  <c r="AE394" s="1"/>
  <c r="AK395"/>
  <c r="AL394"/>
  <c r="AP394" s="1"/>
  <c r="AV394"/>
  <c r="AW393"/>
  <c r="BA393" s="1"/>
  <c r="BG396"/>
  <c r="BH395"/>
  <c r="BL395" s="1"/>
  <c r="BR394"/>
  <c r="BS393"/>
  <c r="BW393" s="1"/>
  <c r="CD396"/>
  <c r="CH396" s="1"/>
  <c r="CC397"/>
  <c r="CY395"/>
  <c r="CZ394"/>
  <c r="DD394" s="1"/>
  <c r="DJ397"/>
  <c r="DK396"/>
  <c r="DO396" s="1"/>
  <c r="CN399"/>
  <c r="CO399" s="1"/>
  <c r="CS399" s="1"/>
  <c r="C394" l="1"/>
  <c r="F393"/>
  <c r="Z396"/>
  <c r="AA395"/>
  <c r="AE395" s="1"/>
  <c r="AK396"/>
  <c r="AL395"/>
  <c r="AP395" s="1"/>
  <c r="AV395"/>
  <c r="AW394"/>
  <c r="BA394" s="1"/>
  <c r="BG397"/>
  <c r="BH396"/>
  <c r="BL396" s="1"/>
  <c r="BR395"/>
  <c r="BS394"/>
  <c r="BW394" s="1"/>
  <c r="CC398"/>
  <c r="CD397"/>
  <c r="CH397" s="1"/>
  <c r="CY396"/>
  <c r="CZ395"/>
  <c r="DD395" s="1"/>
  <c r="DJ398"/>
  <c r="DK397"/>
  <c r="DO397" s="1"/>
  <c r="CN400"/>
  <c r="CO400" s="1"/>
  <c r="CS400" s="1"/>
  <c r="C395" l="1"/>
  <c r="F394"/>
  <c r="Z397"/>
  <c r="AA396"/>
  <c r="AE396" s="1"/>
  <c r="AK397"/>
  <c r="AL396"/>
  <c r="AP396" s="1"/>
  <c r="AV396"/>
  <c r="AW395"/>
  <c r="BA395" s="1"/>
  <c r="BH397"/>
  <c r="BL397" s="1"/>
  <c r="BG398"/>
  <c r="BR396"/>
  <c r="BS395"/>
  <c r="BW395" s="1"/>
  <c r="CC399"/>
  <c r="CD398"/>
  <c r="CH398" s="1"/>
  <c r="CZ396"/>
  <c r="DD396" s="1"/>
  <c r="CY397"/>
  <c r="DK398"/>
  <c r="DO398" s="1"/>
  <c r="DJ399"/>
  <c r="CN401"/>
  <c r="CO401" s="1"/>
  <c r="CS401" s="1"/>
  <c r="C396" l="1"/>
  <c r="F395"/>
  <c r="AA397"/>
  <c r="AE397" s="1"/>
  <c r="Z398"/>
  <c r="AL397"/>
  <c r="AP397" s="1"/>
  <c r="AK398"/>
  <c r="AV397"/>
  <c r="AW396"/>
  <c r="BA396" s="1"/>
  <c r="BH398"/>
  <c r="BL398" s="1"/>
  <c r="BG399"/>
  <c r="BS396"/>
  <c r="BW396" s="1"/>
  <c r="BR397"/>
  <c r="CC400"/>
  <c r="CD399"/>
  <c r="CH399" s="1"/>
  <c r="CY398"/>
  <c r="CZ397"/>
  <c r="DD397" s="1"/>
  <c r="DK399"/>
  <c r="DO399" s="1"/>
  <c r="DJ400"/>
  <c r="CN402"/>
  <c r="CO402" s="1"/>
  <c r="CS402" s="1"/>
  <c r="C397" l="1"/>
  <c r="F396"/>
  <c r="AA398"/>
  <c r="AE398" s="1"/>
  <c r="Z399"/>
  <c r="AL398"/>
  <c r="AP398" s="1"/>
  <c r="AK399"/>
  <c r="AW397"/>
  <c r="BA397" s="1"/>
  <c r="AV398"/>
  <c r="BG400"/>
  <c r="BH399"/>
  <c r="BL399" s="1"/>
  <c r="BR398"/>
  <c r="BS397"/>
  <c r="BW397" s="1"/>
  <c r="CD400"/>
  <c r="CH400" s="1"/>
  <c r="CC401"/>
  <c r="CY399"/>
  <c r="CZ398"/>
  <c r="DD398" s="1"/>
  <c r="DJ401"/>
  <c r="DK400"/>
  <c r="DO400" s="1"/>
  <c r="CN403"/>
  <c r="CO403" s="1"/>
  <c r="CS403" s="1"/>
  <c r="C398" l="1"/>
  <c r="F397"/>
  <c r="Z400"/>
  <c r="AA399"/>
  <c r="AE399" s="1"/>
  <c r="AK400"/>
  <c r="AL399"/>
  <c r="AP399" s="1"/>
  <c r="AW398"/>
  <c r="BA398" s="1"/>
  <c r="AV399"/>
  <c r="BG401"/>
  <c r="BH400"/>
  <c r="BL400" s="1"/>
  <c r="BR399"/>
  <c r="BS398"/>
  <c r="BW398" s="1"/>
  <c r="CC402"/>
  <c r="CD401"/>
  <c r="CH401" s="1"/>
  <c r="CY400"/>
  <c r="CZ399"/>
  <c r="DD399" s="1"/>
  <c r="DJ402"/>
  <c r="DK401"/>
  <c r="DO401" s="1"/>
  <c r="CN404"/>
  <c r="CO404" s="1"/>
  <c r="CS404" s="1"/>
  <c r="C399" l="1"/>
  <c r="F398"/>
  <c r="Z401"/>
  <c r="AA400"/>
  <c r="AE400" s="1"/>
  <c r="AK401"/>
  <c r="AL400"/>
  <c r="AP400" s="1"/>
  <c r="AV400"/>
  <c r="AW399"/>
  <c r="BA399" s="1"/>
  <c r="BG402"/>
  <c r="BH401"/>
  <c r="BL401" s="1"/>
  <c r="BR400"/>
  <c r="BS399"/>
  <c r="BW399" s="1"/>
  <c r="CC403"/>
  <c r="CD402"/>
  <c r="CH402" s="1"/>
  <c r="CZ400"/>
  <c r="DD400" s="1"/>
  <c r="CY401"/>
  <c r="DK402"/>
  <c r="DO402" s="1"/>
  <c r="DJ403"/>
  <c r="CN405"/>
  <c r="CO405" s="1"/>
  <c r="CS405" s="1"/>
  <c r="C400" l="1"/>
  <c r="F399"/>
  <c r="Z402"/>
  <c r="AA401"/>
  <c r="AE401" s="1"/>
  <c r="AK402"/>
  <c r="AL401"/>
  <c r="AP401" s="1"/>
  <c r="AV401"/>
  <c r="AW400"/>
  <c r="BA400" s="1"/>
  <c r="BG403"/>
  <c r="BH402"/>
  <c r="BL402" s="1"/>
  <c r="BS400"/>
  <c r="BW400" s="1"/>
  <c r="BR401"/>
  <c r="CC404"/>
  <c r="CD403"/>
  <c r="CH403" s="1"/>
  <c r="CY402"/>
  <c r="CZ401"/>
  <c r="DD401" s="1"/>
  <c r="DK403"/>
  <c r="DO403" s="1"/>
  <c r="DJ404"/>
  <c r="CN406"/>
  <c r="CO406" s="1"/>
  <c r="CS406" s="1"/>
  <c r="C401" l="1"/>
  <c r="F400"/>
  <c r="Z403"/>
  <c r="AA402"/>
  <c r="AE402" s="1"/>
  <c r="AK403"/>
  <c r="AL402"/>
  <c r="AP402" s="1"/>
  <c r="AV402"/>
  <c r="AW401"/>
  <c r="BA401" s="1"/>
  <c r="BG404"/>
  <c r="BH403"/>
  <c r="BL403" s="1"/>
  <c r="BR402"/>
  <c r="BS401"/>
  <c r="BW401" s="1"/>
  <c r="CD404"/>
  <c r="CH404" s="1"/>
  <c r="CC405"/>
  <c r="CY403"/>
  <c r="CZ402"/>
  <c r="DD402" s="1"/>
  <c r="DJ405"/>
  <c r="DK404"/>
  <c r="DO404" s="1"/>
  <c r="C402" l="1"/>
  <c r="F401"/>
  <c r="Z404"/>
  <c r="AA403"/>
  <c r="AE403" s="1"/>
  <c r="AK404"/>
  <c r="AL403"/>
  <c r="AP403" s="1"/>
  <c r="AV403"/>
  <c r="AW402"/>
  <c r="BA402" s="1"/>
  <c r="BG405"/>
  <c r="BH404"/>
  <c r="BL404" s="1"/>
  <c r="BR403"/>
  <c r="BS402"/>
  <c r="BW402" s="1"/>
  <c r="CC406"/>
  <c r="CD405"/>
  <c r="CH405" s="1"/>
  <c r="CY404"/>
  <c r="CZ403"/>
  <c r="DD403" s="1"/>
  <c r="DJ406"/>
  <c r="DK405"/>
  <c r="DO405" s="1"/>
  <c r="C403" l="1"/>
  <c r="F402"/>
  <c r="Z405"/>
  <c r="AA404"/>
  <c r="AE404" s="1"/>
  <c r="AK405"/>
  <c r="AL404"/>
  <c r="AP404" s="1"/>
  <c r="AV404"/>
  <c r="AW403"/>
  <c r="BA403" s="1"/>
  <c r="BH405"/>
  <c r="BL405" s="1"/>
  <c r="BG406"/>
  <c r="BR404"/>
  <c r="BS403"/>
  <c r="BW403" s="1"/>
  <c r="CD406"/>
  <c r="CH406" s="1"/>
  <c r="CZ404"/>
  <c r="DD404" s="1"/>
  <c r="CY405"/>
  <c r="DK406"/>
  <c r="DO406" s="1"/>
  <c r="C404" l="1"/>
  <c r="F403"/>
  <c r="AA405"/>
  <c r="AE405" s="1"/>
  <c r="Z406"/>
  <c r="AL405"/>
  <c r="AP405" s="1"/>
  <c r="AK406"/>
  <c r="AV405"/>
  <c r="AW404"/>
  <c r="BA404" s="1"/>
  <c r="BH406"/>
  <c r="BL406" s="1"/>
  <c r="BS404"/>
  <c r="BW404" s="1"/>
  <c r="BR405"/>
  <c r="CY406"/>
  <c r="CZ405"/>
  <c r="DD405" s="1"/>
  <c r="C405" l="1"/>
  <c r="F404"/>
  <c r="AA406"/>
  <c r="AE406" s="1"/>
  <c r="AL406"/>
  <c r="AP406" s="1"/>
  <c r="AW405"/>
  <c r="BA405" s="1"/>
  <c r="AV406"/>
  <c r="BR406"/>
  <c r="BS405"/>
  <c r="BW405" s="1"/>
  <c r="CZ406"/>
  <c r="DD406" s="1"/>
  <c r="C406" l="1"/>
  <c r="F405"/>
  <c r="AW406"/>
  <c r="BA406" s="1"/>
  <c r="BS406"/>
  <c r="BW406" s="1"/>
  <c r="C407" l="1"/>
  <c r="F406"/>
  <c r="C408" l="1"/>
  <c r="F407"/>
  <c r="C409" l="1"/>
  <c r="F408"/>
  <c r="C410" l="1"/>
  <c r="F409"/>
  <c r="C411" l="1"/>
  <c r="F410"/>
  <c r="C412" l="1"/>
  <c r="F411"/>
  <c r="C413" l="1"/>
  <c r="F412"/>
  <c r="C414" l="1"/>
  <c r="F413"/>
  <c r="C415" l="1"/>
  <c r="F414"/>
  <c r="C416" l="1"/>
  <c r="F415"/>
  <c r="C417" l="1"/>
  <c r="F416"/>
  <c r="C418" l="1"/>
  <c r="F417"/>
  <c r="C419" l="1"/>
  <c r="F418"/>
  <c r="C420" l="1"/>
  <c r="F419"/>
  <c r="C421" l="1"/>
  <c r="F420"/>
  <c r="C422" l="1"/>
  <c r="F421"/>
  <c r="C423" l="1"/>
  <c r="F422"/>
  <c r="C424" l="1"/>
  <c r="F423"/>
  <c r="C425" l="1"/>
  <c r="F424"/>
  <c r="C426" l="1"/>
  <c r="F425"/>
  <c r="C427" l="1"/>
  <c r="F426"/>
  <c r="C428" l="1"/>
  <c r="F427"/>
  <c r="C429" l="1"/>
  <c r="F428"/>
  <c r="C430" l="1"/>
  <c r="F429"/>
  <c r="C431" l="1"/>
  <c r="F430"/>
  <c r="C432" l="1"/>
  <c r="F431"/>
  <c r="C433" l="1"/>
  <c r="F432"/>
  <c r="C434" l="1"/>
  <c r="F433"/>
  <c r="C435" l="1"/>
  <c r="F434"/>
  <c r="C436" l="1"/>
  <c r="F435"/>
  <c r="C437" l="1"/>
  <c r="F436"/>
  <c r="C438" l="1"/>
  <c r="F437"/>
  <c r="C439" l="1"/>
  <c r="F438"/>
  <c r="C440" l="1"/>
  <c r="F439"/>
  <c r="C441" l="1"/>
  <c r="F440"/>
  <c r="C442" l="1"/>
  <c r="F441"/>
  <c r="C443" l="1"/>
  <c r="F442"/>
  <c r="C444" l="1"/>
  <c r="F443"/>
  <c r="C445" l="1"/>
  <c r="F444"/>
  <c r="C446" l="1"/>
  <c r="F445"/>
  <c r="C447" l="1"/>
  <c r="F446"/>
  <c r="C448" l="1"/>
  <c r="F447"/>
  <c r="C449" l="1"/>
  <c r="F448"/>
  <c r="C450" l="1"/>
  <c r="F449"/>
  <c r="C451" l="1"/>
  <c r="F450"/>
  <c r="C452" l="1"/>
  <c r="F451"/>
  <c r="C453" l="1"/>
  <c r="F452"/>
  <c r="C454" l="1"/>
  <c r="F453"/>
  <c r="C455" l="1"/>
  <c r="F454"/>
  <c r="C456" l="1"/>
  <c r="F455"/>
  <c r="C457" l="1"/>
  <c r="F456"/>
  <c r="C458" l="1"/>
  <c r="F457"/>
  <c r="C459" l="1"/>
  <c r="F458"/>
  <c r="C460" l="1"/>
  <c r="F459"/>
  <c r="C461" l="1"/>
  <c r="F460"/>
  <c r="C462" l="1"/>
  <c r="F461"/>
  <c r="C463" l="1"/>
  <c r="F462"/>
  <c r="C464" l="1"/>
  <c r="F463"/>
  <c r="C465" l="1"/>
  <c r="F464"/>
  <c r="C466" l="1"/>
  <c r="F465"/>
  <c r="C467" l="1"/>
  <c r="F466"/>
  <c r="C468" l="1"/>
  <c r="F467"/>
  <c r="C469" l="1"/>
  <c r="F468"/>
  <c r="C470" l="1"/>
  <c r="F469"/>
  <c r="C471" l="1"/>
  <c r="F470"/>
  <c r="C472" l="1"/>
  <c r="F471"/>
  <c r="C473" l="1"/>
  <c r="F472"/>
  <c r="C474" l="1"/>
  <c r="F473"/>
  <c r="C475" l="1"/>
  <c r="F474"/>
  <c r="C476" l="1"/>
  <c r="F475"/>
  <c r="C477" l="1"/>
  <c r="F476"/>
  <c r="C478" l="1"/>
  <c r="F477"/>
  <c r="C479" l="1"/>
  <c r="F478"/>
  <c r="C480" l="1"/>
  <c r="F479"/>
  <c r="C481" l="1"/>
  <c r="F480"/>
  <c r="C482" l="1"/>
  <c r="F481"/>
  <c r="C483" l="1"/>
  <c r="F482"/>
  <c r="C484" l="1"/>
  <c r="F483"/>
  <c r="C485" l="1"/>
  <c r="F484"/>
  <c r="C486" l="1"/>
  <c r="F485"/>
  <c r="C487" l="1"/>
  <c r="F486"/>
  <c r="C488" l="1"/>
  <c r="F487"/>
  <c r="C489" l="1"/>
  <c r="F488"/>
  <c r="C490" l="1"/>
  <c r="F489"/>
  <c r="C491" l="1"/>
  <c r="F490"/>
  <c r="C492" l="1"/>
  <c r="F491"/>
  <c r="C493" l="1"/>
  <c r="F492"/>
  <c r="C494" l="1"/>
  <c r="F493"/>
  <c r="C495" l="1"/>
  <c r="F494"/>
  <c r="C496" l="1"/>
  <c r="F495"/>
  <c r="C497" l="1"/>
  <c r="F496"/>
  <c r="C498" l="1"/>
  <c r="F497"/>
  <c r="C499" l="1"/>
  <c r="F498"/>
  <c r="C500" l="1"/>
  <c r="F499"/>
  <c r="C501" l="1"/>
  <c r="F500"/>
  <c r="C502" l="1"/>
  <c r="F501"/>
  <c r="C503" l="1"/>
  <c r="F502"/>
  <c r="C504" l="1"/>
  <c r="F503"/>
  <c r="C505" l="1"/>
  <c r="F504"/>
  <c r="C506" l="1"/>
  <c r="F505"/>
  <c r="C507" l="1"/>
  <c r="F506"/>
  <c r="C508" l="1"/>
  <c r="F507"/>
  <c r="C509" l="1"/>
  <c r="F508"/>
  <c r="C510" l="1"/>
  <c r="F509"/>
  <c r="C511" l="1"/>
  <c r="F510"/>
  <c r="C512" l="1"/>
  <c r="F511"/>
  <c r="C513" l="1"/>
  <c r="F512"/>
  <c r="C514" l="1"/>
  <c r="F513"/>
  <c r="C515" l="1"/>
  <c r="F514"/>
  <c r="C516" l="1"/>
  <c r="F515"/>
  <c r="C517" l="1"/>
  <c r="F516"/>
  <c r="C518" l="1"/>
  <c r="F517"/>
  <c r="C519" l="1"/>
  <c r="F518"/>
  <c r="C520" l="1"/>
  <c r="F519"/>
  <c r="C521" l="1"/>
  <c r="F520"/>
  <c r="C522" l="1"/>
  <c r="F521"/>
  <c r="C523" l="1"/>
  <c r="F522"/>
  <c r="C524" l="1"/>
  <c r="F523"/>
  <c r="C525" l="1"/>
  <c r="F524"/>
  <c r="C526" l="1"/>
  <c r="F525"/>
  <c r="C527" l="1"/>
  <c r="F526"/>
  <c r="C528" l="1"/>
  <c r="F527"/>
  <c r="C529" l="1"/>
  <c r="F528"/>
  <c r="C530" l="1"/>
  <c r="F529"/>
  <c r="C531" l="1"/>
  <c r="F530"/>
  <c r="C532" l="1"/>
  <c r="F531"/>
  <c r="C533" l="1"/>
  <c r="F532"/>
  <c r="C534" l="1"/>
  <c r="F533"/>
  <c r="C535" l="1"/>
  <c r="F534"/>
  <c r="C536" l="1"/>
  <c r="F535"/>
  <c r="C537" l="1"/>
  <c r="F536"/>
  <c r="C538" l="1"/>
  <c r="F537"/>
  <c r="C539" l="1"/>
  <c r="F538"/>
  <c r="C540" l="1"/>
  <c r="F539"/>
  <c r="C541" l="1"/>
  <c r="F540"/>
  <c r="C542" l="1"/>
  <c r="F541"/>
  <c r="C543" l="1"/>
  <c r="F542"/>
  <c r="C544" l="1"/>
  <c r="F543"/>
  <c r="C545" l="1"/>
  <c r="F544"/>
  <c r="C546" l="1"/>
  <c r="F545"/>
  <c r="C547" l="1"/>
  <c r="F546"/>
  <c r="C548" l="1"/>
  <c r="F547"/>
  <c r="C549" l="1"/>
  <c r="F548"/>
  <c r="C550" l="1"/>
  <c r="F549"/>
  <c r="C551" l="1"/>
  <c r="F550"/>
  <c r="C552" l="1"/>
  <c r="F551"/>
  <c r="C553" l="1"/>
  <c r="F552"/>
  <c r="C554" l="1"/>
  <c r="F553"/>
  <c r="C555" l="1"/>
  <c r="F554"/>
  <c r="C556" l="1"/>
  <c r="F555"/>
  <c r="C557" l="1"/>
  <c r="F556"/>
  <c r="C558" l="1"/>
  <c r="F557"/>
  <c r="C559" l="1"/>
  <c r="F558"/>
  <c r="C560" l="1"/>
  <c r="F559"/>
  <c r="C561" l="1"/>
  <c r="F560"/>
  <c r="C562" l="1"/>
  <c r="F561"/>
  <c r="C563" l="1"/>
  <c r="F562"/>
  <c r="C564" l="1"/>
  <c r="F563"/>
  <c r="C565" l="1"/>
  <c r="F564"/>
  <c r="C566" l="1"/>
  <c r="F565"/>
  <c r="C567" l="1"/>
  <c r="F566"/>
  <c r="C568" l="1"/>
  <c r="F567"/>
  <c r="C569" l="1"/>
  <c r="F568"/>
  <c r="C570" l="1"/>
  <c r="F569"/>
  <c r="C571" l="1"/>
  <c r="F570"/>
  <c r="C572" l="1"/>
  <c r="F571"/>
  <c r="C573" l="1"/>
  <c r="F572"/>
  <c r="C574" l="1"/>
  <c r="F573"/>
  <c r="C575" l="1"/>
  <c r="F574"/>
  <c r="C576" l="1"/>
  <c r="F575"/>
  <c r="C577" l="1"/>
  <c r="F576"/>
  <c r="C578" l="1"/>
  <c r="F577"/>
  <c r="C579" l="1"/>
  <c r="F578"/>
  <c r="C580" l="1"/>
  <c r="F579"/>
  <c r="C581" l="1"/>
  <c r="F580"/>
  <c r="C582" l="1"/>
  <c r="F581"/>
  <c r="C583" l="1"/>
  <c r="F582"/>
  <c r="C584" l="1"/>
  <c r="F583"/>
  <c r="C585" l="1"/>
  <c r="F584"/>
  <c r="C586" l="1"/>
  <c r="F585"/>
  <c r="C587" l="1"/>
  <c r="F586"/>
  <c r="C588" l="1"/>
  <c r="F587"/>
  <c r="C589" l="1"/>
  <c r="F588"/>
  <c r="C590" l="1"/>
  <c r="F589"/>
  <c r="C591" l="1"/>
  <c r="F590"/>
  <c r="C592" l="1"/>
  <c r="F591"/>
  <c r="C593" l="1"/>
  <c r="F592"/>
  <c r="C594" l="1"/>
  <c r="F593"/>
  <c r="C595" l="1"/>
  <c r="F594"/>
  <c r="C596" l="1"/>
  <c r="F595"/>
  <c r="C597" l="1"/>
  <c r="F596"/>
  <c r="C598" l="1"/>
  <c r="F597"/>
  <c r="C599" l="1"/>
  <c r="F598"/>
  <c r="C600" l="1"/>
  <c r="F599"/>
  <c r="C601" l="1"/>
  <c r="F600"/>
  <c r="C602" l="1"/>
  <c r="F601"/>
  <c r="C603" l="1"/>
  <c r="F602"/>
  <c r="C604" l="1"/>
  <c r="F603"/>
  <c r="C605" l="1"/>
  <c r="F604"/>
  <c r="C606" l="1"/>
  <c r="F605"/>
  <c r="C607" l="1"/>
  <c r="F606"/>
  <c r="C608" l="1"/>
  <c r="F607"/>
  <c r="C609" l="1"/>
  <c r="F608"/>
  <c r="C610" l="1"/>
  <c r="F609"/>
  <c r="C611" l="1"/>
  <c r="F610"/>
  <c r="C612" l="1"/>
  <c r="F611"/>
  <c r="C613" l="1"/>
  <c r="F612"/>
  <c r="C614" l="1"/>
  <c r="F613"/>
  <c r="C615" l="1"/>
  <c r="F614"/>
  <c r="C616" l="1"/>
  <c r="F615"/>
  <c r="C617" l="1"/>
  <c r="F616"/>
  <c r="C618" l="1"/>
  <c r="F617"/>
  <c r="C619" l="1"/>
  <c r="F618"/>
  <c r="C620" l="1"/>
  <c r="F619"/>
  <c r="C621" l="1"/>
  <c r="F620"/>
  <c r="C622" l="1"/>
  <c r="F621"/>
  <c r="C623" l="1"/>
  <c r="F622"/>
  <c r="C624" l="1"/>
  <c r="F623"/>
  <c r="C625" l="1"/>
  <c r="F624"/>
  <c r="C626" l="1"/>
  <c r="F625"/>
  <c r="C627" l="1"/>
  <c r="F626"/>
  <c r="C628" l="1"/>
  <c r="F627"/>
  <c r="C629" l="1"/>
  <c r="F628"/>
  <c r="C630" l="1"/>
  <c r="F629"/>
  <c r="C631" l="1"/>
  <c r="F630"/>
  <c r="C632" l="1"/>
  <c r="F631"/>
  <c r="C633" l="1"/>
  <c r="F632"/>
  <c r="C634" l="1"/>
  <c r="F633"/>
  <c r="C635" l="1"/>
  <c r="F634"/>
  <c r="C636" l="1"/>
  <c r="F635"/>
  <c r="C637" l="1"/>
  <c r="F636"/>
  <c r="C638" l="1"/>
  <c r="F637"/>
  <c r="C639" l="1"/>
  <c r="F638"/>
  <c r="C640" l="1"/>
  <c r="F639"/>
  <c r="C641" l="1"/>
  <c r="F640"/>
  <c r="C642" l="1"/>
  <c r="F641"/>
  <c r="C643" l="1"/>
  <c r="F642"/>
  <c r="C644" l="1"/>
  <c r="F643"/>
  <c r="C645" l="1"/>
  <c r="F644"/>
  <c r="C646" l="1"/>
  <c r="F645"/>
  <c r="C647" l="1"/>
  <c r="F646"/>
  <c r="C648" l="1"/>
  <c r="F647"/>
  <c r="C649" l="1"/>
  <c r="F648"/>
  <c r="C650" l="1"/>
  <c r="F649"/>
  <c r="C651" l="1"/>
  <c r="F650"/>
  <c r="C652" l="1"/>
  <c r="F651"/>
  <c r="C653" l="1"/>
  <c r="F652"/>
  <c r="C654" l="1"/>
  <c r="F653"/>
  <c r="C655" l="1"/>
  <c r="F654"/>
  <c r="C656" l="1"/>
  <c r="F655"/>
  <c r="C657" l="1"/>
  <c r="F656"/>
  <c r="C658" l="1"/>
  <c r="F657"/>
  <c r="C659" l="1"/>
  <c r="F658"/>
  <c r="C660" l="1"/>
  <c r="F659"/>
  <c r="C661" l="1"/>
  <c r="F660"/>
  <c r="C662" l="1"/>
  <c r="F661"/>
  <c r="C663" l="1"/>
  <c r="F662"/>
  <c r="C664" l="1"/>
  <c r="F663"/>
  <c r="C665" l="1"/>
  <c r="F664"/>
  <c r="C666" l="1"/>
  <c r="F665"/>
  <c r="C667" l="1"/>
  <c r="F666"/>
  <c r="C668" l="1"/>
  <c r="F667"/>
  <c r="C669" l="1"/>
  <c r="F668"/>
  <c r="C670" l="1"/>
  <c r="F669"/>
  <c r="C671" l="1"/>
  <c r="F670"/>
  <c r="C672" l="1"/>
  <c r="F671"/>
  <c r="C673" l="1"/>
  <c r="F672"/>
  <c r="C674" l="1"/>
  <c r="F673"/>
  <c r="C675" l="1"/>
  <c r="F674"/>
  <c r="C676" l="1"/>
  <c r="F675"/>
  <c r="C677" l="1"/>
  <c r="F676"/>
  <c r="C678" l="1"/>
  <c r="F677"/>
  <c r="C679" l="1"/>
  <c r="F678"/>
  <c r="C680" l="1"/>
  <c r="F679"/>
  <c r="C681" l="1"/>
  <c r="F680"/>
  <c r="C682" l="1"/>
  <c r="F681"/>
  <c r="C683" l="1"/>
  <c r="F682"/>
  <c r="C684" l="1"/>
  <c r="F683"/>
  <c r="C685" l="1"/>
  <c r="F684"/>
  <c r="C686" l="1"/>
  <c r="F685"/>
  <c r="C687" l="1"/>
  <c r="F686"/>
  <c r="C688" l="1"/>
  <c r="F687"/>
  <c r="C689" l="1"/>
  <c r="F688"/>
  <c r="C690" l="1"/>
  <c r="F689"/>
  <c r="C691" l="1"/>
  <c r="F690"/>
  <c r="C692" l="1"/>
  <c r="F691"/>
  <c r="C693" l="1"/>
  <c r="F692"/>
  <c r="C694" l="1"/>
  <c r="F693"/>
  <c r="C695" l="1"/>
  <c r="F694"/>
  <c r="C696" l="1"/>
  <c r="F695"/>
  <c r="C697" l="1"/>
  <c r="F696"/>
  <c r="C698" l="1"/>
  <c r="F697"/>
  <c r="C699" l="1"/>
  <c r="F698"/>
  <c r="C700" l="1"/>
  <c r="F699"/>
  <c r="C701" l="1"/>
  <c r="F700"/>
  <c r="C702" l="1"/>
  <c r="F701"/>
  <c r="C703" l="1"/>
  <c r="F702"/>
  <c r="C704" l="1"/>
  <c r="F703"/>
  <c r="C705" l="1"/>
  <c r="F704"/>
  <c r="C706" l="1"/>
  <c r="F705"/>
  <c r="C707" l="1"/>
  <c r="F706"/>
  <c r="C708" l="1"/>
  <c r="F707"/>
  <c r="C709" l="1"/>
  <c r="F708"/>
  <c r="C710" l="1"/>
  <c r="F709"/>
  <c r="C711" l="1"/>
  <c r="F710"/>
  <c r="C712" l="1"/>
  <c r="F711"/>
  <c r="C713" l="1"/>
  <c r="F712"/>
  <c r="C714" l="1"/>
  <c r="F713"/>
  <c r="C715" l="1"/>
  <c r="F714"/>
  <c r="C716" l="1"/>
  <c r="F715"/>
  <c r="C717" l="1"/>
  <c r="F716"/>
  <c r="C718" l="1"/>
  <c r="F717"/>
  <c r="C719" l="1"/>
  <c r="F718"/>
  <c r="C720" l="1"/>
  <c r="F719"/>
  <c r="C721" l="1"/>
  <c r="F720"/>
  <c r="C722" l="1"/>
  <c r="F721"/>
  <c r="C723" l="1"/>
  <c r="F722"/>
  <c r="C724" l="1"/>
  <c r="F723"/>
  <c r="C725" l="1"/>
  <c r="F724"/>
  <c r="C726" l="1"/>
  <c r="F725"/>
  <c r="C727" l="1"/>
  <c r="F726"/>
  <c r="C728" l="1"/>
  <c r="F727"/>
  <c r="C729" l="1"/>
  <c r="F728"/>
  <c r="C730" l="1"/>
  <c r="F729"/>
  <c r="C731" l="1"/>
  <c r="F730"/>
  <c r="C732" l="1"/>
  <c r="F731"/>
  <c r="C733" l="1"/>
  <c r="F732"/>
  <c r="C734" l="1"/>
  <c r="F733"/>
  <c r="C735" l="1"/>
  <c r="F734"/>
  <c r="C736" l="1"/>
  <c r="F735"/>
  <c r="C737" l="1"/>
  <c r="F736"/>
  <c r="C738" l="1"/>
  <c r="F737"/>
  <c r="C739" l="1"/>
  <c r="F738"/>
  <c r="C740" l="1"/>
  <c r="F739"/>
  <c r="C741" l="1"/>
  <c r="F740"/>
  <c r="C742" l="1"/>
  <c r="F741"/>
  <c r="C743" l="1"/>
  <c r="F742"/>
  <c r="C744" l="1"/>
  <c r="F743"/>
  <c r="C745" l="1"/>
  <c r="F744"/>
  <c r="C746" l="1"/>
  <c r="F745"/>
  <c r="C747" l="1"/>
  <c r="F746"/>
  <c r="C748" l="1"/>
  <c r="F747"/>
  <c r="C749" l="1"/>
  <c r="F748"/>
  <c r="C750" l="1"/>
  <c r="F749"/>
  <c r="C751" l="1"/>
  <c r="F750"/>
  <c r="C752" l="1"/>
  <c r="F751"/>
  <c r="C753" l="1"/>
  <c r="F752"/>
  <c r="C754" l="1"/>
  <c r="F753"/>
  <c r="C755" l="1"/>
  <c r="F754"/>
  <c r="C756" l="1"/>
  <c r="F755"/>
  <c r="C757" l="1"/>
  <c r="F756"/>
  <c r="C758" l="1"/>
  <c r="F757"/>
  <c r="C759" l="1"/>
  <c r="F758"/>
  <c r="C760" l="1"/>
  <c r="F759"/>
  <c r="C761" l="1"/>
  <c r="F760"/>
  <c r="C762" l="1"/>
  <c r="F761"/>
  <c r="C763" l="1"/>
  <c r="F762"/>
  <c r="C764" l="1"/>
  <c r="F763"/>
  <c r="C765" l="1"/>
  <c r="F764"/>
  <c r="C766" l="1"/>
  <c r="F765"/>
  <c r="C767" l="1"/>
  <c r="F766"/>
  <c r="C768" l="1"/>
  <c r="F767"/>
  <c r="C769" l="1"/>
  <c r="F768"/>
  <c r="C770" l="1"/>
  <c r="F769"/>
  <c r="C771" l="1"/>
  <c r="F770"/>
  <c r="C772" l="1"/>
  <c r="F771"/>
  <c r="C773" l="1"/>
  <c r="F772"/>
  <c r="C774" l="1"/>
  <c r="F773"/>
  <c r="C775" l="1"/>
  <c r="F774"/>
  <c r="C776" l="1"/>
  <c r="F775"/>
  <c r="C777" l="1"/>
  <c r="F776"/>
  <c r="C778" l="1"/>
  <c r="F777"/>
  <c r="C779" l="1"/>
  <c r="F778"/>
  <c r="C780" l="1"/>
  <c r="F779"/>
  <c r="C781" l="1"/>
  <c r="F780"/>
  <c r="C782" l="1"/>
  <c r="F781"/>
  <c r="C783" l="1"/>
  <c r="F782"/>
  <c r="C784" l="1"/>
  <c r="F783"/>
  <c r="C785" l="1"/>
  <c r="F784"/>
  <c r="C786" l="1"/>
  <c r="F785"/>
  <c r="C787" l="1"/>
  <c r="F786"/>
  <c r="C788" l="1"/>
  <c r="F787"/>
  <c r="C789" l="1"/>
  <c r="F788"/>
  <c r="C790" l="1"/>
  <c r="F789"/>
  <c r="C791" l="1"/>
  <c r="F790"/>
  <c r="C792" l="1"/>
  <c r="F791"/>
  <c r="C793" l="1"/>
  <c r="F792"/>
  <c r="C794" l="1"/>
  <c r="F793"/>
  <c r="C795" l="1"/>
  <c r="F794"/>
  <c r="C796" l="1"/>
  <c r="F795"/>
  <c r="C797" l="1"/>
  <c r="F796"/>
  <c r="C798" l="1"/>
  <c r="F797"/>
  <c r="C799" l="1"/>
  <c r="F798"/>
  <c r="C800" l="1"/>
  <c r="F799"/>
  <c r="C801" l="1"/>
  <c r="F800"/>
  <c r="C802" l="1"/>
  <c r="F801"/>
  <c r="C803" l="1"/>
  <c r="F802"/>
  <c r="C804" l="1"/>
  <c r="F803"/>
  <c r="C805" l="1"/>
  <c r="F804"/>
  <c r="C806" l="1"/>
  <c r="F805"/>
  <c r="C807" l="1"/>
  <c r="F806"/>
  <c r="C808" l="1"/>
  <c r="F807"/>
  <c r="C809" l="1"/>
  <c r="F808"/>
  <c r="C810" l="1"/>
  <c r="F809"/>
  <c r="C811" l="1"/>
  <c r="F810"/>
  <c r="C812" l="1"/>
  <c r="F811"/>
  <c r="C813" l="1"/>
  <c r="F812"/>
  <c r="C814" l="1"/>
  <c r="F813"/>
  <c r="C815" l="1"/>
  <c r="F814"/>
  <c r="C816" l="1"/>
  <c r="F815"/>
  <c r="C817" l="1"/>
  <c r="F816"/>
  <c r="C818" l="1"/>
  <c r="F817"/>
  <c r="C819" l="1"/>
  <c r="F818"/>
  <c r="C820" l="1"/>
  <c r="F819"/>
  <c r="C821" l="1"/>
  <c r="F820"/>
  <c r="C822" l="1"/>
  <c r="F821"/>
  <c r="C823" l="1"/>
  <c r="F822"/>
  <c r="C824" l="1"/>
  <c r="F823"/>
  <c r="C825" l="1"/>
  <c r="F824"/>
  <c r="C826" l="1"/>
  <c r="F825"/>
  <c r="C827" l="1"/>
  <c r="F826"/>
  <c r="C828" l="1"/>
  <c r="F827"/>
  <c r="C829" l="1"/>
  <c r="F828"/>
  <c r="C830" l="1"/>
  <c r="F829"/>
  <c r="C831" l="1"/>
  <c r="F830"/>
  <c r="C832" l="1"/>
  <c r="F831"/>
  <c r="C833" l="1"/>
  <c r="F832"/>
  <c r="C834" l="1"/>
  <c r="F833"/>
  <c r="C835" l="1"/>
  <c r="F834"/>
  <c r="C836" l="1"/>
  <c r="F835"/>
  <c r="C837" l="1"/>
  <c r="F836"/>
  <c r="C838" l="1"/>
  <c r="F837"/>
  <c r="C839" l="1"/>
  <c r="F838"/>
  <c r="C840" l="1"/>
  <c r="F839"/>
  <c r="C841" l="1"/>
  <c r="F840"/>
  <c r="C842" l="1"/>
  <c r="F841"/>
  <c r="C843" l="1"/>
  <c r="F842"/>
  <c r="C844" l="1"/>
  <c r="F843"/>
  <c r="C845" l="1"/>
  <c r="F844"/>
  <c r="C846" l="1"/>
  <c r="F845"/>
  <c r="C847" l="1"/>
  <c r="F846"/>
  <c r="C848" l="1"/>
  <c r="F847"/>
  <c r="C849" l="1"/>
  <c r="F848"/>
  <c r="C850" l="1"/>
  <c r="F849"/>
  <c r="C851" l="1"/>
  <c r="F850"/>
  <c r="C852" l="1"/>
  <c r="F851"/>
  <c r="C853" l="1"/>
  <c r="F852"/>
  <c r="C854" l="1"/>
  <c r="F853"/>
  <c r="C855" l="1"/>
  <c r="F854"/>
  <c r="C856" l="1"/>
  <c r="F855"/>
  <c r="C857" l="1"/>
  <c r="F856"/>
  <c r="C858" l="1"/>
  <c r="F857"/>
  <c r="C859" l="1"/>
  <c r="F858"/>
  <c r="C860" l="1"/>
  <c r="F859"/>
  <c r="C861" l="1"/>
  <c r="F860"/>
  <c r="C862" l="1"/>
  <c r="F861"/>
  <c r="C863" l="1"/>
  <c r="F862"/>
  <c r="C864" l="1"/>
  <c r="F863"/>
  <c r="C865" l="1"/>
  <c r="F864"/>
  <c r="C866" l="1"/>
  <c r="F865"/>
  <c r="C867" l="1"/>
  <c r="F866"/>
  <c r="C868" l="1"/>
  <c r="F867"/>
  <c r="C869" l="1"/>
  <c r="F868"/>
  <c r="C870" l="1"/>
  <c r="F869"/>
  <c r="C871" l="1"/>
  <c r="F870"/>
  <c r="C872" l="1"/>
  <c r="F871"/>
  <c r="C873" l="1"/>
  <c r="F872"/>
  <c r="C874" l="1"/>
  <c r="F873"/>
  <c r="C875" l="1"/>
  <c r="F874"/>
  <c r="C876" l="1"/>
  <c r="F875"/>
  <c r="C877" l="1"/>
  <c r="F876"/>
  <c r="C878" l="1"/>
  <c r="F877"/>
  <c r="C879" l="1"/>
  <c r="F878"/>
  <c r="C880" l="1"/>
  <c r="F879"/>
  <c r="C881" l="1"/>
  <c r="F880"/>
  <c r="C882" l="1"/>
  <c r="F881"/>
  <c r="C883" l="1"/>
  <c r="F882"/>
  <c r="C884" l="1"/>
  <c r="F883"/>
  <c r="C885" l="1"/>
  <c r="F884"/>
  <c r="C886" l="1"/>
  <c r="F885"/>
  <c r="C887" l="1"/>
  <c r="F886"/>
  <c r="C888" l="1"/>
  <c r="F887"/>
  <c r="C889" l="1"/>
  <c r="F888"/>
  <c r="C890" l="1"/>
  <c r="F889"/>
  <c r="C891" l="1"/>
  <c r="F890"/>
  <c r="C892" l="1"/>
  <c r="F891"/>
  <c r="C893" l="1"/>
  <c r="F892"/>
  <c r="C894" l="1"/>
  <c r="F893"/>
  <c r="C895" l="1"/>
  <c r="F894"/>
  <c r="C896" l="1"/>
  <c r="F895"/>
  <c r="C897" l="1"/>
  <c r="F896"/>
  <c r="C898" l="1"/>
  <c r="F897"/>
  <c r="C899" l="1"/>
  <c r="F898"/>
  <c r="C900" l="1"/>
  <c r="F899"/>
  <c r="C901" l="1"/>
  <c r="F900"/>
  <c r="C902" l="1"/>
  <c r="F901"/>
  <c r="C903" l="1"/>
  <c r="F902"/>
  <c r="C904" l="1"/>
  <c r="F903"/>
  <c r="C905" l="1"/>
  <c r="F904"/>
  <c r="C906" l="1"/>
  <c r="F906" s="1"/>
  <c r="F905"/>
</calcChain>
</file>

<file path=xl/sharedStrings.xml><?xml version="1.0" encoding="utf-8"?>
<sst xmlns="http://schemas.openxmlformats.org/spreadsheetml/2006/main" count="479" uniqueCount="191">
  <si>
    <t>레벨</t>
    <phoneticPr fontId="2" type="noConversion"/>
  </si>
  <si>
    <t>비용</t>
    <phoneticPr fontId="2" type="noConversion"/>
  </si>
  <si>
    <t>증가율</t>
    <phoneticPr fontId="2" type="noConversion"/>
  </si>
  <si>
    <t>공속</t>
    <phoneticPr fontId="2" type="noConversion"/>
  </si>
  <si>
    <t>크리</t>
    <phoneticPr fontId="2" type="noConversion"/>
  </si>
  <si>
    <t>극피</t>
    <phoneticPr fontId="2" type="noConversion"/>
  </si>
  <si>
    <t>연결</t>
    <phoneticPr fontId="2" type="noConversion"/>
  </si>
  <si>
    <t>독립</t>
    <phoneticPr fontId="2" type="noConversion"/>
  </si>
  <si>
    <t>증뎀</t>
    <phoneticPr fontId="2" type="noConversion"/>
  </si>
  <si>
    <t>총비중</t>
  </si>
  <si>
    <t>총비중</t>
    <phoneticPr fontId="2" type="noConversion"/>
  </si>
  <si>
    <t>이름</t>
  </si>
  <si>
    <t>불</t>
  </si>
  <si>
    <t>물</t>
  </si>
  <si>
    <t>바위</t>
  </si>
  <si>
    <t>전기</t>
  </si>
  <si>
    <t>눈</t>
  </si>
  <si>
    <t>흙</t>
  </si>
  <si>
    <t>바람</t>
  </si>
  <si>
    <t>얼음</t>
  </si>
  <si>
    <t>용암</t>
  </si>
  <si>
    <t>등장레벨</t>
  </si>
  <si>
    <r>
      <t>기본데미지</t>
    </r>
    <r>
      <rPr>
        <sz val="10"/>
        <color rgb="FF000000"/>
        <rFont val="함초롬바탕"/>
        <family val="1"/>
        <charset val="129"/>
      </rPr>
      <t>(2</t>
    </r>
    <r>
      <rPr>
        <sz val="10"/>
        <color rgb="FF000000"/>
        <rFont val="맑은 고딕"/>
        <family val="3"/>
        <charset val="129"/>
        <scheme val="minor"/>
      </rPr>
      <t>의몇승</t>
    </r>
    <r>
      <rPr>
        <sz val="10"/>
        <color rgb="FF000000"/>
        <rFont val="함초롬바탕"/>
        <family val="1"/>
        <charset val="129"/>
      </rPr>
      <t>)</t>
    </r>
  </si>
  <si>
    <r>
      <t>0</t>
    </r>
    <r>
      <rPr>
        <sz val="8"/>
        <color rgb="FF000000"/>
        <rFont val="맑은 고딕"/>
        <family val="3"/>
        <charset val="129"/>
        <scheme val="minor"/>
      </rPr>
      <t>렙의실제레벨</t>
    </r>
    <r>
      <rPr>
        <sz val="8"/>
        <color rgb="FF000000"/>
        <rFont val="함초롬바탕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불레벨</t>
    </r>
    <r>
      <rPr>
        <sz val="8"/>
        <color rgb="FF000000"/>
        <rFont val="함초롬바탕"/>
        <family val="1"/>
        <charset val="129"/>
      </rPr>
      <t>+n)</t>
    </r>
  </si>
  <si>
    <t>미구현1</t>
  </si>
  <si>
    <t>미구현1</t>
    <phoneticPr fontId="2" type="noConversion"/>
  </si>
  <si>
    <t>미구현2</t>
  </si>
  <si>
    <t>미구현2</t>
    <phoneticPr fontId="2" type="noConversion"/>
  </si>
  <si>
    <t>미구현3</t>
  </si>
  <si>
    <t>미구현3</t>
    <phoneticPr fontId="2" type="noConversion"/>
  </si>
  <si>
    <t>비중</t>
  </si>
  <si>
    <t>비중</t>
    <phoneticPr fontId="2" type="noConversion"/>
  </si>
  <si>
    <t>총비중</t>
    <phoneticPr fontId="2" type="noConversion"/>
  </si>
  <si>
    <t>Growthrate</t>
    <phoneticPr fontId="2" type="noConversion"/>
  </si>
  <si>
    <r>
      <t>미구현</t>
    </r>
    <r>
      <rPr>
        <sz val="12"/>
        <color rgb="FF000000"/>
        <rFont val="굴림"/>
        <family val="3"/>
        <charset val="129"/>
      </rPr>
      <t>1</t>
    </r>
  </si>
  <si>
    <r>
      <t>미구현</t>
    </r>
    <r>
      <rPr>
        <sz val="12"/>
        <color rgb="FF000000"/>
        <rFont val="굴림"/>
        <family val="3"/>
        <charset val="129"/>
      </rPr>
      <t>2</t>
    </r>
  </si>
  <si>
    <r>
      <t>미구현</t>
    </r>
    <r>
      <rPr>
        <sz val="12"/>
        <color rgb="FF000000"/>
        <rFont val="굴림"/>
        <family val="3"/>
        <charset val="129"/>
      </rPr>
      <t>3</t>
    </r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</si>
  <si>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</si>
  <si>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</si>
  <si>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</si>
  <si>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</si>
  <si>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</si>
  <si>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</si>
  <si>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</si>
  <si>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</si>
  <si>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</si>
  <si>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E+03</t>
    <phoneticPr fontId="2" type="noConversion"/>
  </si>
  <si>
    <t>E+04</t>
  </si>
  <si>
    <t>E+05</t>
  </si>
  <si>
    <t>E+06</t>
  </si>
  <si>
    <t>E+07</t>
  </si>
  <si>
    <t>E+08</t>
  </si>
  <si>
    <t>E+09</t>
  </si>
  <si>
    <t>E+10</t>
  </si>
  <si>
    <t>E+11</t>
  </si>
  <si>
    <t>E+12</t>
  </si>
  <si>
    <t>E+13</t>
  </si>
  <si>
    <t>k</t>
    <phoneticPr fontId="2" type="noConversion"/>
  </si>
  <si>
    <t>m</t>
    <phoneticPr fontId="2" type="noConversion"/>
  </si>
  <si>
    <t>b</t>
    <phoneticPr fontId="2" type="noConversion"/>
  </si>
  <si>
    <t>E+14</t>
  </si>
  <si>
    <t>E+15</t>
  </si>
  <si>
    <t>E+16</t>
  </si>
  <si>
    <t>E+17</t>
  </si>
  <si>
    <t>A</t>
    <phoneticPr fontId="2" type="noConversion"/>
  </si>
  <si>
    <t>B</t>
    <phoneticPr fontId="2" type="noConversion"/>
  </si>
  <si>
    <t>800a</t>
    <phoneticPr fontId="2" type="noConversion"/>
  </si>
  <si>
    <t>expression</t>
    <phoneticPr fontId="2" type="noConversion"/>
  </si>
  <si>
    <t>2300k</t>
    <phoneticPr fontId="2" type="noConversion"/>
  </si>
  <si>
    <t>850b</t>
    <phoneticPr fontId="2" type="noConversion"/>
  </si>
  <si>
    <t>1850m</t>
    <phoneticPr fontId="2" type="noConversion"/>
  </si>
  <si>
    <t>1100b</t>
    <phoneticPr fontId="2" type="noConversion"/>
  </si>
  <si>
    <t>초당연구비</t>
    <phoneticPr fontId="2" type="noConversion"/>
  </si>
  <si>
    <t>90k</t>
    <phoneticPr fontId="2" type="noConversion"/>
  </si>
  <si>
    <t>70m</t>
    <phoneticPr fontId="2" type="noConversion"/>
  </si>
  <si>
    <t>40b</t>
    <phoneticPr fontId="2" type="noConversion"/>
  </si>
  <si>
    <t>20a</t>
    <phoneticPr fontId="2" type="noConversion"/>
  </si>
  <si>
    <t>30b</t>
    <phoneticPr fontId="2" type="noConversion"/>
  </si>
  <si>
    <t>E+18</t>
  </si>
  <si>
    <t>E+19</t>
  </si>
  <si>
    <t>E+20</t>
  </si>
  <si>
    <t>E+21</t>
  </si>
  <si>
    <t>C</t>
    <phoneticPr fontId="2" type="noConversion"/>
  </si>
  <si>
    <t>800A</t>
    <phoneticPr fontId="2" type="noConversion"/>
  </si>
  <si>
    <t>850B</t>
    <phoneticPr fontId="2" type="noConversion"/>
  </si>
  <si>
    <t>20A</t>
    <phoneticPr fontId="2" type="noConversion"/>
  </si>
  <si>
    <t>30B</t>
    <phoneticPr fontId="2" type="noConversion"/>
  </si>
  <si>
    <t>1800C</t>
    <phoneticPr fontId="2" type="noConversion"/>
  </si>
  <si>
    <t>70C</t>
    <phoneticPr fontId="2" type="noConversion"/>
  </si>
  <si>
    <t>연구비비용</t>
    <phoneticPr fontId="2" type="noConversion"/>
  </si>
  <si>
    <t>랩업의5배</t>
    <phoneticPr fontId="2" type="noConversion"/>
  </si>
  <si>
    <t>330</t>
    <phoneticPr fontId="2" type="noConversion"/>
  </si>
  <si>
    <t>3000</t>
    <phoneticPr fontId="2" type="noConversion"/>
  </si>
  <si>
    <t>기준연구시간</t>
    <phoneticPr fontId="2" type="noConversion"/>
  </si>
  <si>
    <t>시간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</si>
  <si>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</si>
  <si>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</si>
  <si>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</si>
  <si>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</si>
  <si>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</si>
  <si>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</si>
  <si>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</si>
  <si>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</si>
  <si>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</si>
  <si>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</si>
  <si>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</si>
  <si>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</si>
  <si>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</si>
  <si>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</si>
  <si>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연구시간GrowthRate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</si>
  <si>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</si>
  <si>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</si>
  <si>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</si>
  <si>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</si>
  <si>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</si>
  <si>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비용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</si>
  <si>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</si>
  <si>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</si>
  <si>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</si>
  <si>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</si>
  <si>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</si>
  <si>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</si>
  <si>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</si>
  <si>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</si>
  <si>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</si>
  <si>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</si>
  <si>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</si>
  <si>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</si>
  <si>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</si>
  <si>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</si>
  <si>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</si>
  <si>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</si>
  <si>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</si>
  <si>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</si>
  <si>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</si>
  <si>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</si>
  <si>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</si>
  <si>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</si>
  <si>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</si>
  <si>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공격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</si>
  <si>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</si>
  <si>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</si>
  <si>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</si>
  <si>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</si>
  <si>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</si>
  <si>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</si>
  <si>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</si>
  <si>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</si>
  <si>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</si>
  <si>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</si>
  <si>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</si>
  <si>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t>900층기준</t>
    <phoneticPr fontId="2" type="noConversion"/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</si>
  <si>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</si>
  <si>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t>20층마다2배</t>
    <phoneticPr fontId="2" type="noConversion"/>
  </si>
  <si>
    <t>30*2의3승초증가</t>
    <phoneticPr fontId="2" type="noConversion"/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</si>
  <si>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</si>
  <si>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</si>
  <si>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</si>
  <si>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</si>
  <si>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</si>
  <si>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</si>
  <si>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</si>
  <si>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</si>
  <si>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</si>
  <si>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</si>
  <si>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</si>
  <si>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</si>
  <si>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</si>
  <si>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</si>
  <si>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</si>
  <si>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</si>
  <si>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</si>
  <si>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</si>
  <si>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</si>
  <si>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</si>
  <si>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</si>
  <si>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</si>
  <si>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</si>
  <si>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 xml:space="preserve"> </t>
    <phoneticPr fontId="2" type="noConversion"/>
  </si>
  <si>
    <t>R비용</t>
    <phoneticPr fontId="2" type="noConversion"/>
  </si>
  <si>
    <t>전체딜비중</t>
    <phoneticPr fontId="2" type="noConversion"/>
  </si>
  <si>
    <t>배수업하고나서</t>
    <phoneticPr fontId="2" type="noConversion"/>
  </si>
  <si>
    <t>공격가짓수의 숫자 * 10초만큼 걸리게</t>
    <phoneticPr fontId="2" type="noConversion"/>
  </si>
  <si>
    <t>예</t>
    <phoneticPr fontId="2" type="noConversion"/>
  </si>
  <si>
    <t>파이어볼, 평타 = 20초</t>
    <phoneticPr fontId="2" type="noConversion"/>
  </si>
  <si>
    <t>파이어볼, 워터볼, 평타 = 30초</t>
    <phoneticPr fontId="2" type="noConversion"/>
  </si>
  <si>
    <t>다음업그레이드는</t>
    <phoneticPr fontId="2" type="noConversion"/>
  </si>
  <si>
    <t>공격가짓수 숫자 * 5레벨 에서 가능</t>
    <phoneticPr fontId="2" type="noConversion"/>
  </si>
  <si>
    <t>파이어볼, 평타시 = 10레벨마다</t>
    <phoneticPr fontId="2" type="noConversion"/>
  </si>
  <si>
    <t>파이어볼, 워터볼, 평타 = 15레벨마다</t>
    <phoneticPr fontId="2" type="noConversion"/>
  </si>
  <si>
    <t>전체비중</t>
    <phoneticPr fontId="2" type="noConversion"/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</si>
</sst>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176" formatCode="0_);[Red]\(0\)"/>
    <numFmt numFmtId="178" formatCode="0_ "/>
    <numFmt numFmtId="179" formatCode="0.000E+00"/>
    <numFmt numFmtId="180" formatCode="0.0%"/>
    <numFmt numFmtId="181" formatCode="0.000_ "/>
    <numFmt numFmtId="182" formatCode="0.00_ "/>
    <numFmt numFmtId="183" formatCode="0.0_);[Red]\(0.0\)"/>
    <numFmt numFmtId="184" formatCode="0.00_);[Red]\(0.00\)"/>
  </numFmts>
  <fonts count="2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7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9" fontId="0" fillId="0" borderId="0" xfId="0" applyNumberFormat="1">
      <alignment vertical="center"/>
    </xf>
    <xf numFmtId="0" fontId="0" fillId="6" borderId="9" xfId="0" applyFont="1" applyFill="1" applyBorder="1">
      <alignment vertical="center"/>
    </xf>
    <xf numFmtId="0" fontId="16" fillId="0" borderId="12" xfId="0" applyFont="1" applyBorder="1" applyAlignment="1">
      <alignment horizontal="right" vertical="center"/>
    </xf>
    <xf numFmtId="0" fontId="3" fillId="8" borderId="1" xfId="0" applyFont="1" applyFill="1" applyBorder="1" applyAlignment="1">
      <alignment horizontal="center" vertical="center" wrapText="1"/>
    </xf>
    <xf numFmtId="0" fontId="16" fillId="0" borderId="0" xfId="0" applyNumberFormat="1" applyFont="1" applyAlignment="1">
      <alignment horizontal="left" vertical="center"/>
    </xf>
    <xf numFmtId="182" fontId="16" fillId="0" borderId="0" xfId="0" applyNumberFormat="1" applyFont="1" applyAlignment="1">
      <alignment vertical="center"/>
    </xf>
    <xf numFmtId="182" fontId="16" fillId="0" borderId="4" xfId="0" applyNumberFormat="1" applyFont="1" applyBorder="1" applyAlignment="1">
      <alignment vertical="center"/>
    </xf>
    <xf numFmtId="182" fontId="16" fillId="0" borderId="0" xfId="0" applyNumberFormat="1" applyFont="1" applyBorder="1" applyAlignment="1">
      <alignment vertical="center"/>
    </xf>
    <xf numFmtId="181" fontId="16" fillId="0" borderId="4" xfId="0" applyNumberFormat="1" applyFont="1" applyBorder="1" applyAlignment="1">
      <alignment vertical="center"/>
    </xf>
    <xf numFmtId="0" fontId="22" fillId="9" borderId="11" xfId="0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0" fontId="16" fillId="7" borderId="0" xfId="0" applyNumberFormat="1" applyFont="1" applyFill="1" applyAlignment="1">
      <alignment vertical="center"/>
    </xf>
    <xf numFmtId="0" fontId="16" fillId="7" borderId="0" xfId="0" applyNumberFormat="1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176" fontId="18" fillId="0" borderId="10" xfId="1" applyNumberFormat="1" applyFont="1" applyBorder="1" applyAlignment="1">
      <alignment vertical="center"/>
    </xf>
    <xf numFmtId="0" fontId="16" fillId="7" borderId="0" xfId="1" applyNumberFormat="1" applyFont="1" applyFill="1" applyAlignment="1">
      <alignment vertical="center"/>
    </xf>
    <xf numFmtId="176" fontId="16" fillId="0" borderId="10" xfId="1" applyNumberFormat="1" applyFont="1" applyBorder="1" applyAlignment="1">
      <alignment vertical="center"/>
    </xf>
    <xf numFmtId="182" fontId="16" fillId="0" borderId="12" xfId="0" applyNumberFormat="1" applyFont="1" applyBorder="1" applyAlignment="1">
      <alignment vertical="center"/>
    </xf>
    <xf numFmtId="182" fontId="16" fillId="0" borderId="14" xfId="0" applyNumberFormat="1" applyFont="1" applyBorder="1" applyAlignment="1">
      <alignment vertical="center"/>
    </xf>
    <xf numFmtId="181" fontId="16" fillId="0" borderId="14" xfId="0" applyNumberFormat="1" applyFont="1" applyBorder="1" applyAlignment="1">
      <alignment vertical="center"/>
    </xf>
    <xf numFmtId="0" fontId="22" fillId="9" borderId="16" xfId="0" applyFont="1" applyFill="1" applyBorder="1" applyAlignment="1">
      <alignment vertical="center"/>
    </xf>
    <xf numFmtId="0" fontId="16" fillId="0" borderId="12" xfId="0" applyNumberFormat="1" applyFont="1" applyBorder="1" applyAlignment="1">
      <alignment vertical="center"/>
    </xf>
    <xf numFmtId="0" fontId="16" fillId="4" borderId="12" xfId="0" applyNumberFormat="1" applyFont="1" applyFill="1" applyBorder="1" applyAlignment="1">
      <alignment vertical="center"/>
    </xf>
    <xf numFmtId="0" fontId="16" fillId="0" borderId="12" xfId="1" applyNumberFormat="1" applyFont="1" applyBorder="1" applyAlignment="1">
      <alignment vertical="center"/>
    </xf>
    <xf numFmtId="176" fontId="16" fillId="0" borderId="15" xfId="1" applyNumberFormat="1" applyFont="1" applyBorder="1" applyAlignment="1">
      <alignment vertical="center"/>
    </xf>
    <xf numFmtId="182" fontId="16" fillId="8" borderId="4" xfId="0" applyNumberFormat="1" applyFont="1" applyFill="1" applyBorder="1" applyAlignment="1">
      <alignment vertical="center"/>
    </xf>
    <xf numFmtId="182" fontId="19" fillId="0" borderId="0" xfId="0" applyNumberFormat="1" applyFont="1" applyFill="1" applyBorder="1" applyAlignment="1">
      <alignment vertical="center"/>
    </xf>
    <xf numFmtId="0" fontId="22" fillId="9" borderId="13" xfId="0" applyFont="1" applyFill="1" applyBorder="1" applyAlignment="1">
      <alignment vertical="center"/>
    </xf>
    <xf numFmtId="182" fontId="16" fillId="8" borderId="0" xfId="0" applyNumberFormat="1" applyFont="1" applyFill="1" applyBorder="1" applyAlignment="1">
      <alignment vertical="center"/>
    </xf>
    <xf numFmtId="182" fontId="20" fillId="0" borderId="0" xfId="0" applyNumberFormat="1" applyFont="1" applyBorder="1" applyAlignment="1">
      <alignment vertical="center"/>
    </xf>
    <xf numFmtId="182" fontId="20" fillId="0" borderId="4" xfId="0" applyNumberFormat="1" applyFont="1" applyBorder="1" applyAlignment="1">
      <alignment vertical="center"/>
    </xf>
    <xf numFmtId="182" fontId="16" fillId="7" borderId="0" xfId="1" applyNumberFormat="1" applyFont="1" applyFill="1" applyAlignment="1">
      <alignment vertical="center"/>
    </xf>
    <xf numFmtId="183" fontId="18" fillId="0" borderId="10" xfId="1" applyNumberFormat="1" applyFont="1" applyBorder="1" applyAlignment="1">
      <alignment vertical="center"/>
    </xf>
    <xf numFmtId="183" fontId="16" fillId="0" borderId="10" xfId="1" applyNumberFormat="1" applyFont="1" applyBorder="1" applyAlignment="1">
      <alignment vertical="center"/>
    </xf>
    <xf numFmtId="183" fontId="16" fillId="0" borderId="15" xfId="1" applyNumberFormat="1" applyFont="1" applyBorder="1" applyAlignment="1">
      <alignment vertical="center"/>
    </xf>
    <xf numFmtId="0" fontId="16" fillId="3" borderId="12" xfId="1" applyNumberFormat="1" applyFont="1" applyFill="1" applyBorder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16" fillId="0" borderId="0" xfId="0" applyNumberFormat="1" applyFont="1" applyFill="1" applyBorder="1" applyAlignment="1">
      <alignment vertical="center"/>
    </xf>
    <xf numFmtId="0" fontId="16" fillId="0" borderId="0" xfId="1" applyNumberFormat="1" applyFont="1" applyFill="1" applyAlignment="1">
      <alignment vertical="center"/>
    </xf>
    <xf numFmtId="182" fontId="16" fillId="0" borderId="0" xfId="1" applyNumberFormat="1" applyFont="1" applyFill="1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12" xfId="0" applyNumberFormat="1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82" fontId="16" fillId="0" borderId="0" xfId="0" applyNumberFormat="1" applyFont="1" applyFill="1" applyAlignment="1">
      <alignment vertical="center"/>
    </xf>
    <xf numFmtId="9" fontId="15" fillId="8" borderId="0" xfId="0" applyNumberFormat="1" applyFont="1" applyFill="1" applyAlignment="1">
      <alignment horizontal="left" vertical="center"/>
    </xf>
    <xf numFmtId="180" fontId="15" fillId="8" borderId="0" xfId="0" applyNumberFormat="1" applyFont="1" applyFill="1" applyAlignment="1">
      <alignment horizontal="left" vertical="center"/>
    </xf>
    <xf numFmtId="182" fontId="16" fillId="8" borderId="0" xfId="0" applyNumberFormat="1" applyFont="1" applyFill="1" applyAlignment="1">
      <alignment vertical="center"/>
    </xf>
    <xf numFmtId="182" fontId="20" fillId="8" borderId="0" xfId="0" applyNumberFormat="1" applyFont="1" applyFill="1" applyBorder="1" applyAlignment="1">
      <alignment vertical="center"/>
    </xf>
    <xf numFmtId="181" fontId="16" fillId="8" borderId="4" xfId="0" applyNumberFormat="1" applyFont="1" applyFill="1" applyBorder="1" applyAlignment="1">
      <alignment vertical="center"/>
    </xf>
    <xf numFmtId="0" fontId="22" fillId="8" borderId="11" xfId="0" applyFont="1" applyFill="1" applyBorder="1" applyAlignment="1">
      <alignment vertical="center"/>
    </xf>
    <xf numFmtId="0" fontId="22" fillId="2" borderId="11" xfId="0" applyFont="1" applyFill="1" applyBorder="1" applyAlignment="1">
      <alignment vertical="center"/>
    </xf>
    <xf numFmtId="181" fontId="16" fillId="2" borderId="4" xfId="0" applyNumberFormat="1" applyFont="1" applyFill="1" applyBorder="1" applyAlignment="1">
      <alignment vertical="center"/>
    </xf>
    <xf numFmtId="182" fontId="16" fillId="2" borderId="0" xfId="0" applyNumberFormat="1" applyFont="1" applyFill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9" borderId="12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184" fontId="21" fillId="2" borderId="0" xfId="0" applyNumberFormat="1" applyFont="1" applyFill="1" applyAlignment="1">
      <alignment horizontal="right" vertical="center"/>
    </xf>
    <xf numFmtId="184" fontId="15" fillId="2" borderId="0" xfId="0" applyNumberFormat="1" applyFont="1" applyFill="1" applyAlignment="1">
      <alignment horizontal="right" vertical="center"/>
    </xf>
    <xf numFmtId="184" fontId="21" fillId="0" borderId="0" xfId="0" applyNumberFormat="1" applyFont="1" applyFill="1" applyAlignment="1">
      <alignment horizontal="right" vertical="center"/>
    </xf>
    <xf numFmtId="182" fontId="16" fillId="0" borderId="0" xfId="0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8" fillId="0" borderId="1" xfId="0" applyFont="1" applyBorder="1" applyAlignment="1">
      <alignment horizontal="justify" vertical="center" wrapText="1"/>
    </xf>
    <xf numFmtId="9" fontId="4" fillId="0" borderId="1" xfId="0" applyNumberFormat="1" applyFont="1" applyBorder="1" applyAlignment="1">
      <alignment horizontal="justify" vertical="center" wrapText="1"/>
    </xf>
    <xf numFmtId="0" fontId="8" fillId="0" borderId="17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21" fillId="0" borderId="2" xfId="0" applyFont="1" applyBorder="1" applyAlignment="1">
      <alignment vertical="center" wrapText="1"/>
    </xf>
    <xf numFmtId="0" fontId="21" fillId="0" borderId="7" xfId="0" applyFont="1" applyBorder="1" applyAlignment="1">
      <alignment vertical="center" wrapText="1"/>
    </xf>
    <xf numFmtId="0" fontId="16" fillId="10" borderId="0" xfId="1" applyNumberFormat="1" applyFont="1" applyFill="1" applyAlignment="1">
      <alignment vertical="center"/>
    </xf>
    <xf numFmtId="0" fontId="16" fillId="10" borderId="0" xfId="0" applyNumberFormat="1" applyFont="1" applyFill="1" applyAlignment="1">
      <alignment vertical="center"/>
    </xf>
    <xf numFmtId="176" fontId="16" fillId="10" borderId="0" xfId="0" applyNumberFormat="1" applyFont="1" applyFill="1" applyAlignment="1">
      <alignment vertical="center"/>
    </xf>
    <xf numFmtId="184" fontId="21" fillId="11" borderId="0" xfId="0" applyNumberFormat="1" applyFont="1" applyFill="1" applyAlignment="1">
      <alignment horizontal="right" vertical="center"/>
    </xf>
    <xf numFmtId="178" fontId="16" fillId="10" borderId="0" xfId="0" applyNumberFormat="1" applyFont="1" applyFill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9" fontId="23" fillId="0" borderId="0" xfId="0" applyNumberFormat="1" applyFont="1" applyAlignment="1">
      <alignment horizontal="left" vertical="center"/>
    </xf>
    <xf numFmtId="180" fontId="23" fillId="0" borderId="0" xfId="0" applyNumberFormat="1" applyFont="1" applyAlignment="1">
      <alignment horizontal="left" vertical="center"/>
    </xf>
    <xf numFmtId="184" fontId="23" fillId="2" borderId="0" xfId="0" applyNumberFormat="1" applyFont="1" applyFill="1" applyAlignment="1">
      <alignment horizontal="right" vertical="center"/>
    </xf>
    <xf numFmtId="184" fontId="23" fillId="11" borderId="0" xfId="0" applyNumberFormat="1" applyFont="1" applyFill="1" applyAlignment="1">
      <alignment horizontal="right" vertical="center"/>
    </xf>
    <xf numFmtId="9" fontId="23" fillId="8" borderId="0" xfId="0" applyNumberFormat="1" applyFont="1" applyFill="1" applyAlignment="1">
      <alignment horizontal="left" vertical="center"/>
    </xf>
    <xf numFmtId="180" fontId="23" fillId="8" borderId="0" xfId="0" applyNumberFormat="1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182" fontId="24" fillId="0" borderId="4" xfId="0" applyNumberFormat="1" applyFont="1" applyBorder="1" applyAlignment="1">
      <alignment vertical="center"/>
    </xf>
    <xf numFmtId="182" fontId="24" fillId="0" borderId="0" xfId="0" applyNumberFormat="1" applyFont="1" applyBorder="1" applyAlignment="1">
      <alignment vertical="center"/>
    </xf>
    <xf numFmtId="184" fontId="23" fillId="0" borderId="0" xfId="0" applyNumberFormat="1" applyFont="1" applyFill="1" applyAlignment="1">
      <alignment horizontal="right" vertical="center"/>
    </xf>
    <xf numFmtId="182" fontId="24" fillId="0" borderId="14" xfId="0" applyNumberFormat="1" applyFont="1" applyBorder="1" applyAlignment="1">
      <alignment vertical="center"/>
    </xf>
    <xf numFmtId="182" fontId="24" fillId="0" borderId="12" xfId="0" applyNumberFormat="1" applyFont="1" applyBorder="1" applyAlignment="1">
      <alignment vertical="center"/>
    </xf>
    <xf numFmtId="182" fontId="24" fillId="8" borderId="4" xfId="0" applyNumberFormat="1" applyFont="1" applyFill="1" applyBorder="1" applyAlignment="1">
      <alignment vertical="center"/>
    </xf>
    <xf numFmtId="182" fontId="25" fillId="0" borderId="0" xfId="0" applyNumberFormat="1" applyFont="1" applyFill="1" applyBorder="1" applyAlignment="1">
      <alignment vertical="center"/>
    </xf>
    <xf numFmtId="182" fontId="24" fillId="8" borderId="0" xfId="0" applyNumberFormat="1" applyFont="1" applyFill="1" applyBorder="1" applyAlignment="1">
      <alignment vertical="center"/>
    </xf>
    <xf numFmtId="182" fontId="24" fillId="0" borderId="0" xfId="0" applyNumberFormat="1" applyFont="1" applyFill="1" applyBorder="1" applyAlignment="1">
      <alignment vertical="center"/>
    </xf>
    <xf numFmtId="182" fontId="26" fillId="0" borderId="0" xfId="0" applyNumberFormat="1" applyFont="1" applyBorder="1" applyAlignment="1">
      <alignment vertical="center"/>
    </xf>
    <xf numFmtId="182" fontId="26" fillId="8" borderId="0" xfId="0" applyNumberFormat="1" applyFont="1" applyFill="1" applyBorder="1" applyAlignment="1">
      <alignment vertical="center"/>
    </xf>
    <xf numFmtId="182" fontId="26" fillId="0" borderId="4" xfId="0" applyNumberFormat="1" applyFont="1" applyBorder="1" applyAlignment="1">
      <alignment vertical="center"/>
    </xf>
  </cellXfs>
  <cellStyles count="2">
    <cellStyle name="쉼표 [0]" xfId="1" builtinId="6"/>
    <cellStyle name="표준" xfId="0" builtinId="0"/>
  </cellStyles>
  <dxfs count="22"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967"/>
  <sheetViews>
    <sheetView tabSelected="1" zoomScale="85" zoomScaleNormal="85" workbookViewId="0">
      <selection activeCell="E11" sqref="E11"/>
    </sheetView>
  </sheetViews>
  <sheetFormatPr defaultRowHeight="11.25"/>
  <cols>
    <col min="1" max="1" width="6.75" style="34" customWidth="1"/>
    <col min="2" max="2" width="5.875" style="34" customWidth="1"/>
    <col min="3" max="3" width="5.875" style="35" customWidth="1"/>
    <col min="4" max="4" width="5.875" style="36" customWidth="1"/>
    <col min="5" max="6" width="9" style="87"/>
    <col min="7" max="7" width="5.875" style="37" customWidth="1"/>
    <col min="8" max="8" width="5.875" style="34" customWidth="1"/>
    <col min="9" max="9" width="4.625" style="38" customWidth="1"/>
    <col min="10" max="14" width="4.125" style="43" customWidth="1"/>
    <col min="15" max="18" width="4.125" style="42" customWidth="1"/>
    <col min="19" max="19" width="4.125" style="70" customWidth="1"/>
    <col min="20" max="20" width="4.125" style="63" customWidth="1"/>
    <col min="21" max="21" width="4.625" style="83" customWidth="1"/>
    <col min="22" max="26" width="4.125" style="43" customWidth="1"/>
    <col min="27" max="30" width="4.125" style="42" customWidth="1"/>
    <col min="31" max="31" width="4.125" style="70" customWidth="1"/>
    <col min="32" max="32" width="4.125" style="46" customWidth="1"/>
    <col min="33" max="37" width="4.125" style="43" customWidth="1"/>
    <col min="38" max="41" width="4.125" style="42" customWidth="1"/>
    <col min="42" max="42" width="4.125" style="70" customWidth="1"/>
    <col min="43" max="43" width="4.125" style="46" customWidth="1"/>
    <col min="44" max="48" width="4.125" style="43" customWidth="1"/>
    <col min="49" max="52" width="4.125" style="42" customWidth="1"/>
    <col min="53" max="53" width="4.125" style="70" customWidth="1"/>
    <col min="54" max="54" width="4.125" style="46" customWidth="1"/>
    <col min="55" max="59" width="4.125" style="43" customWidth="1"/>
    <col min="60" max="63" width="4.125" style="42" customWidth="1"/>
    <col min="64" max="64" width="4.125" style="70" customWidth="1"/>
    <col min="65" max="65" width="4.125" style="46" customWidth="1"/>
    <col min="66" max="70" width="4.125" style="43" customWidth="1"/>
    <col min="71" max="74" width="4.125" style="42" customWidth="1"/>
    <col min="75" max="75" width="4.125" style="70" customWidth="1"/>
    <col min="76" max="76" width="4.125" style="46" customWidth="1"/>
    <col min="77" max="81" width="4.125" style="43" customWidth="1"/>
    <col min="82" max="85" width="4.125" style="42" customWidth="1"/>
    <col min="86" max="86" width="4.125" style="70" customWidth="1"/>
    <col min="87" max="87" width="4.125" style="46" customWidth="1"/>
    <col min="88" max="92" width="4.125" style="43" customWidth="1"/>
    <col min="93" max="96" width="4.125" style="42" customWidth="1"/>
    <col min="97" max="97" width="4.125" style="70" customWidth="1"/>
    <col min="98" max="98" width="4.125" style="46" customWidth="1"/>
    <col min="99" max="103" width="4.125" style="43" customWidth="1"/>
    <col min="104" max="107" width="4.125" style="42" customWidth="1"/>
    <col min="108" max="108" width="4.125" style="70" customWidth="1"/>
    <col min="109" max="109" width="4.125" style="46" customWidth="1"/>
    <col min="110" max="111" width="4.125" style="43" customWidth="1"/>
    <col min="112" max="112" width="5.25" style="43" customWidth="1"/>
    <col min="113" max="113" width="4.125" style="43" customWidth="1"/>
    <col min="114" max="114" width="5.25" style="43" customWidth="1"/>
    <col min="115" max="118" width="4.125" style="42" customWidth="1"/>
    <col min="119" max="119" width="4.125" style="70" customWidth="1"/>
    <col min="120" max="120" width="4.125" style="46" customWidth="1"/>
    <col min="121" max="16384" width="9" style="25"/>
  </cols>
  <sheetData>
    <row r="1" spans="1:122">
      <c r="A1" s="34" t="s">
        <v>93</v>
      </c>
      <c r="B1" s="34" t="s">
        <v>146</v>
      </c>
      <c r="C1" s="35" t="s">
        <v>110</v>
      </c>
      <c r="D1" s="36" t="s">
        <v>111</v>
      </c>
      <c r="E1" s="89" t="s">
        <v>10</v>
      </c>
      <c r="F1" s="89" t="s">
        <v>180</v>
      </c>
      <c r="G1" s="37" t="s">
        <v>33</v>
      </c>
      <c r="H1" s="34">
        <f>POWER(2,0.2)</f>
        <v>1.1486983549970351</v>
      </c>
      <c r="I1" s="38" t="s">
        <v>0</v>
      </c>
      <c r="J1" s="39"/>
      <c r="K1" s="40">
        <f>K3+6</f>
        <v>6</v>
      </c>
      <c r="L1" s="66" t="s">
        <v>107</v>
      </c>
      <c r="M1" s="40"/>
      <c r="N1" s="40"/>
      <c r="O1" s="41" t="s">
        <v>108</v>
      </c>
      <c r="P1" s="45"/>
      <c r="T1" s="62"/>
      <c r="V1" s="39"/>
      <c r="W1" s="40">
        <f>W3+6</f>
        <v>6</v>
      </c>
      <c r="X1" s="66" t="s">
        <v>107</v>
      </c>
      <c r="Y1" s="40"/>
      <c r="Z1" s="66"/>
      <c r="AA1" s="67" t="s">
        <v>108</v>
      </c>
      <c r="AB1" s="68"/>
      <c r="AE1" s="70" t="s">
        <v>116</v>
      </c>
      <c r="AF1" s="44"/>
      <c r="AG1" s="39"/>
      <c r="AH1" s="40">
        <f>AH3+6</f>
        <v>21</v>
      </c>
      <c r="AI1" s="66" t="s">
        <v>107</v>
      </c>
      <c r="AJ1" s="40"/>
      <c r="AK1" s="66"/>
      <c r="AL1" s="67" t="s">
        <v>108</v>
      </c>
      <c r="AM1" s="68"/>
      <c r="AP1" s="70" t="s">
        <v>116</v>
      </c>
      <c r="AQ1" s="44"/>
      <c r="AR1" s="39"/>
      <c r="AS1" s="40">
        <f>AS3+6</f>
        <v>41</v>
      </c>
      <c r="AT1" s="66" t="s">
        <v>107</v>
      </c>
      <c r="AU1" s="40"/>
      <c r="AV1" s="66"/>
      <c r="AW1" s="67" t="s">
        <v>108</v>
      </c>
      <c r="AX1" s="68"/>
      <c r="BA1" s="70" t="s">
        <v>116</v>
      </c>
      <c r="BB1" s="44"/>
      <c r="BC1" s="39"/>
      <c r="BD1" s="40">
        <f>BD3+6</f>
        <v>66</v>
      </c>
      <c r="BE1" s="66" t="s">
        <v>107</v>
      </c>
      <c r="BF1" s="40"/>
      <c r="BG1" s="66"/>
      <c r="BH1" s="67" t="s">
        <v>108</v>
      </c>
      <c r="BI1" s="68"/>
      <c r="BL1" s="70" t="s">
        <v>116</v>
      </c>
      <c r="BM1" s="44"/>
      <c r="BN1" s="39"/>
      <c r="BO1" s="40">
        <f>BO3+6</f>
        <v>96</v>
      </c>
      <c r="BP1" s="66" t="s">
        <v>107</v>
      </c>
      <c r="BQ1" s="40"/>
      <c r="BR1" s="66"/>
      <c r="BS1" s="67" t="s">
        <v>108</v>
      </c>
      <c r="BT1" s="68"/>
      <c r="BW1" s="70" t="s">
        <v>116</v>
      </c>
      <c r="BX1" s="44"/>
      <c r="BY1" s="39"/>
      <c r="BZ1" s="40">
        <f>BZ3+6</f>
        <v>158</v>
      </c>
      <c r="CA1" s="66" t="s">
        <v>107</v>
      </c>
      <c r="CB1" s="40"/>
      <c r="CC1" s="66"/>
      <c r="CD1" s="67" t="s">
        <v>108</v>
      </c>
      <c r="CE1" s="68"/>
      <c r="CH1" s="70" t="s">
        <v>116</v>
      </c>
      <c r="CI1" s="44"/>
      <c r="CJ1" s="39"/>
      <c r="CK1" s="40">
        <f>CK3+6</f>
        <v>213</v>
      </c>
      <c r="CL1" s="66" t="s">
        <v>107</v>
      </c>
      <c r="CM1" s="40"/>
      <c r="CN1" s="66"/>
      <c r="CO1" s="67" t="s">
        <v>108</v>
      </c>
      <c r="CP1" s="68"/>
      <c r="CS1" s="70" t="s">
        <v>116</v>
      </c>
      <c r="CT1" s="44"/>
      <c r="CU1" s="39"/>
      <c r="CV1" s="40">
        <f>CV3+6</f>
        <v>263</v>
      </c>
      <c r="CW1" s="66" t="s">
        <v>107</v>
      </c>
      <c r="CX1" s="40"/>
      <c r="CY1" s="66"/>
      <c r="CZ1" s="67" t="s">
        <v>108</v>
      </c>
      <c r="DA1" s="68"/>
      <c r="DD1" s="70" t="s">
        <v>116</v>
      </c>
      <c r="DE1" s="44"/>
      <c r="DF1" s="39"/>
      <c r="DG1" s="40">
        <f>DG3+6</f>
        <v>326</v>
      </c>
      <c r="DH1" s="66" t="s">
        <v>107</v>
      </c>
      <c r="DI1" s="40"/>
      <c r="DJ1" s="66"/>
      <c r="DK1" s="67" t="s">
        <v>108</v>
      </c>
      <c r="DL1" s="68"/>
      <c r="DO1" s="70" t="s">
        <v>116</v>
      </c>
      <c r="DP1" s="44"/>
      <c r="DR1" s="72" t="s">
        <v>122</v>
      </c>
    </row>
    <row r="2" spans="1:122">
      <c r="C2" s="35" t="s">
        <v>136</v>
      </c>
      <c r="E2" s="89" t="s">
        <v>137</v>
      </c>
      <c r="F2" s="89"/>
      <c r="G2" s="37" t="s">
        <v>109</v>
      </c>
      <c r="H2" s="43">
        <f>POWER(2,0.05)</f>
        <v>1.0352649238413776</v>
      </c>
      <c r="K2" s="40" t="s">
        <v>98</v>
      </c>
      <c r="L2" s="66" t="s">
        <v>123</v>
      </c>
      <c r="M2" s="45" t="s">
        <v>112</v>
      </c>
      <c r="N2" s="66" t="s">
        <v>126</v>
      </c>
      <c r="O2" s="68" t="s">
        <v>127</v>
      </c>
      <c r="P2" s="68"/>
      <c r="R2" s="98" t="s">
        <v>179</v>
      </c>
      <c r="S2" s="99" t="s">
        <v>99</v>
      </c>
      <c r="T2" s="99" t="s">
        <v>1</v>
      </c>
      <c r="W2" s="40" t="s">
        <v>98</v>
      </c>
      <c r="X2" s="66" t="s">
        <v>123</v>
      </c>
      <c r="Y2" s="45" t="s">
        <v>112</v>
      </c>
      <c r="Z2" s="66" t="s">
        <v>126</v>
      </c>
      <c r="AA2" s="68" t="s">
        <v>127</v>
      </c>
      <c r="AB2" s="68"/>
      <c r="AD2" s="98" t="s">
        <v>179</v>
      </c>
      <c r="AE2" s="99" t="s">
        <v>99</v>
      </c>
      <c r="AF2" s="99" t="s">
        <v>1</v>
      </c>
      <c r="AH2" s="40" t="s">
        <v>98</v>
      </c>
      <c r="AI2" s="66" t="s">
        <v>123</v>
      </c>
      <c r="AJ2" s="45" t="s">
        <v>112</v>
      </c>
      <c r="AK2" s="66" t="s">
        <v>126</v>
      </c>
      <c r="AL2" s="68" t="s">
        <v>127</v>
      </c>
      <c r="AM2" s="68"/>
      <c r="AO2" s="98" t="s">
        <v>179</v>
      </c>
      <c r="AP2" s="100" t="s">
        <v>117</v>
      </c>
      <c r="AQ2" s="99" t="s">
        <v>118</v>
      </c>
      <c r="AS2" s="40" t="s">
        <v>98</v>
      </c>
      <c r="AT2" s="66" t="s">
        <v>123</v>
      </c>
      <c r="AU2" s="45" t="s">
        <v>112</v>
      </c>
      <c r="AV2" s="66" t="s">
        <v>126</v>
      </c>
      <c r="AW2" s="68" t="s">
        <v>127</v>
      </c>
      <c r="AX2" s="68"/>
      <c r="AZ2" s="98" t="s">
        <v>179</v>
      </c>
      <c r="BA2" s="100" t="s">
        <v>117</v>
      </c>
      <c r="BB2" s="99" t="s">
        <v>118</v>
      </c>
      <c r="BD2" s="40" t="s">
        <v>98</v>
      </c>
      <c r="BE2" s="66" t="s">
        <v>123</v>
      </c>
      <c r="BF2" s="45" t="s">
        <v>112</v>
      </c>
      <c r="BG2" s="66" t="s">
        <v>126</v>
      </c>
      <c r="BH2" s="68" t="s">
        <v>127</v>
      </c>
      <c r="BI2" s="68"/>
      <c r="BK2" s="98" t="s">
        <v>179</v>
      </c>
      <c r="BL2" s="100" t="s">
        <v>117</v>
      </c>
      <c r="BM2" s="99" t="s">
        <v>118</v>
      </c>
      <c r="BO2" s="40" t="s">
        <v>98</v>
      </c>
      <c r="BP2" s="66" t="s">
        <v>123</v>
      </c>
      <c r="BQ2" s="45" t="s">
        <v>112</v>
      </c>
      <c r="BR2" s="66" t="s">
        <v>126</v>
      </c>
      <c r="BS2" s="68" t="s">
        <v>127</v>
      </c>
      <c r="BT2" s="68"/>
      <c r="BV2" s="98" t="s">
        <v>179</v>
      </c>
      <c r="BW2" s="100" t="s">
        <v>117</v>
      </c>
      <c r="BX2" s="99" t="s">
        <v>118</v>
      </c>
      <c r="BZ2" s="40" t="s">
        <v>98</v>
      </c>
      <c r="CA2" s="66" t="s">
        <v>123</v>
      </c>
      <c r="CB2" s="45" t="s">
        <v>112</v>
      </c>
      <c r="CC2" s="66" t="s">
        <v>126</v>
      </c>
      <c r="CD2" s="68" t="s">
        <v>127</v>
      </c>
      <c r="CE2" s="68"/>
      <c r="CG2" s="98" t="s">
        <v>179</v>
      </c>
      <c r="CH2" s="100" t="s">
        <v>117</v>
      </c>
      <c r="CI2" s="99" t="s">
        <v>118</v>
      </c>
      <c r="CK2" s="40" t="s">
        <v>98</v>
      </c>
      <c r="CL2" s="66" t="s">
        <v>123</v>
      </c>
      <c r="CM2" s="45" t="s">
        <v>112</v>
      </c>
      <c r="CN2" s="66" t="s">
        <v>126</v>
      </c>
      <c r="CO2" s="68" t="s">
        <v>127</v>
      </c>
      <c r="CP2" s="68"/>
      <c r="CR2" s="98" t="s">
        <v>179</v>
      </c>
      <c r="CS2" s="100" t="s">
        <v>117</v>
      </c>
      <c r="CT2" s="99" t="s">
        <v>118</v>
      </c>
      <c r="CV2" s="40" t="s">
        <v>98</v>
      </c>
      <c r="CW2" s="66" t="s">
        <v>123</v>
      </c>
      <c r="CX2" s="45" t="s">
        <v>112</v>
      </c>
      <c r="CY2" s="66" t="s">
        <v>126</v>
      </c>
      <c r="CZ2" s="68" t="s">
        <v>127</v>
      </c>
      <c r="DA2" s="68"/>
      <c r="DC2" s="98" t="s">
        <v>179</v>
      </c>
      <c r="DD2" s="100" t="s">
        <v>117</v>
      </c>
      <c r="DE2" s="99" t="s">
        <v>118</v>
      </c>
      <c r="DG2" s="40" t="s">
        <v>98</v>
      </c>
      <c r="DH2" s="66" t="s">
        <v>123</v>
      </c>
      <c r="DI2" s="45" t="s">
        <v>112</v>
      </c>
      <c r="DJ2" s="66" t="s">
        <v>126</v>
      </c>
      <c r="DK2" s="68" t="s">
        <v>127</v>
      </c>
      <c r="DL2" s="68"/>
      <c r="DN2" s="98" t="s">
        <v>179</v>
      </c>
      <c r="DO2" s="100" t="s">
        <v>117</v>
      </c>
      <c r="DP2" s="99" t="s">
        <v>118</v>
      </c>
    </row>
    <row r="3" spans="1:122">
      <c r="A3" s="34" t="s">
        <v>95</v>
      </c>
      <c r="B3" s="34" t="s">
        <v>151</v>
      </c>
      <c r="E3" s="89" t="s">
        <v>138</v>
      </c>
      <c r="F3" s="89"/>
      <c r="K3" s="40">
        <v>0</v>
      </c>
      <c r="L3" s="73">
        <f>F6-Y3</f>
        <v>2.2000000000000002</v>
      </c>
      <c r="M3" s="61">
        <v>2</v>
      </c>
      <c r="N3" s="66">
        <v>30</v>
      </c>
      <c r="O3" s="68">
        <v>300</v>
      </c>
      <c r="P3" s="69"/>
      <c r="Q3" s="42" t="s">
        <v>97</v>
      </c>
      <c r="R3" s="98">
        <f>L3*$O3</f>
        <v>660</v>
      </c>
      <c r="S3" s="102">
        <f>M3*$G6</f>
        <v>2</v>
      </c>
      <c r="T3" s="102">
        <f>N3*L3*POWER($H$1,K3)</f>
        <v>66</v>
      </c>
      <c r="W3" s="40">
        <v>0</v>
      </c>
      <c r="X3" s="73">
        <f>$F6</f>
        <v>3.2</v>
      </c>
      <c r="Y3" s="61">
        <f>$D6</f>
        <v>1</v>
      </c>
      <c r="Z3" s="66">
        <f>$N3</f>
        <v>30</v>
      </c>
      <c r="AA3" s="68">
        <f>$O3</f>
        <v>300</v>
      </c>
      <c r="AB3" s="69" t="s">
        <v>124</v>
      </c>
      <c r="AC3" s="42" t="s">
        <v>121</v>
      </c>
      <c r="AD3" s="98">
        <f>X3*AA3</f>
        <v>960</v>
      </c>
      <c r="AE3" s="99">
        <f>Y3*$G6</f>
        <v>1</v>
      </c>
      <c r="AF3" s="99">
        <f>Z3*X3*$G6</f>
        <v>96</v>
      </c>
      <c r="AH3" s="40">
        <v>15</v>
      </c>
      <c r="AI3" s="73">
        <f>$F21</f>
        <v>4.2750000000000004</v>
      </c>
      <c r="AJ3" s="61">
        <f>$D21</f>
        <v>1.075</v>
      </c>
      <c r="AK3" s="66">
        <f>$N3</f>
        <v>30</v>
      </c>
      <c r="AL3" s="68">
        <f>$O3</f>
        <v>300</v>
      </c>
      <c r="AM3" s="69" t="s">
        <v>124</v>
      </c>
      <c r="AN3" s="42" t="s">
        <v>121</v>
      </c>
      <c r="AO3" s="98">
        <f>AI3*AL3</f>
        <v>1282.5</v>
      </c>
      <c r="AP3" s="100">
        <f>(AJ3)*$G21</f>
        <v>8.6000000000000068</v>
      </c>
      <c r="AQ3" s="99">
        <f>AK3*AI3*$G21</f>
        <v>1026.0000000000009</v>
      </c>
      <c r="AS3" s="40">
        <v>35</v>
      </c>
      <c r="AT3" s="73">
        <f>$F41</f>
        <v>5.45</v>
      </c>
      <c r="AU3" s="61">
        <f>$D41</f>
        <v>1.175</v>
      </c>
      <c r="AV3" s="66">
        <f>$N3</f>
        <v>30</v>
      </c>
      <c r="AW3" s="68">
        <f>$O3</f>
        <v>300</v>
      </c>
      <c r="AX3" s="69" t="s">
        <v>124</v>
      </c>
      <c r="AY3" s="42" t="s">
        <v>121</v>
      </c>
      <c r="AZ3" s="98">
        <f>AT3*AW3</f>
        <v>1635</v>
      </c>
      <c r="BA3" s="100">
        <f>(AU3)*$G41</f>
        <v>150.40000000000038</v>
      </c>
      <c r="BB3" s="99">
        <f>AV3*AT3*$G41</f>
        <v>20928.000000000051</v>
      </c>
      <c r="BD3" s="40">
        <v>60</v>
      </c>
      <c r="BE3" s="73">
        <f>$F66</f>
        <v>6.75</v>
      </c>
      <c r="BF3" s="61">
        <f>$D66</f>
        <v>1.3</v>
      </c>
      <c r="BG3" s="66">
        <f>$N3</f>
        <v>30</v>
      </c>
      <c r="BH3" s="68">
        <f>$O3</f>
        <v>300</v>
      </c>
      <c r="BI3" s="69" t="s">
        <v>124</v>
      </c>
      <c r="BJ3" s="42" t="s">
        <v>121</v>
      </c>
      <c r="BK3" s="98">
        <f>BE3*BH3</f>
        <v>2025</v>
      </c>
      <c r="BL3" s="100">
        <f>(BF3)*$G66</f>
        <v>5324.8000000000211</v>
      </c>
      <c r="BM3" s="99">
        <f>BG3*BE3*$G66</f>
        <v>829440.00000000326</v>
      </c>
      <c r="BO3" s="40">
        <v>90</v>
      </c>
      <c r="BP3" s="73">
        <f>$F96</f>
        <v>8.1999999999999993</v>
      </c>
      <c r="BQ3" s="61">
        <f>$D96</f>
        <v>1.45</v>
      </c>
      <c r="BR3" s="66">
        <f>$N3</f>
        <v>30</v>
      </c>
      <c r="BS3" s="68">
        <f>$O3</f>
        <v>300</v>
      </c>
      <c r="BT3" s="69" t="s">
        <v>124</v>
      </c>
      <c r="BU3" s="42" t="s">
        <v>121</v>
      </c>
      <c r="BV3" s="98">
        <f>BP3*BS3</f>
        <v>2460</v>
      </c>
      <c r="BW3" s="100">
        <f>(BQ3)*$G96</f>
        <v>380108.80000000226</v>
      </c>
      <c r="BX3" s="99">
        <f>BR3*BP3*$G96</f>
        <v>64487424.00000038</v>
      </c>
      <c r="BZ3" s="40">
        <v>152</v>
      </c>
      <c r="CA3" s="73">
        <f>$F158</f>
        <v>9.8249999999999993</v>
      </c>
      <c r="CB3" s="61">
        <f>$D158</f>
        <v>0</v>
      </c>
      <c r="CC3" s="66">
        <f>$N3</f>
        <v>30</v>
      </c>
      <c r="CD3" s="68">
        <f>$O3</f>
        <v>300</v>
      </c>
      <c r="CE3" s="69" t="s">
        <v>124</v>
      </c>
      <c r="CF3" s="42" t="s">
        <v>121</v>
      </c>
      <c r="CG3" s="98">
        <f>CA3*CD3</f>
        <v>2947.5</v>
      </c>
      <c r="CH3" s="100">
        <f>(CB3)*$G158</f>
        <v>0</v>
      </c>
      <c r="CI3" s="99">
        <f>CC3*CA3*$G158</f>
        <v>417604992406.51672</v>
      </c>
      <c r="CK3" s="40">
        <v>207</v>
      </c>
      <c r="CL3" s="73">
        <f>$F213</f>
        <v>11.649999999999999</v>
      </c>
      <c r="CM3" s="61">
        <f>$D213</f>
        <v>0</v>
      </c>
      <c r="CN3" s="66">
        <f>$N3</f>
        <v>30</v>
      </c>
      <c r="CO3" s="68">
        <f>$O3</f>
        <v>300</v>
      </c>
      <c r="CP3" s="69" t="s">
        <v>124</v>
      </c>
      <c r="CQ3" s="42" t="s">
        <v>121</v>
      </c>
      <c r="CR3" s="98">
        <f>CL3*CO3</f>
        <v>3494.9999999999995</v>
      </c>
      <c r="CS3" s="100">
        <f>(CM3)*$G213</f>
        <v>0</v>
      </c>
      <c r="CT3" s="99">
        <f>CN3*CL3*$G213</f>
        <v>1014119189295226.4</v>
      </c>
      <c r="CV3" s="40">
        <v>257</v>
      </c>
      <c r="CW3" s="73">
        <f>$F263</f>
        <v>13.7</v>
      </c>
      <c r="CX3" s="61">
        <f>$D263</f>
        <v>0</v>
      </c>
      <c r="CY3" s="66">
        <f>$N3</f>
        <v>30</v>
      </c>
      <c r="CZ3" s="68">
        <f>$O3</f>
        <v>300</v>
      </c>
      <c r="DA3" s="69" t="s">
        <v>124</v>
      </c>
      <c r="DB3" s="42" t="s">
        <v>121</v>
      </c>
      <c r="DC3" s="98">
        <f>CW3*CZ3</f>
        <v>4110</v>
      </c>
      <c r="DD3" s="100">
        <f>(CX3)*$G263</f>
        <v>0</v>
      </c>
      <c r="DE3" s="99">
        <f>CY3*CW3*$G263</f>
        <v>1.2211910113978473E+18</v>
      </c>
      <c r="DG3" s="40">
        <v>320</v>
      </c>
      <c r="DH3" s="73">
        <f>$F326</f>
        <v>18.574999999999999</v>
      </c>
      <c r="DI3" s="61">
        <f>$D326</f>
        <v>0</v>
      </c>
      <c r="DJ3" s="66">
        <f>$N3</f>
        <v>30</v>
      </c>
      <c r="DK3" s="68">
        <f>$O3</f>
        <v>300</v>
      </c>
      <c r="DL3" s="69" t="s">
        <v>124</v>
      </c>
      <c r="DM3" s="42" t="s">
        <v>121</v>
      </c>
      <c r="DN3" s="98">
        <f>DH3*DK3</f>
        <v>5572.5</v>
      </c>
      <c r="DO3" s="100">
        <f>(DI3)*$G326</f>
        <v>0</v>
      </c>
      <c r="DP3" s="99">
        <f>DJ3*DH3*$G326</f>
        <v>1.0279448135074866E+22</v>
      </c>
    </row>
    <row r="4" spans="1:122" s="31" customFormat="1" ht="12" thickBot="1">
      <c r="A4" s="47" t="s">
        <v>153</v>
      </c>
      <c r="B4" s="47" t="s">
        <v>154</v>
      </c>
      <c r="C4" s="48"/>
      <c r="D4" s="47"/>
      <c r="E4" s="89"/>
      <c r="F4" s="89"/>
      <c r="G4" s="49"/>
      <c r="H4" s="47"/>
      <c r="I4" s="50"/>
      <c r="J4" s="51" t="s">
        <v>100</v>
      </c>
      <c r="K4" s="51"/>
      <c r="L4" s="52" t="s">
        <v>101</v>
      </c>
      <c r="M4" s="51" t="s">
        <v>114</v>
      </c>
      <c r="N4" s="53" t="s">
        <v>102</v>
      </c>
      <c r="O4" s="53" t="s">
        <v>113</v>
      </c>
      <c r="P4" s="65" t="s">
        <v>125</v>
      </c>
      <c r="Q4" s="53" t="s">
        <v>103</v>
      </c>
      <c r="R4" s="53" t="s">
        <v>104</v>
      </c>
      <c r="S4" s="71" t="s">
        <v>105</v>
      </c>
      <c r="T4" s="64" t="s">
        <v>106</v>
      </c>
      <c r="U4" s="84"/>
      <c r="V4" s="51" t="s">
        <v>100</v>
      </c>
      <c r="W4" s="51"/>
      <c r="X4" s="52" t="s">
        <v>101</v>
      </c>
      <c r="Y4" s="51" t="s">
        <v>114</v>
      </c>
      <c r="Z4" s="53" t="s">
        <v>102</v>
      </c>
      <c r="AA4" s="53" t="s">
        <v>113</v>
      </c>
      <c r="AB4" s="53" t="s">
        <v>115</v>
      </c>
      <c r="AC4" s="53" t="s">
        <v>119</v>
      </c>
      <c r="AD4" s="53" t="s">
        <v>120</v>
      </c>
      <c r="AE4" s="71" t="s">
        <v>105</v>
      </c>
      <c r="AF4" s="54" t="s">
        <v>106</v>
      </c>
      <c r="AG4" s="51" t="s">
        <v>100</v>
      </c>
      <c r="AH4" s="51"/>
      <c r="AI4" s="52" t="s">
        <v>101</v>
      </c>
      <c r="AJ4" s="51" t="s">
        <v>114</v>
      </c>
      <c r="AK4" s="53" t="s">
        <v>102</v>
      </c>
      <c r="AL4" s="53" t="s">
        <v>113</v>
      </c>
      <c r="AM4" s="53" t="s">
        <v>1</v>
      </c>
      <c r="AN4" s="53" t="s">
        <v>119</v>
      </c>
      <c r="AO4" s="53" t="s">
        <v>120</v>
      </c>
      <c r="AP4" s="71" t="s">
        <v>105</v>
      </c>
      <c r="AQ4" s="54" t="s">
        <v>106</v>
      </c>
      <c r="AR4" s="51" t="s">
        <v>100</v>
      </c>
      <c r="AS4" s="51"/>
      <c r="AT4" s="52" t="s">
        <v>101</v>
      </c>
      <c r="AU4" s="51" t="s">
        <v>114</v>
      </c>
      <c r="AV4" s="53" t="s">
        <v>102</v>
      </c>
      <c r="AW4" s="53" t="s">
        <v>113</v>
      </c>
      <c r="AX4" s="53" t="s">
        <v>1</v>
      </c>
      <c r="AY4" s="53" t="s">
        <v>119</v>
      </c>
      <c r="AZ4" s="53" t="s">
        <v>120</v>
      </c>
      <c r="BA4" s="71" t="s">
        <v>105</v>
      </c>
      <c r="BB4" s="54" t="s">
        <v>106</v>
      </c>
      <c r="BC4" s="51" t="s">
        <v>100</v>
      </c>
      <c r="BD4" s="51"/>
      <c r="BE4" s="52" t="s">
        <v>101</v>
      </c>
      <c r="BF4" s="51" t="s">
        <v>114</v>
      </c>
      <c r="BG4" s="53" t="s">
        <v>102</v>
      </c>
      <c r="BH4" s="53" t="s">
        <v>113</v>
      </c>
      <c r="BI4" s="53" t="s">
        <v>1</v>
      </c>
      <c r="BJ4" s="53" t="s">
        <v>119</v>
      </c>
      <c r="BK4" s="53" t="s">
        <v>120</v>
      </c>
      <c r="BL4" s="71" t="s">
        <v>105</v>
      </c>
      <c r="BM4" s="54" t="s">
        <v>106</v>
      </c>
      <c r="BN4" s="51" t="s">
        <v>100</v>
      </c>
      <c r="BO4" s="51"/>
      <c r="BP4" s="52" t="s">
        <v>101</v>
      </c>
      <c r="BQ4" s="51" t="s">
        <v>114</v>
      </c>
      <c r="BR4" s="53" t="s">
        <v>102</v>
      </c>
      <c r="BS4" s="53" t="s">
        <v>113</v>
      </c>
      <c r="BT4" s="53" t="s">
        <v>1</v>
      </c>
      <c r="BU4" s="53" t="s">
        <v>119</v>
      </c>
      <c r="BV4" s="53" t="s">
        <v>120</v>
      </c>
      <c r="BW4" s="71" t="s">
        <v>105</v>
      </c>
      <c r="BX4" s="54" t="s">
        <v>106</v>
      </c>
      <c r="BY4" s="51" t="s">
        <v>100</v>
      </c>
      <c r="BZ4" s="51"/>
      <c r="CA4" s="52" t="s">
        <v>101</v>
      </c>
      <c r="CB4" s="51" t="s">
        <v>114</v>
      </c>
      <c r="CC4" s="53" t="s">
        <v>102</v>
      </c>
      <c r="CD4" s="53" t="s">
        <v>113</v>
      </c>
      <c r="CE4" s="53" t="s">
        <v>1</v>
      </c>
      <c r="CF4" s="53" t="s">
        <v>119</v>
      </c>
      <c r="CG4" s="53" t="s">
        <v>120</v>
      </c>
      <c r="CH4" s="71" t="s">
        <v>105</v>
      </c>
      <c r="CI4" s="54" t="s">
        <v>106</v>
      </c>
      <c r="CJ4" s="51" t="s">
        <v>100</v>
      </c>
      <c r="CK4" s="51"/>
      <c r="CL4" s="52" t="s">
        <v>101</v>
      </c>
      <c r="CM4" s="51" t="s">
        <v>114</v>
      </c>
      <c r="CN4" s="53" t="s">
        <v>102</v>
      </c>
      <c r="CO4" s="53" t="s">
        <v>113</v>
      </c>
      <c r="CP4" s="53" t="s">
        <v>1</v>
      </c>
      <c r="CQ4" s="53" t="s">
        <v>119</v>
      </c>
      <c r="CR4" s="53" t="s">
        <v>120</v>
      </c>
      <c r="CS4" s="71" t="s">
        <v>105</v>
      </c>
      <c r="CT4" s="54" t="s">
        <v>106</v>
      </c>
      <c r="CU4" s="51" t="s">
        <v>100</v>
      </c>
      <c r="CV4" s="51"/>
      <c r="CW4" s="52" t="s">
        <v>101</v>
      </c>
      <c r="CX4" s="51" t="s">
        <v>114</v>
      </c>
      <c r="CY4" s="53" t="s">
        <v>102</v>
      </c>
      <c r="CZ4" s="53" t="s">
        <v>113</v>
      </c>
      <c r="DA4" s="53" t="s">
        <v>1</v>
      </c>
      <c r="DB4" s="53" t="s">
        <v>119</v>
      </c>
      <c r="DC4" s="53" t="s">
        <v>120</v>
      </c>
      <c r="DD4" s="71" t="s">
        <v>105</v>
      </c>
      <c r="DE4" s="54" t="s">
        <v>106</v>
      </c>
      <c r="DF4" s="51" t="s">
        <v>100</v>
      </c>
      <c r="DG4" s="51"/>
      <c r="DH4" s="52" t="s">
        <v>101</v>
      </c>
      <c r="DI4" s="51" t="s">
        <v>114</v>
      </c>
      <c r="DJ4" s="53" t="s">
        <v>102</v>
      </c>
      <c r="DK4" s="53" t="s">
        <v>113</v>
      </c>
      <c r="DL4" s="53" t="s">
        <v>1</v>
      </c>
      <c r="DM4" s="53" t="s">
        <v>119</v>
      </c>
      <c r="DN4" s="53" t="s">
        <v>120</v>
      </c>
      <c r="DO4" s="71" t="s">
        <v>105</v>
      </c>
      <c r="DP4" s="54" t="s">
        <v>106</v>
      </c>
    </row>
    <row r="5" spans="1:122">
      <c r="A5" s="34" t="s">
        <v>96</v>
      </c>
      <c r="C5" s="55">
        <v>0</v>
      </c>
      <c r="D5" s="56"/>
      <c r="E5" s="89"/>
      <c r="F5" s="89"/>
      <c r="I5" s="57"/>
      <c r="N5" s="42">
        <v>1</v>
      </c>
      <c r="Q5" s="42" t="s">
        <v>90</v>
      </c>
      <c r="Z5" s="42">
        <v>1</v>
      </c>
      <c r="AK5" s="42">
        <v>1</v>
      </c>
      <c r="AV5" s="42">
        <v>1</v>
      </c>
      <c r="BG5" s="42">
        <v>1</v>
      </c>
      <c r="BR5" s="42">
        <v>1</v>
      </c>
      <c r="CC5" s="42">
        <v>1</v>
      </c>
      <c r="CN5" s="42">
        <v>1</v>
      </c>
      <c r="CY5" s="42">
        <v>1</v>
      </c>
      <c r="DJ5" s="42">
        <v>1</v>
      </c>
    </row>
    <row r="6" spans="1:122">
      <c r="A6" s="34">
        <f>POWER(POWER(2,0.05),I6-40)</f>
        <v>0.24999999999999922</v>
      </c>
      <c r="B6" s="34">
        <v>0</v>
      </c>
      <c r="C6" s="55">
        <f>IF(D6&gt;0,C5+D6,C5)</f>
        <v>1</v>
      </c>
      <c r="D6" s="58">
        <f>1+I6/200</f>
        <v>1</v>
      </c>
      <c r="E6" s="87">
        <v>2.2000000000000002</v>
      </c>
      <c r="F6" s="101">
        <f>C6+E6</f>
        <v>3.2</v>
      </c>
      <c r="G6" s="37">
        <f t="shared" ref="G6:G70" si="0">POWER($H$1,I6)</f>
        <v>1</v>
      </c>
      <c r="H6" s="34">
        <f>LOG(G6,2)</f>
        <v>0</v>
      </c>
      <c r="I6" s="38">
        <v>0</v>
      </c>
      <c r="J6" s="43">
        <f>$I6-K$3</f>
        <v>0</v>
      </c>
      <c r="K6" s="43">
        <f>L$3</f>
        <v>2.2000000000000002</v>
      </c>
      <c r="L6" s="33">
        <v>1</v>
      </c>
      <c r="M6" s="34">
        <f>M$3</f>
        <v>2</v>
      </c>
      <c r="N6" s="42">
        <f t="shared" ref="N6:N69" si="1">N5*L6</f>
        <v>1</v>
      </c>
      <c r="O6" s="42">
        <f>J6*N6*M6</f>
        <v>0</v>
      </c>
      <c r="P6" s="42">
        <f>L$3*N$3*POWER($H$1,J6)</f>
        <v>66</v>
      </c>
      <c r="Q6" s="42">
        <f>R$3</f>
        <v>660</v>
      </c>
      <c r="R6" s="42">
        <f>$A6*(30+$B6)</f>
        <v>7.4999999999999769</v>
      </c>
      <c r="V6" s="43">
        <f>$I6-W$3</f>
        <v>0</v>
      </c>
      <c r="W6" s="43">
        <f>X$3</f>
        <v>3.2</v>
      </c>
      <c r="X6" s="43">
        <v>1</v>
      </c>
      <c r="Y6" s="34">
        <f>Y$3</f>
        <v>1</v>
      </c>
      <c r="Z6" s="42">
        <f t="shared" ref="Z6:Z69" si="2">Z5*X6</f>
        <v>1</v>
      </c>
      <c r="AA6" s="42">
        <f>V6*Z6*Y6</f>
        <v>0</v>
      </c>
      <c r="AB6" s="42">
        <f>X$3*Z$3*POWER($H$1,V6)</f>
        <v>96</v>
      </c>
      <c r="AC6" s="42">
        <f>AD$3</f>
        <v>960</v>
      </c>
      <c r="AD6" s="42">
        <f>$A6*(30+$B6)</f>
        <v>7.4999999999999769</v>
      </c>
      <c r="AG6" s="43">
        <f>$I6-AH$3</f>
        <v>-15</v>
      </c>
      <c r="AH6" s="43">
        <f>AI$3</f>
        <v>4.2750000000000004</v>
      </c>
      <c r="AI6" s="43">
        <v>1</v>
      </c>
      <c r="AJ6" s="34">
        <f>AJ$3</f>
        <v>1.075</v>
      </c>
      <c r="AK6" s="42">
        <f t="shared" ref="AK6:AK69" si="3">AK5*AI6</f>
        <v>1</v>
      </c>
      <c r="AL6" s="42">
        <f>AG6*AK6*AJ6</f>
        <v>-16.125</v>
      </c>
      <c r="AM6" s="42">
        <f>AI$3*AK$3*POWER($H$1,AG6)</f>
        <v>16.031249999999986</v>
      </c>
      <c r="AN6" s="42">
        <f>AO$3</f>
        <v>1282.5</v>
      </c>
      <c r="AO6" s="42">
        <f>$A6*(30+$B6)</f>
        <v>7.4999999999999769</v>
      </c>
      <c r="AR6" s="43">
        <f>$I6-AS$3</f>
        <v>-35</v>
      </c>
      <c r="AS6" s="43">
        <f>AT$3</f>
        <v>5.45</v>
      </c>
      <c r="AT6" s="43">
        <v>1</v>
      </c>
      <c r="AU6" s="34">
        <f>AU$3</f>
        <v>1.175</v>
      </c>
      <c r="AV6" s="42">
        <f t="shared" ref="AV6:AV69" si="4">AV5*AT6</f>
        <v>1</v>
      </c>
      <c r="AW6" s="42">
        <f>AR6*AV6*AU6</f>
        <v>-41.125</v>
      </c>
      <c r="AX6" s="42">
        <f>AT$3*AV$3*POWER($H$1,AR6)</f>
        <v>1.2773437499999969</v>
      </c>
      <c r="AY6" s="42">
        <f>AZ$3</f>
        <v>1635</v>
      </c>
      <c r="AZ6" s="42">
        <f>$A6*(30+$B6)</f>
        <v>7.4999999999999769</v>
      </c>
      <c r="BC6" s="43">
        <f>$I6-BD$3</f>
        <v>-60</v>
      </c>
      <c r="BD6" s="43">
        <f>BE$3</f>
        <v>6.75</v>
      </c>
      <c r="BE6" s="43">
        <v>1</v>
      </c>
      <c r="BF6" s="34">
        <f>BF$3</f>
        <v>1.3</v>
      </c>
      <c r="BG6" s="42">
        <f t="shared" ref="BG6:BG69" si="5">BG5*BE6</f>
        <v>1</v>
      </c>
      <c r="BH6" s="42">
        <f>BC6*BG6*BF6</f>
        <v>-78</v>
      </c>
      <c r="BI6" s="42">
        <f>BE$3*BG$3*POWER($H$1,BC6)</f>
        <v>4.9438476562499806E-2</v>
      </c>
      <c r="BJ6" s="42">
        <f>BK$3</f>
        <v>2025</v>
      </c>
      <c r="BK6" s="42">
        <f>$A6*(30+$B6)</f>
        <v>7.4999999999999769</v>
      </c>
      <c r="BN6" s="43">
        <f>$I6-BO$3</f>
        <v>-90</v>
      </c>
      <c r="BO6" s="43">
        <f>BP$3</f>
        <v>8.1999999999999993</v>
      </c>
      <c r="BP6" s="43">
        <v>1</v>
      </c>
      <c r="BQ6" s="34">
        <f>BQ$3</f>
        <v>1.45</v>
      </c>
      <c r="BR6" s="42">
        <f t="shared" ref="BR6:BR69" si="6">BR5*BP6</f>
        <v>1</v>
      </c>
      <c r="BS6" s="42">
        <f>BN6*BR6*BQ6</f>
        <v>-130.5</v>
      </c>
      <c r="BT6" s="42">
        <f>BP$3*BR$3*POWER($H$1,BN6)</f>
        <v>9.3841552734374425E-4</v>
      </c>
      <c r="BU6" s="42">
        <f>BV$3</f>
        <v>2460</v>
      </c>
      <c r="BV6" s="42">
        <f>$A6*(30+$B6)</f>
        <v>7.4999999999999769</v>
      </c>
      <c r="BY6" s="43">
        <f>$I6-BZ$3</f>
        <v>-152</v>
      </c>
      <c r="BZ6" s="43">
        <f>CA$3</f>
        <v>9.8249999999999993</v>
      </c>
      <c r="CA6" s="43">
        <v>1</v>
      </c>
      <c r="CB6" s="34">
        <f>CB$3</f>
        <v>0</v>
      </c>
      <c r="CC6" s="42">
        <f t="shared" ref="CC6:CC69" si="7">CC5*CA6</f>
        <v>1</v>
      </c>
      <c r="CD6" s="42">
        <f>BY6*CC6*CB6</f>
        <v>0</v>
      </c>
      <c r="CE6" s="42">
        <f>CA$3*CC$3*POWER($H$1,BY6)</f>
        <v>2.0803765299680426E-7</v>
      </c>
      <c r="CF6" s="42">
        <f>CG$3</f>
        <v>2947.5</v>
      </c>
      <c r="CG6" s="42">
        <f>$A6*(30+$B6)</f>
        <v>7.4999999999999769</v>
      </c>
      <c r="CJ6" s="43">
        <f>$I6-CK$3</f>
        <v>-207</v>
      </c>
      <c r="CK6" s="43">
        <f>CL$3</f>
        <v>11.649999999999999</v>
      </c>
      <c r="CL6" s="43">
        <v>1</v>
      </c>
      <c r="CM6" s="34">
        <f>CM$3</f>
        <v>0</v>
      </c>
      <c r="CN6" s="42">
        <f t="shared" ref="CN6:CN69" si="8">CN5*CL6</f>
        <v>1</v>
      </c>
      <c r="CO6" s="42">
        <f>CJ6*CN6*CM6</f>
        <v>0</v>
      </c>
      <c r="CP6" s="42">
        <f>CL$3*CN$3*POWER($H$1,CJ6)</f>
        <v>1.2044959930685236E-10</v>
      </c>
      <c r="CQ6" s="42">
        <f>CR$3</f>
        <v>3494.9999999999995</v>
      </c>
      <c r="CR6" s="42">
        <f>$A6*(30+$B6)</f>
        <v>7.4999999999999769</v>
      </c>
      <c r="CU6" s="43">
        <f>$I6-CV$3</f>
        <v>-257</v>
      </c>
      <c r="CV6" s="43">
        <f>CW$3</f>
        <v>13.7</v>
      </c>
      <c r="CW6" s="43">
        <v>1</v>
      </c>
      <c r="CX6" s="34">
        <f>CX$3</f>
        <v>0</v>
      </c>
      <c r="CY6" s="42">
        <f t="shared" ref="CY6:CY69" si="9">CY5*CW6</f>
        <v>1</v>
      </c>
      <c r="CZ6" s="42">
        <f>CU6*CY6*CX6</f>
        <v>0</v>
      </c>
      <c r="DA6" s="42">
        <f>CW$3*CY$3*POWER($H$1,CU6)</f>
        <v>1.3832479802372855E-13</v>
      </c>
      <c r="DB6" s="42">
        <f>DC$3</f>
        <v>4110</v>
      </c>
      <c r="DC6" s="42">
        <f>$A6*(30+$B6)</f>
        <v>7.4999999999999769</v>
      </c>
      <c r="DF6" s="43">
        <f>$I6-DG$3</f>
        <v>-320</v>
      </c>
      <c r="DG6" s="43">
        <f>DH$3</f>
        <v>18.574999999999999</v>
      </c>
      <c r="DH6" s="43">
        <v>1</v>
      </c>
      <c r="DI6" s="34">
        <f>DI3</f>
        <v>0</v>
      </c>
      <c r="DJ6" s="42">
        <f t="shared" ref="DJ6:DJ69" si="10">DJ5*DH6</f>
        <v>1</v>
      </c>
      <c r="DK6" s="42">
        <f>DF6*DJ6*DI6</f>
        <v>0</v>
      </c>
      <c r="DL6" s="42">
        <f>DH$3*DJ$3*POWER($H$1,DF6)</f>
        <v>3.0208583030876726E-17</v>
      </c>
      <c r="DM6" s="42">
        <f>DN$3</f>
        <v>5572.5</v>
      </c>
      <c r="DN6" s="42">
        <f>$A6*(30+$B6)</f>
        <v>7.4999999999999769</v>
      </c>
    </row>
    <row r="7" spans="1:122">
      <c r="A7" s="34">
        <f t="shared" ref="A7:A70" si="11">POWER(POWER(2,0.05),I7-40)</f>
        <v>0.25881623096034356</v>
      </c>
      <c r="B7" s="34">
        <v>0</v>
      </c>
      <c r="C7" s="55">
        <f t="shared" ref="C7:C20" si="12">IF(D7&gt;0,C6+D7,C6)</f>
        <v>1</v>
      </c>
      <c r="D7" s="56"/>
      <c r="E7" s="87">
        <v>2.2000000000000002</v>
      </c>
      <c r="F7" s="101">
        <f>C7+E7</f>
        <v>3.2</v>
      </c>
      <c r="G7" s="37">
        <f t="shared" si="0"/>
        <v>1.1486983549970351</v>
      </c>
      <c r="H7" s="34">
        <f>LOG(G7,2)</f>
        <v>0.20000000000000012</v>
      </c>
      <c r="I7" s="38">
        <v>1</v>
      </c>
      <c r="J7" s="43">
        <f t="shared" ref="J7:J70" si="13">$I7-K$3</f>
        <v>1</v>
      </c>
      <c r="K7" s="43">
        <f t="shared" ref="K7:K70" si="14">L$3</f>
        <v>2.2000000000000002</v>
      </c>
      <c r="L7" s="33">
        <v>1</v>
      </c>
      <c r="M7" s="34">
        <f t="shared" ref="M7:M70" si="15">M$3</f>
        <v>2</v>
      </c>
      <c r="N7" s="42">
        <f t="shared" si="1"/>
        <v>1</v>
      </c>
      <c r="O7" s="42">
        <f t="shared" ref="O7:O70" si="16">J7*N7*M7</f>
        <v>2</v>
      </c>
      <c r="P7" s="42">
        <f t="shared" ref="P7:P70" si="17">L$3*N$3*POWER($H$1,J7)</f>
        <v>75.814091429804321</v>
      </c>
      <c r="Q7" s="42">
        <f t="shared" ref="Q7:Q70" si="18">R$3</f>
        <v>660</v>
      </c>
      <c r="R7" s="42">
        <f t="shared" ref="R7:R70" si="19">$A7*(30+$B7)</f>
        <v>7.7644869288103067</v>
      </c>
      <c r="S7" s="70">
        <f t="shared" ref="S7:S70" si="20">P7/O7</f>
        <v>37.907045714902161</v>
      </c>
      <c r="V7" s="43">
        <f t="shared" ref="V7:V70" si="21">$I7-W$3</f>
        <v>1</v>
      </c>
      <c r="W7" s="43">
        <f t="shared" ref="W7:W70" si="22">X$3</f>
        <v>3.2</v>
      </c>
      <c r="X7" s="43">
        <v>1</v>
      </c>
      <c r="Y7" s="34">
        <f t="shared" ref="Y7:Y70" si="23">Y$3</f>
        <v>1</v>
      </c>
      <c r="Z7" s="42">
        <f t="shared" si="2"/>
        <v>1</v>
      </c>
      <c r="AA7" s="42">
        <f t="shared" ref="AA7:AA70" si="24">V7*Z7*Y7</f>
        <v>1</v>
      </c>
      <c r="AB7" s="42">
        <f t="shared" ref="AB7:AB70" si="25">X$3*Z$3*POWER($H$1,V7)</f>
        <v>110.27504207971538</v>
      </c>
      <c r="AC7" s="42">
        <f t="shared" ref="AC7:AC70" si="26">AD$3</f>
        <v>960</v>
      </c>
      <c r="AD7" s="42">
        <f t="shared" ref="AD7:AD70" si="27">$A7*(30+$B7)</f>
        <v>7.7644869288103067</v>
      </c>
      <c r="AE7" s="70">
        <f t="shared" ref="AE7:AE16" si="28">AB7/AA7</f>
        <v>110.27504207971538</v>
      </c>
      <c r="AG7" s="43">
        <f t="shared" ref="AG7:AG70" si="29">$I7-AH$3</f>
        <v>-14</v>
      </c>
      <c r="AH7" s="43">
        <f t="shared" ref="AH7:AH70" si="30">AI$3</f>
        <v>4.2750000000000004</v>
      </c>
      <c r="AI7" s="43">
        <v>1</v>
      </c>
      <c r="AJ7" s="34">
        <f t="shared" ref="AJ7:AJ70" si="31">AJ$3</f>
        <v>1.075</v>
      </c>
      <c r="AK7" s="42">
        <f t="shared" si="3"/>
        <v>1</v>
      </c>
      <c r="AL7" s="42">
        <f t="shared" ref="AL7:AL70" si="32">AG7*AK7*AJ7</f>
        <v>-15.049999999999999</v>
      </c>
      <c r="AM7" s="42">
        <f t="shared" ref="AM7:AM70" si="33">AI$3*AK$3*POWER($H$1,AG7)</f>
        <v>18.415070503546204</v>
      </c>
      <c r="AN7" s="42">
        <f t="shared" ref="AN7:AN70" si="34">AO$3</f>
        <v>1282.5</v>
      </c>
      <c r="AO7" s="42">
        <f t="shared" ref="AO7:AO70" si="35">$A7*(30+$B7)</f>
        <v>7.7644869288103067</v>
      </c>
      <c r="AR7" s="43">
        <f t="shared" ref="AR7:AR70" si="36">$I7-AS$3</f>
        <v>-34</v>
      </c>
      <c r="AS7" s="43">
        <f t="shared" ref="AS7:AS70" si="37">AT$3</f>
        <v>5.45</v>
      </c>
      <c r="AT7" s="43">
        <v>1</v>
      </c>
      <c r="AU7" s="34">
        <f t="shared" ref="AU7:AU70" si="38">AU$3</f>
        <v>1.175</v>
      </c>
      <c r="AV7" s="42">
        <f t="shared" si="4"/>
        <v>1</v>
      </c>
      <c r="AW7" s="42">
        <f t="shared" ref="AW7:AW70" si="39">AR7*AV7*AU7</f>
        <v>-39.950000000000003</v>
      </c>
      <c r="AX7" s="42">
        <f t="shared" ref="AX7:AX70" si="40">AT$3*AV$3*POWER($H$1,AR7)</f>
        <v>1.4672826643907406</v>
      </c>
      <c r="AY7" s="42">
        <f t="shared" ref="AY7:AY70" si="41">AZ$3</f>
        <v>1635</v>
      </c>
      <c r="AZ7" s="42">
        <f t="shared" ref="AZ7:AZ70" si="42">$A7*(30+$B7)</f>
        <v>7.7644869288103067</v>
      </c>
      <c r="BC7" s="43">
        <f t="shared" ref="BC7:BC70" si="43">$I7-BD$3</f>
        <v>-59</v>
      </c>
      <c r="BD7" s="43">
        <f t="shared" ref="BD7:BD70" si="44">BE$3</f>
        <v>6.75</v>
      </c>
      <c r="BE7" s="43">
        <v>1</v>
      </c>
      <c r="BF7" s="34">
        <f t="shared" ref="BF7:BF70" si="45">BF$3</f>
        <v>1.3</v>
      </c>
      <c r="BG7" s="42">
        <f t="shared" si="5"/>
        <v>1</v>
      </c>
      <c r="BH7" s="42">
        <f t="shared" ref="BH7:BH70" si="46">BC7*BG7*BF7</f>
        <v>-76.7</v>
      </c>
      <c r="BI7" s="42">
        <f t="shared" ref="BI7:BI70" si="47">BE$3*BG$3*POWER($H$1,BC7)</f>
        <v>5.6789896700903002E-2</v>
      </c>
      <c r="BJ7" s="42">
        <f t="shared" ref="BJ7:BJ70" si="48">BK$3</f>
        <v>2025</v>
      </c>
      <c r="BK7" s="42">
        <f t="shared" ref="BK7:BK70" si="49">$A7*(30+$B7)</f>
        <v>7.7644869288103067</v>
      </c>
      <c r="BN7" s="43">
        <f t="shared" ref="BN7:BN70" si="50">$I7-BO$3</f>
        <v>-89</v>
      </c>
      <c r="BO7" s="43">
        <f t="shared" ref="BO7:BO70" si="51">BP$3</f>
        <v>8.1999999999999993</v>
      </c>
      <c r="BP7" s="43">
        <v>1</v>
      </c>
      <c r="BQ7" s="34">
        <f t="shared" ref="BQ7:BQ70" si="52">BQ$3</f>
        <v>1.45</v>
      </c>
      <c r="BR7" s="42">
        <f t="shared" si="6"/>
        <v>1</v>
      </c>
      <c r="BS7" s="42">
        <f t="shared" ref="BS7:BS70" si="53">BN7*BR7*BQ7</f>
        <v>-129.04999999999998</v>
      </c>
      <c r="BT7" s="42">
        <f t="shared" ref="BT7:BT70" si="54">BP$3*BR$3*POWER($H$1,BN7)</f>
        <v>1.077956372563434E-3</v>
      </c>
      <c r="BU7" s="42">
        <f t="shared" ref="BU7:BU70" si="55">BV$3</f>
        <v>2460</v>
      </c>
      <c r="BV7" s="42">
        <f t="shared" ref="BV7:BV70" si="56">$A7*(30+$B7)</f>
        <v>7.7644869288103067</v>
      </c>
      <c r="BY7" s="43">
        <f t="shared" ref="BY7:BY70" si="57">$I7-BZ$3</f>
        <v>-151</v>
      </c>
      <c r="BZ7" s="43">
        <f t="shared" ref="BZ7:BZ70" si="58">CA$3</f>
        <v>9.8249999999999993</v>
      </c>
      <c r="CA7" s="43">
        <v>1</v>
      </c>
      <c r="CB7" s="34">
        <f t="shared" ref="CB7:CB70" si="59">CB$3</f>
        <v>0</v>
      </c>
      <c r="CC7" s="42">
        <f t="shared" si="7"/>
        <v>1</v>
      </c>
      <c r="CD7" s="42">
        <f t="shared" ref="CD7:CD70" si="60">BY7*CC7*CB7</f>
        <v>0</v>
      </c>
      <c r="CE7" s="42">
        <f t="shared" ref="CE7:CE70" si="61">CA$3*CC$3*POWER($H$1,BY7)</f>
        <v>2.3897250977487302E-7</v>
      </c>
      <c r="CF7" s="42">
        <f t="shared" ref="CF7:CF70" si="62">CG$3</f>
        <v>2947.5</v>
      </c>
      <c r="CG7" s="42">
        <f t="shared" ref="CG7:CG70" si="63">$A7*(30+$B7)</f>
        <v>7.7644869288103067</v>
      </c>
      <c r="CJ7" s="43">
        <f t="shared" ref="CJ7:CJ70" si="64">$I7-CK$3</f>
        <v>-206</v>
      </c>
      <c r="CK7" s="43">
        <f t="shared" ref="CK7:CK70" si="65">CL$3</f>
        <v>11.649999999999999</v>
      </c>
      <c r="CL7" s="43">
        <v>1</v>
      </c>
      <c r="CM7" s="34">
        <f t="shared" ref="CM7:CM70" si="66">CM$3</f>
        <v>0</v>
      </c>
      <c r="CN7" s="42">
        <f t="shared" si="8"/>
        <v>1</v>
      </c>
      <c r="CO7" s="42">
        <f t="shared" ref="CO7:CO70" si="67">CJ7*CN7*CM7</f>
        <v>0</v>
      </c>
      <c r="CP7" s="42">
        <f t="shared" ref="CP7:CP70" si="68">CL$3*CN$3*POWER($H$1,CJ7)</f>
        <v>1.3836025658383332E-10</v>
      </c>
      <c r="CQ7" s="42">
        <f t="shared" ref="CQ7:CQ70" si="69">CR$3</f>
        <v>3494.9999999999995</v>
      </c>
      <c r="CR7" s="42">
        <f t="shared" ref="CR7:CR70" si="70">$A7*(30+$B7)</f>
        <v>7.7644869288103067</v>
      </c>
      <c r="CU7" s="43">
        <f t="shared" ref="CU7:CU70" si="71">$I7-CV$3</f>
        <v>-256</v>
      </c>
      <c r="CV7" s="43">
        <f t="shared" ref="CV7:CV70" si="72">CW$3</f>
        <v>13.7</v>
      </c>
      <c r="CW7" s="43">
        <v>1</v>
      </c>
      <c r="CX7" s="34">
        <f t="shared" ref="CX7:CX70" si="73">CX$3</f>
        <v>0</v>
      </c>
      <c r="CY7" s="42">
        <f t="shared" si="9"/>
        <v>1</v>
      </c>
      <c r="CZ7" s="42">
        <f t="shared" ref="CZ7:CZ70" si="74">CU7*CY7*CX7</f>
        <v>0</v>
      </c>
      <c r="DA7" s="42">
        <f t="shared" ref="DA7:DA70" si="75">CW$3*CY$3*POWER($H$1,CU7)</f>
        <v>1.588934679451541E-13</v>
      </c>
      <c r="DB7" s="42">
        <f t="shared" ref="DB7:DB70" si="76">DC$3</f>
        <v>4110</v>
      </c>
      <c r="DC7" s="42">
        <f t="shared" ref="DC7:DC70" si="77">$A7*(30+$B7)</f>
        <v>7.7644869288103067</v>
      </c>
      <c r="DF7" s="43">
        <f t="shared" ref="DF7:DF70" si="78">$I7-DG$3</f>
        <v>-319</v>
      </c>
      <c r="DG7" s="43">
        <f t="shared" ref="DG7:DG70" si="79">DH$3</f>
        <v>18.574999999999999</v>
      </c>
      <c r="DH7" s="43">
        <v>1</v>
      </c>
      <c r="DI7" s="34">
        <f>DI6</f>
        <v>0</v>
      </c>
      <c r="DJ7" s="42">
        <f t="shared" si="10"/>
        <v>1</v>
      </c>
      <c r="DK7" s="42">
        <f t="shared" ref="DK7:DK70" si="80">DF7*DJ7*DI7</f>
        <v>0</v>
      </c>
      <c r="DL7" s="42">
        <f t="shared" ref="DL7:DL70" si="81">DH$3*DJ$3*POWER($H$1,DF7)</f>
        <v>3.4700549634359434E-17</v>
      </c>
      <c r="DM7" s="42">
        <f t="shared" ref="DM7:DM70" si="82">DN$3</f>
        <v>5572.5</v>
      </c>
      <c r="DN7" s="42">
        <f t="shared" ref="DN7:DN70" si="83">$A7*(30+$B7)</f>
        <v>7.7644869288103067</v>
      </c>
    </row>
    <row r="8" spans="1:122">
      <c r="A8" s="34">
        <f t="shared" si="11"/>
        <v>0.26794336563407251</v>
      </c>
      <c r="B8" s="34">
        <v>0</v>
      </c>
      <c r="C8" s="55">
        <f t="shared" si="12"/>
        <v>1</v>
      </c>
      <c r="D8" s="56"/>
      <c r="E8" s="87">
        <v>2.2000000000000002</v>
      </c>
      <c r="F8" s="101">
        <f>C8+E8</f>
        <v>3.2</v>
      </c>
      <c r="G8" s="37">
        <f t="shared" si="0"/>
        <v>1.3195079107728944</v>
      </c>
      <c r="H8" s="34">
        <f t="shared" ref="H8:H71" si="84">LOG(G8,2)</f>
        <v>0.40000000000000024</v>
      </c>
      <c r="I8" s="38">
        <v>2</v>
      </c>
      <c r="J8" s="43">
        <f t="shared" si="13"/>
        <v>2</v>
      </c>
      <c r="K8" s="43">
        <f t="shared" si="14"/>
        <v>2.2000000000000002</v>
      </c>
      <c r="L8" s="33">
        <v>1</v>
      </c>
      <c r="M8" s="34">
        <f t="shared" si="15"/>
        <v>2</v>
      </c>
      <c r="N8" s="42">
        <f t="shared" si="1"/>
        <v>1</v>
      </c>
      <c r="O8" s="42">
        <f t="shared" si="16"/>
        <v>4</v>
      </c>
      <c r="P8" s="42">
        <f t="shared" si="17"/>
        <v>87.087522111011026</v>
      </c>
      <c r="Q8" s="42">
        <f t="shared" si="18"/>
        <v>660</v>
      </c>
      <c r="R8" s="42">
        <f t="shared" si="19"/>
        <v>8.0383009690221758</v>
      </c>
      <c r="S8" s="70">
        <f t="shared" si="20"/>
        <v>21.771880527752757</v>
      </c>
      <c r="V8" s="43">
        <f t="shared" si="21"/>
        <v>2</v>
      </c>
      <c r="W8" s="43">
        <f t="shared" si="22"/>
        <v>3.2</v>
      </c>
      <c r="X8" s="43">
        <v>1</v>
      </c>
      <c r="Y8" s="34">
        <f t="shared" si="23"/>
        <v>1</v>
      </c>
      <c r="Z8" s="42">
        <f t="shared" si="2"/>
        <v>1</v>
      </c>
      <c r="AA8" s="42">
        <f t="shared" si="24"/>
        <v>2</v>
      </c>
      <c r="AB8" s="42">
        <f t="shared" si="25"/>
        <v>126.67275943419787</v>
      </c>
      <c r="AC8" s="42">
        <f t="shared" si="26"/>
        <v>960</v>
      </c>
      <c r="AD8" s="42">
        <f t="shared" si="27"/>
        <v>8.0383009690221758</v>
      </c>
      <c r="AE8" s="70">
        <f t="shared" si="28"/>
        <v>63.336379717098936</v>
      </c>
      <c r="AG8" s="43">
        <f t="shared" si="29"/>
        <v>-13</v>
      </c>
      <c r="AH8" s="43">
        <f t="shared" si="30"/>
        <v>4.2750000000000004</v>
      </c>
      <c r="AI8" s="43">
        <v>1</v>
      </c>
      <c r="AJ8" s="34">
        <f t="shared" si="31"/>
        <v>1.075</v>
      </c>
      <c r="AK8" s="42">
        <f t="shared" si="3"/>
        <v>1</v>
      </c>
      <c r="AL8" s="42">
        <f t="shared" si="32"/>
        <v>-13.975</v>
      </c>
      <c r="AM8" s="42">
        <f t="shared" si="33"/>
        <v>21.153361194577943</v>
      </c>
      <c r="AN8" s="42">
        <f t="shared" si="34"/>
        <v>1282.5</v>
      </c>
      <c r="AO8" s="42">
        <f t="shared" si="35"/>
        <v>8.0383009690221758</v>
      </c>
      <c r="AR8" s="43">
        <f t="shared" si="36"/>
        <v>-33</v>
      </c>
      <c r="AS8" s="43">
        <f t="shared" si="37"/>
        <v>5.45</v>
      </c>
      <c r="AT8" s="43">
        <v>1</v>
      </c>
      <c r="AU8" s="34">
        <f t="shared" si="38"/>
        <v>1.175</v>
      </c>
      <c r="AV8" s="42">
        <f t="shared" si="4"/>
        <v>1</v>
      </c>
      <c r="AW8" s="42">
        <f t="shared" si="39"/>
        <v>-38.774999999999999</v>
      </c>
      <c r="AX8" s="42">
        <f t="shared" si="40"/>
        <v>1.6854651829013103</v>
      </c>
      <c r="AY8" s="42">
        <f t="shared" si="41"/>
        <v>1635</v>
      </c>
      <c r="AZ8" s="42">
        <f t="shared" si="42"/>
        <v>8.0383009690221758</v>
      </c>
      <c r="BC8" s="43">
        <f t="shared" si="43"/>
        <v>-58</v>
      </c>
      <c r="BD8" s="43">
        <f t="shared" si="44"/>
        <v>6.75</v>
      </c>
      <c r="BE8" s="43">
        <v>1</v>
      </c>
      <c r="BF8" s="34">
        <f t="shared" si="45"/>
        <v>1.3</v>
      </c>
      <c r="BG8" s="42">
        <f t="shared" si="5"/>
        <v>1</v>
      </c>
      <c r="BH8" s="42">
        <f t="shared" si="46"/>
        <v>-75.400000000000006</v>
      </c>
      <c r="BI8" s="42">
        <f t="shared" si="47"/>
        <v>6.5234460920778836E-2</v>
      </c>
      <c r="BJ8" s="42">
        <f t="shared" si="48"/>
        <v>2025</v>
      </c>
      <c r="BK8" s="42">
        <f t="shared" si="49"/>
        <v>8.0383009690221758</v>
      </c>
      <c r="BN8" s="43">
        <f t="shared" si="50"/>
        <v>-88</v>
      </c>
      <c r="BO8" s="43">
        <f t="shared" si="51"/>
        <v>8.1999999999999993</v>
      </c>
      <c r="BP8" s="43">
        <v>1</v>
      </c>
      <c r="BQ8" s="34">
        <f t="shared" si="52"/>
        <v>1.45</v>
      </c>
      <c r="BR8" s="42">
        <f t="shared" si="6"/>
        <v>1</v>
      </c>
      <c r="BS8" s="42">
        <f t="shared" si="53"/>
        <v>-127.6</v>
      </c>
      <c r="BT8" s="42">
        <f t="shared" si="54"/>
        <v>1.238246711922188E-3</v>
      </c>
      <c r="BU8" s="42">
        <f t="shared" si="55"/>
        <v>2460</v>
      </c>
      <c r="BV8" s="42">
        <f t="shared" si="56"/>
        <v>8.0383009690221758</v>
      </c>
      <c r="BY8" s="43">
        <f t="shared" si="57"/>
        <v>-150</v>
      </c>
      <c r="BZ8" s="43">
        <f t="shared" si="58"/>
        <v>9.8249999999999993</v>
      </c>
      <c r="CA8" s="43">
        <v>1</v>
      </c>
      <c r="CB8" s="34">
        <f t="shared" si="59"/>
        <v>0</v>
      </c>
      <c r="CC8" s="42">
        <f t="shared" si="7"/>
        <v>1</v>
      </c>
      <c r="CD8" s="42">
        <f t="shared" si="60"/>
        <v>0</v>
      </c>
      <c r="CE8" s="42">
        <f t="shared" si="61"/>
        <v>2.7450732886790954E-7</v>
      </c>
      <c r="CF8" s="42">
        <f t="shared" si="62"/>
        <v>2947.5</v>
      </c>
      <c r="CG8" s="42">
        <f t="shared" si="63"/>
        <v>8.0383009690221758</v>
      </c>
      <c r="CJ8" s="43">
        <f t="shared" si="64"/>
        <v>-205</v>
      </c>
      <c r="CK8" s="43">
        <f t="shared" si="65"/>
        <v>11.649999999999999</v>
      </c>
      <c r="CL8" s="43">
        <v>1</v>
      </c>
      <c r="CM8" s="34">
        <f t="shared" si="66"/>
        <v>0</v>
      </c>
      <c r="CN8" s="42">
        <f t="shared" si="8"/>
        <v>1</v>
      </c>
      <c r="CO8" s="42">
        <f t="shared" si="67"/>
        <v>0</v>
      </c>
      <c r="CP8" s="42">
        <f t="shared" si="68"/>
        <v>1.5893419913481699E-10</v>
      </c>
      <c r="CQ8" s="42">
        <f t="shared" si="69"/>
        <v>3494.9999999999995</v>
      </c>
      <c r="CR8" s="42">
        <f t="shared" si="70"/>
        <v>8.0383009690221758</v>
      </c>
      <c r="CU8" s="43">
        <f t="shared" si="71"/>
        <v>-255</v>
      </c>
      <c r="CV8" s="43">
        <f t="shared" si="72"/>
        <v>13.7</v>
      </c>
      <c r="CW8" s="43">
        <v>1</v>
      </c>
      <c r="CX8" s="34">
        <f t="shared" si="73"/>
        <v>0</v>
      </c>
      <c r="CY8" s="42">
        <f t="shared" si="9"/>
        <v>1</v>
      </c>
      <c r="CZ8" s="42">
        <f t="shared" si="74"/>
        <v>0</v>
      </c>
      <c r="DA8" s="42">
        <f t="shared" si="75"/>
        <v>1.8252066524837261E-13</v>
      </c>
      <c r="DB8" s="42">
        <f t="shared" si="76"/>
        <v>4110</v>
      </c>
      <c r="DC8" s="42">
        <f t="shared" si="77"/>
        <v>8.0383009690221758</v>
      </c>
      <c r="DF8" s="43">
        <f t="shared" si="78"/>
        <v>-318</v>
      </c>
      <c r="DG8" s="43">
        <f t="shared" si="79"/>
        <v>18.574999999999999</v>
      </c>
      <c r="DH8" s="43">
        <v>1</v>
      </c>
      <c r="DI8" s="34">
        <f t="shared" ref="DI8:DI71" si="85">DI7</f>
        <v>0</v>
      </c>
      <c r="DJ8" s="42">
        <f t="shared" si="10"/>
        <v>1</v>
      </c>
      <c r="DK8" s="42">
        <f t="shared" si="80"/>
        <v>0</v>
      </c>
      <c r="DL8" s="42">
        <f t="shared" si="81"/>
        <v>3.9860464282481658E-17</v>
      </c>
      <c r="DM8" s="42">
        <f t="shared" si="82"/>
        <v>5572.5</v>
      </c>
      <c r="DN8" s="42">
        <f t="shared" si="83"/>
        <v>8.0383009690221758</v>
      </c>
    </row>
    <row r="9" spans="1:122">
      <c r="A9" s="34">
        <f t="shared" si="11"/>
        <v>0.27739236801696043</v>
      </c>
      <c r="B9" s="34">
        <v>0</v>
      </c>
      <c r="C9" s="55">
        <f t="shared" si="12"/>
        <v>1</v>
      </c>
      <c r="D9" s="56"/>
      <c r="E9" s="87">
        <v>2.2000000000000002</v>
      </c>
      <c r="F9" s="101">
        <f>C9+E9</f>
        <v>3.2</v>
      </c>
      <c r="G9" s="37">
        <f t="shared" si="0"/>
        <v>1.5157165665103984</v>
      </c>
      <c r="H9" s="34">
        <f t="shared" si="84"/>
        <v>0.60000000000000031</v>
      </c>
      <c r="I9" s="38">
        <v>3</v>
      </c>
      <c r="J9" s="43">
        <f t="shared" si="13"/>
        <v>3</v>
      </c>
      <c r="K9" s="43">
        <f t="shared" si="14"/>
        <v>2.2000000000000002</v>
      </c>
      <c r="L9" s="33">
        <v>1</v>
      </c>
      <c r="M9" s="34">
        <f t="shared" si="15"/>
        <v>2</v>
      </c>
      <c r="N9" s="42">
        <f t="shared" si="1"/>
        <v>1</v>
      </c>
      <c r="O9" s="42">
        <f t="shared" si="16"/>
        <v>6</v>
      </c>
      <c r="P9" s="42">
        <f t="shared" si="17"/>
        <v>100.0372933896863</v>
      </c>
      <c r="Q9" s="42">
        <f t="shared" si="18"/>
        <v>660</v>
      </c>
      <c r="R9" s="42">
        <f t="shared" si="19"/>
        <v>8.3217710405088123</v>
      </c>
      <c r="S9" s="70">
        <f t="shared" si="20"/>
        <v>16.672882231614384</v>
      </c>
      <c r="V9" s="43">
        <f t="shared" si="21"/>
        <v>3</v>
      </c>
      <c r="W9" s="43">
        <f t="shared" si="22"/>
        <v>3.2</v>
      </c>
      <c r="X9" s="43">
        <v>1</v>
      </c>
      <c r="Y9" s="34">
        <f t="shared" si="23"/>
        <v>1</v>
      </c>
      <c r="Z9" s="42">
        <f t="shared" si="2"/>
        <v>1</v>
      </c>
      <c r="AA9" s="42">
        <f t="shared" si="24"/>
        <v>3</v>
      </c>
      <c r="AB9" s="42">
        <f t="shared" si="25"/>
        <v>145.50879038499824</v>
      </c>
      <c r="AC9" s="42">
        <f t="shared" si="26"/>
        <v>960</v>
      </c>
      <c r="AD9" s="42">
        <f t="shared" si="27"/>
        <v>8.3217710405088123</v>
      </c>
      <c r="AE9" s="70">
        <f t="shared" si="28"/>
        <v>48.502930128332743</v>
      </c>
      <c r="AG9" s="43">
        <f t="shared" si="29"/>
        <v>-12</v>
      </c>
      <c r="AH9" s="43">
        <f t="shared" si="30"/>
        <v>4.2750000000000004</v>
      </c>
      <c r="AI9" s="43">
        <v>1</v>
      </c>
      <c r="AJ9" s="34">
        <f t="shared" si="31"/>
        <v>1.075</v>
      </c>
      <c r="AK9" s="42">
        <f t="shared" si="3"/>
        <v>1</v>
      </c>
      <c r="AL9" s="42">
        <f t="shared" si="32"/>
        <v>-12.899999999999999</v>
      </c>
      <c r="AM9" s="42">
        <f t="shared" si="33"/>
        <v>24.298831206869799</v>
      </c>
      <c r="AN9" s="42">
        <f t="shared" si="34"/>
        <v>1282.5</v>
      </c>
      <c r="AO9" s="42">
        <f t="shared" si="35"/>
        <v>8.3217710405088123</v>
      </c>
      <c r="AR9" s="43">
        <f t="shared" si="36"/>
        <v>-32</v>
      </c>
      <c r="AS9" s="43">
        <f t="shared" si="37"/>
        <v>5.45</v>
      </c>
      <c r="AT9" s="43">
        <v>1</v>
      </c>
      <c r="AU9" s="34">
        <f t="shared" si="38"/>
        <v>1.175</v>
      </c>
      <c r="AV9" s="42">
        <f t="shared" si="4"/>
        <v>1</v>
      </c>
      <c r="AW9" s="42">
        <f t="shared" si="39"/>
        <v>-37.6</v>
      </c>
      <c r="AX9" s="42">
        <f t="shared" si="40"/>
        <v>1.9360910830035123</v>
      </c>
      <c r="AY9" s="42">
        <f t="shared" si="41"/>
        <v>1635</v>
      </c>
      <c r="AZ9" s="42">
        <f t="shared" si="42"/>
        <v>8.3217710405088123</v>
      </c>
      <c r="BC9" s="43">
        <f t="shared" si="43"/>
        <v>-57</v>
      </c>
      <c r="BD9" s="43">
        <f t="shared" si="44"/>
        <v>6.75</v>
      </c>
      <c r="BE9" s="43">
        <v>1</v>
      </c>
      <c r="BF9" s="34">
        <f t="shared" si="45"/>
        <v>1.3</v>
      </c>
      <c r="BG9" s="42">
        <f t="shared" si="5"/>
        <v>1</v>
      </c>
      <c r="BH9" s="42">
        <f t="shared" si="46"/>
        <v>-74.100000000000009</v>
      </c>
      <c r="BI9" s="42">
        <f t="shared" si="47"/>
        <v>7.4934717948816981E-2</v>
      </c>
      <c r="BJ9" s="42">
        <f t="shared" si="48"/>
        <v>2025</v>
      </c>
      <c r="BK9" s="42">
        <f t="shared" si="49"/>
        <v>8.3217710405088123</v>
      </c>
      <c r="BN9" s="43">
        <f t="shared" si="50"/>
        <v>-87</v>
      </c>
      <c r="BO9" s="43">
        <f t="shared" si="51"/>
        <v>8.1999999999999993</v>
      </c>
      <c r="BP9" s="43">
        <v>1</v>
      </c>
      <c r="BQ9" s="34">
        <f t="shared" si="52"/>
        <v>1.45</v>
      </c>
      <c r="BR9" s="42">
        <f t="shared" si="6"/>
        <v>1</v>
      </c>
      <c r="BS9" s="42">
        <f t="shared" si="53"/>
        <v>-126.14999999999999</v>
      </c>
      <c r="BT9" s="42">
        <f t="shared" si="54"/>
        <v>1.4223719610655049E-3</v>
      </c>
      <c r="BU9" s="42">
        <f t="shared" si="55"/>
        <v>2460</v>
      </c>
      <c r="BV9" s="42">
        <f t="shared" si="56"/>
        <v>8.3217710405088123</v>
      </c>
      <c r="BY9" s="43">
        <f t="shared" si="57"/>
        <v>-149</v>
      </c>
      <c r="BZ9" s="43">
        <f t="shared" si="58"/>
        <v>9.8249999999999993</v>
      </c>
      <c r="CA9" s="43">
        <v>1</v>
      </c>
      <c r="CB9" s="34">
        <f t="shared" si="59"/>
        <v>0</v>
      </c>
      <c r="CC9" s="42">
        <f t="shared" si="7"/>
        <v>1</v>
      </c>
      <c r="CD9" s="42">
        <f t="shared" si="60"/>
        <v>0</v>
      </c>
      <c r="CE9" s="42">
        <f t="shared" si="61"/>
        <v>3.1532611710519784E-7</v>
      </c>
      <c r="CF9" s="42">
        <f t="shared" si="62"/>
        <v>2947.5</v>
      </c>
      <c r="CG9" s="42">
        <f t="shared" si="63"/>
        <v>8.3217710405088123</v>
      </c>
      <c r="CJ9" s="43">
        <f t="shared" si="64"/>
        <v>-204</v>
      </c>
      <c r="CK9" s="43">
        <f t="shared" si="65"/>
        <v>11.649999999999999</v>
      </c>
      <c r="CL9" s="43">
        <v>1</v>
      </c>
      <c r="CM9" s="34">
        <f t="shared" si="66"/>
        <v>0</v>
      </c>
      <c r="CN9" s="42">
        <f t="shared" si="8"/>
        <v>1</v>
      </c>
      <c r="CO9" s="42">
        <f t="shared" si="67"/>
        <v>0</v>
      </c>
      <c r="CP9" s="42">
        <f t="shared" si="68"/>
        <v>1.825674530989355E-10</v>
      </c>
      <c r="CQ9" s="42">
        <f t="shared" si="69"/>
        <v>3494.9999999999995</v>
      </c>
      <c r="CR9" s="42">
        <f t="shared" si="70"/>
        <v>8.3217710405088123</v>
      </c>
      <c r="CU9" s="43">
        <f t="shared" si="71"/>
        <v>-254</v>
      </c>
      <c r="CV9" s="43">
        <f t="shared" si="72"/>
        <v>13.7</v>
      </c>
      <c r="CW9" s="43">
        <v>1</v>
      </c>
      <c r="CX9" s="34">
        <f t="shared" si="73"/>
        <v>0</v>
      </c>
      <c r="CY9" s="42">
        <f t="shared" si="9"/>
        <v>1</v>
      </c>
      <c r="CZ9" s="42">
        <f t="shared" si="74"/>
        <v>0</v>
      </c>
      <c r="DA9" s="42">
        <f t="shared" si="75"/>
        <v>2.0966118792377016E-13</v>
      </c>
      <c r="DB9" s="42">
        <f t="shared" si="76"/>
        <v>4110</v>
      </c>
      <c r="DC9" s="42">
        <f t="shared" si="77"/>
        <v>8.3217710405088123</v>
      </c>
      <c r="DF9" s="43">
        <f t="shared" si="78"/>
        <v>-317</v>
      </c>
      <c r="DG9" s="43">
        <f t="shared" si="79"/>
        <v>18.574999999999999</v>
      </c>
      <c r="DH9" s="43">
        <v>1</v>
      </c>
      <c r="DI9" s="34">
        <f t="shared" si="85"/>
        <v>0</v>
      </c>
      <c r="DJ9" s="42">
        <f t="shared" si="10"/>
        <v>1</v>
      </c>
      <c r="DK9" s="42">
        <f t="shared" si="80"/>
        <v>0</v>
      </c>
      <c r="DL9" s="42">
        <f t="shared" si="81"/>
        <v>4.5787649750704754E-17</v>
      </c>
      <c r="DM9" s="42">
        <f t="shared" si="82"/>
        <v>5572.5</v>
      </c>
      <c r="DN9" s="42">
        <f t="shared" si="83"/>
        <v>8.3217710405088123</v>
      </c>
    </row>
    <row r="10" spans="1:122">
      <c r="A10" s="34">
        <f t="shared" si="11"/>
        <v>0.28717458874925794</v>
      </c>
      <c r="B10" s="34">
        <v>0</v>
      </c>
      <c r="C10" s="55">
        <f t="shared" si="12"/>
        <v>1</v>
      </c>
      <c r="D10" s="56"/>
      <c r="E10" s="87">
        <v>2.2000000000000002</v>
      </c>
      <c r="F10" s="101">
        <f>C10+E10</f>
        <v>3.2</v>
      </c>
      <c r="G10" s="37">
        <f t="shared" si="0"/>
        <v>1.7411011265922487</v>
      </c>
      <c r="H10" s="34">
        <f t="shared" si="84"/>
        <v>0.80000000000000049</v>
      </c>
      <c r="I10" s="38">
        <v>4</v>
      </c>
      <c r="J10" s="43">
        <f t="shared" si="13"/>
        <v>4</v>
      </c>
      <c r="K10" s="43">
        <f t="shared" si="14"/>
        <v>2.2000000000000002</v>
      </c>
      <c r="L10" s="33">
        <v>1</v>
      </c>
      <c r="M10" s="34">
        <f t="shared" si="15"/>
        <v>2</v>
      </c>
      <c r="N10" s="42">
        <f t="shared" si="1"/>
        <v>1</v>
      </c>
      <c r="O10" s="42">
        <f t="shared" si="16"/>
        <v>8</v>
      </c>
      <c r="P10" s="42">
        <f t="shared" si="17"/>
        <v>114.91267435508841</v>
      </c>
      <c r="Q10" s="42">
        <f t="shared" si="18"/>
        <v>660</v>
      </c>
      <c r="R10" s="42">
        <f t="shared" si="19"/>
        <v>8.6152376624777389</v>
      </c>
      <c r="S10" s="70">
        <f t="shared" si="20"/>
        <v>14.364084294386052</v>
      </c>
      <c r="V10" s="43">
        <f t="shared" si="21"/>
        <v>4</v>
      </c>
      <c r="W10" s="43">
        <f t="shared" si="22"/>
        <v>3.2</v>
      </c>
      <c r="X10" s="43">
        <v>1</v>
      </c>
      <c r="Y10" s="34">
        <f t="shared" si="23"/>
        <v>1</v>
      </c>
      <c r="Z10" s="42">
        <f t="shared" si="2"/>
        <v>1</v>
      </c>
      <c r="AA10" s="42">
        <f t="shared" si="24"/>
        <v>4</v>
      </c>
      <c r="AB10" s="42">
        <f t="shared" si="25"/>
        <v>167.14570815285589</v>
      </c>
      <c r="AC10" s="42">
        <f t="shared" si="26"/>
        <v>960</v>
      </c>
      <c r="AD10" s="42">
        <f t="shared" si="27"/>
        <v>8.6152376624777389</v>
      </c>
      <c r="AE10" s="70">
        <f t="shared" si="28"/>
        <v>41.786427038213972</v>
      </c>
      <c r="AG10" s="43">
        <f t="shared" si="29"/>
        <v>-11</v>
      </c>
      <c r="AH10" s="43">
        <f t="shared" si="30"/>
        <v>4.2750000000000004</v>
      </c>
      <c r="AI10" s="43">
        <v>1</v>
      </c>
      <c r="AJ10" s="34">
        <f t="shared" si="31"/>
        <v>1.075</v>
      </c>
      <c r="AK10" s="42">
        <f t="shared" si="3"/>
        <v>1</v>
      </c>
      <c r="AL10" s="42">
        <f t="shared" si="32"/>
        <v>-11.824999999999999</v>
      </c>
      <c r="AM10" s="42">
        <f t="shared" si="33"/>
        <v>27.912027435681964</v>
      </c>
      <c r="AN10" s="42">
        <f t="shared" si="34"/>
        <v>1282.5</v>
      </c>
      <c r="AO10" s="42">
        <f t="shared" si="35"/>
        <v>8.6152376624777389</v>
      </c>
      <c r="AR10" s="43">
        <f t="shared" si="36"/>
        <v>-31</v>
      </c>
      <c r="AS10" s="43">
        <f t="shared" si="37"/>
        <v>5.45</v>
      </c>
      <c r="AT10" s="43">
        <v>1</v>
      </c>
      <c r="AU10" s="34">
        <f t="shared" si="38"/>
        <v>1.175</v>
      </c>
      <c r="AV10" s="42">
        <f t="shared" si="4"/>
        <v>1</v>
      </c>
      <c r="AW10" s="42">
        <f t="shared" si="39"/>
        <v>-36.425000000000004</v>
      </c>
      <c r="AX10" s="42">
        <f t="shared" si="40"/>
        <v>2.2239846421705627</v>
      </c>
      <c r="AY10" s="42">
        <f t="shared" si="41"/>
        <v>1635</v>
      </c>
      <c r="AZ10" s="42">
        <f t="shared" si="42"/>
        <v>8.6152376624777389</v>
      </c>
      <c r="BC10" s="43">
        <f t="shared" si="43"/>
        <v>-56</v>
      </c>
      <c r="BD10" s="43">
        <f t="shared" si="44"/>
        <v>6.75</v>
      </c>
      <c r="BE10" s="43">
        <v>1</v>
      </c>
      <c r="BF10" s="34">
        <f t="shared" si="45"/>
        <v>1.3</v>
      </c>
      <c r="BG10" s="42">
        <f t="shared" si="5"/>
        <v>1</v>
      </c>
      <c r="BH10" s="42">
        <f t="shared" si="46"/>
        <v>-72.8</v>
      </c>
      <c r="BI10" s="42">
        <f t="shared" si="47"/>
        <v>8.6077387239972894E-2</v>
      </c>
      <c r="BJ10" s="42">
        <f t="shared" si="48"/>
        <v>2025</v>
      </c>
      <c r="BK10" s="42">
        <f t="shared" si="49"/>
        <v>8.6152376624777389</v>
      </c>
      <c r="BN10" s="43">
        <f t="shared" si="50"/>
        <v>-86</v>
      </c>
      <c r="BO10" s="43">
        <f t="shared" si="51"/>
        <v>8.1999999999999993</v>
      </c>
      <c r="BP10" s="43">
        <v>1</v>
      </c>
      <c r="BQ10" s="34">
        <f t="shared" si="52"/>
        <v>1.45</v>
      </c>
      <c r="BR10" s="42">
        <f t="shared" si="6"/>
        <v>1</v>
      </c>
      <c r="BS10" s="42">
        <f t="shared" si="53"/>
        <v>-124.7</v>
      </c>
      <c r="BT10" s="42">
        <f t="shared" si="54"/>
        <v>1.6338763318698526E-3</v>
      </c>
      <c r="BU10" s="42">
        <f t="shared" si="55"/>
        <v>2460</v>
      </c>
      <c r="BV10" s="42">
        <f t="shared" si="56"/>
        <v>8.6152376624777389</v>
      </c>
      <c r="BY10" s="43">
        <f t="shared" si="57"/>
        <v>-148</v>
      </c>
      <c r="BZ10" s="43">
        <f t="shared" si="58"/>
        <v>9.8249999999999993</v>
      </c>
      <c r="CA10" s="43">
        <v>1</v>
      </c>
      <c r="CB10" s="34">
        <f t="shared" si="59"/>
        <v>0</v>
      </c>
      <c r="CC10" s="42">
        <f t="shared" si="7"/>
        <v>1</v>
      </c>
      <c r="CD10" s="42">
        <f t="shared" si="60"/>
        <v>0</v>
      </c>
      <c r="CE10" s="42">
        <f t="shared" si="61"/>
        <v>3.6221459200634316E-7</v>
      </c>
      <c r="CF10" s="42">
        <f t="shared" si="62"/>
        <v>2947.5</v>
      </c>
      <c r="CG10" s="42">
        <f t="shared" si="63"/>
        <v>8.6152376624777389</v>
      </c>
      <c r="CJ10" s="43">
        <f t="shared" si="64"/>
        <v>-203</v>
      </c>
      <c r="CK10" s="43">
        <f t="shared" si="65"/>
        <v>11.649999999999999</v>
      </c>
      <c r="CL10" s="43">
        <v>1</v>
      </c>
      <c r="CM10" s="34">
        <f t="shared" si="66"/>
        <v>0</v>
      </c>
      <c r="CN10" s="42">
        <f t="shared" si="8"/>
        <v>1</v>
      </c>
      <c r="CO10" s="42">
        <f t="shared" si="67"/>
        <v>0</v>
      </c>
      <c r="CP10" s="42">
        <f t="shared" si="68"/>
        <v>2.0971493305074561E-10</v>
      </c>
      <c r="CQ10" s="42">
        <f t="shared" si="69"/>
        <v>3494.9999999999995</v>
      </c>
      <c r="CR10" s="42">
        <f t="shared" si="70"/>
        <v>8.6152376624777389</v>
      </c>
      <c r="CU10" s="43">
        <f t="shared" si="71"/>
        <v>-253</v>
      </c>
      <c r="CV10" s="43">
        <f t="shared" si="72"/>
        <v>13.7</v>
      </c>
      <c r="CW10" s="43">
        <v>1</v>
      </c>
      <c r="CX10" s="34">
        <f t="shared" si="73"/>
        <v>0</v>
      </c>
      <c r="CY10" s="42">
        <f t="shared" si="9"/>
        <v>1</v>
      </c>
      <c r="CZ10" s="42">
        <f t="shared" si="74"/>
        <v>0</v>
      </c>
      <c r="DA10" s="42">
        <f t="shared" si="75"/>
        <v>2.4083746167475906E-13</v>
      </c>
      <c r="DB10" s="42">
        <f t="shared" si="76"/>
        <v>4110</v>
      </c>
      <c r="DC10" s="42">
        <f t="shared" si="77"/>
        <v>8.6152376624777389</v>
      </c>
      <c r="DF10" s="43">
        <f t="shared" si="78"/>
        <v>-316</v>
      </c>
      <c r="DG10" s="43">
        <f t="shared" si="79"/>
        <v>18.574999999999999</v>
      </c>
      <c r="DH10" s="43">
        <v>1</v>
      </c>
      <c r="DI10" s="34">
        <f t="shared" si="85"/>
        <v>0</v>
      </c>
      <c r="DJ10" s="42">
        <f t="shared" si="10"/>
        <v>1</v>
      </c>
      <c r="DK10" s="42">
        <f t="shared" si="80"/>
        <v>0</v>
      </c>
      <c r="DL10" s="42">
        <f t="shared" si="81"/>
        <v>5.2596197947814945E-17</v>
      </c>
      <c r="DM10" s="42">
        <f t="shared" si="82"/>
        <v>5572.5</v>
      </c>
      <c r="DN10" s="42">
        <f t="shared" si="83"/>
        <v>8.6152376624777389</v>
      </c>
    </row>
    <row r="11" spans="1:122">
      <c r="A11" s="34">
        <f t="shared" si="11"/>
        <v>0.29730177875067942</v>
      </c>
      <c r="B11" s="34">
        <v>0</v>
      </c>
      <c r="C11" s="55">
        <f t="shared" si="12"/>
        <v>1</v>
      </c>
      <c r="D11" s="56"/>
      <c r="E11" s="87">
        <v>2.2000000000000002</v>
      </c>
      <c r="F11" s="101">
        <f>C11+E11</f>
        <v>3.2</v>
      </c>
      <c r="G11" s="37">
        <f t="shared" si="0"/>
        <v>2.0000000000000004</v>
      </c>
      <c r="H11" s="34">
        <f t="shared" si="84"/>
        <v>1.0000000000000002</v>
      </c>
      <c r="I11" s="38">
        <v>5</v>
      </c>
      <c r="J11" s="43">
        <f t="shared" si="13"/>
        <v>5</v>
      </c>
      <c r="K11" s="43">
        <f t="shared" si="14"/>
        <v>2.2000000000000002</v>
      </c>
      <c r="L11" s="33">
        <v>1</v>
      </c>
      <c r="M11" s="34">
        <f t="shared" si="15"/>
        <v>2</v>
      </c>
      <c r="N11" s="42">
        <f t="shared" si="1"/>
        <v>1</v>
      </c>
      <c r="O11" s="42">
        <f t="shared" si="16"/>
        <v>10</v>
      </c>
      <c r="P11" s="42">
        <f t="shared" si="17"/>
        <v>132.00000000000003</v>
      </c>
      <c r="Q11" s="42">
        <f t="shared" si="18"/>
        <v>660</v>
      </c>
      <c r="R11" s="42">
        <f t="shared" si="19"/>
        <v>8.9190533625203834</v>
      </c>
      <c r="S11" s="70">
        <f t="shared" si="20"/>
        <v>13.200000000000003</v>
      </c>
      <c r="V11" s="43">
        <f t="shared" si="21"/>
        <v>5</v>
      </c>
      <c r="W11" s="43">
        <f t="shared" si="22"/>
        <v>3.2</v>
      </c>
      <c r="X11" s="43">
        <v>2</v>
      </c>
      <c r="Y11" s="34">
        <f t="shared" si="23"/>
        <v>1</v>
      </c>
      <c r="Z11" s="42">
        <f t="shared" si="2"/>
        <v>2</v>
      </c>
      <c r="AA11" s="42">
        <f t="shared" si="24"/>
        <v>10</v>
      </c>
      <c r="AB11" s="42">
        <f t="shared" si="25"/>
        <v>192.00000000000006</v>
      </c>
      <c r="AC11" s="42">
        <f t="shared" si="26"/>
        <v>960</v>
      </c>
      <c r="AD11" s="42">
        <f t="shared" si="27"/>
        <v>8.9190533625203834</v>
      </c>
      <c r="AE11" s="70">
        <f t="shared" si="28"/>
        <v>19.200000000000006</v>
      </c>
      <c r="AG11" s="43">
        <f t="shared" si="29"/>
        <v>-10</v>
      </c>
      <c r="AH11" s="43">
        <f t="shared" si="30"/>
        <v>4.2750000000000004</v>
      </c>
      <c r="AI11" s="43">
        <v>1</v>
      </c>
      <c r="AJ11" s="34">
        <f t="shared" si="31"/>
        <v>1.075</v>
      </c>
      <c r="AK11" s="42">
        <f t="shared" si="3"/>
        <v>1</v>
      </c>
      <c r="AL11" s="42">
        <f t="shared" si="32"/>
        <v>-10.75</v>
      </c>
      <c r="AM11" s="42">
        <f t="shared" si="33"/>
        <v>32.062499999999979</v>
      </c>
      <c r="AN11" s="42">
        <f t="shared" si="34"/>
        <v>1282.5</v>
      </c>
      <c r="AO11" s="42">
        <f t="shared" si="35"/>
        <v>8.9190533625203834</v>
      </c>
      <c r="AR11" s="43">
        <f t="shared" si="36"/>
        <v>-30</v>
      </c>
      <c r="AS11" s="43">
        <f t="shared" si="37"/>
        <v>5.45</v>
      </c>
      <c r="AT11" s="43">
        <v>1</v>
      </c>
      <c r="AU11" s="34">
        <f t="shared" si="38"/>
        <v>1.175</v>
      </c>
      <c r="AV11" s="42">
        <f t="shared" si="4"/>
        <v>1</v>
      </c>
      <c r="AW11" s="42">
        <f t="shared" si="39"/>
        <v>-35.25</v>
      </c>
      <c r="AX11" s="42">
        <f t="shared" si="40"/>
        <v>2.5546874999999956</v>
      </c>
      <c r="AY11" s="42">
        <f t="shared" si="41"/>
        <v>1635</v>
      </c>
      <c r="AZ11" s="42">
        <f t="shared" si="42"/>
        <v>8.9190533625203834</v>
      </c>
      <c r="BC11" s="43">
        <f t="shared" si="43"/>
        <v>-55</v>
      </c>
      <c r="BD11" s="43">
        <f t="shared" si="44"/>
        <v>6.75</v>
      </c>
      <c r="BE11" s="43">
        <v>1</v>
      </c>
      <c r="BF11" s="34">
        <f t="shared" si="45"/>
        <v>1.3</v>
      </c>
      <c r="BG11" s="42">
        <f t="shared" si="5"/>
        <v>1</v>
      </c>
      <c r="BH11" s="42">
        <f t="shared" si="46"/>
        <v>-71.5</v>
      </c>
      <c r="BI11" s="42">
        <f t="shared" si="47"/>
        <v>9.8876953124999625E-2</v>
      </c>
      <c r="BJ11" s="42">
        <f t="shared" si="48"/>
        <v>2025</v>
      </c>
      <c r="BK11" s="42">
        <f t="shared" si="49"/>
        <v>8.9190533625203834</v>
      </c>
      <c r="BN11" s="43">
        <f t="shared" si="50"/>
        <v>-85</v>
      </c>
      <c r="BO11" s="43">
        <f t="shared" si="51"/>
        <v>8.1999999999999993</v>
      </c>
      <c r="BP11" s="43">
        <v>1</v>
      </c>
      <c r="BQ11" s="34">
        <f t="shared" si="52"/>
        <v>1.45</v>
      </c>
      <c r="BR11" s="42">
        <f t="shared" si="6"/>
        <v>1</v>
      </c>
      <c r="BS11" s="42">
        <f t="shared" si="53"/>
        <v>-123.25</v>
      </c>
      <c r="BT11" s="42">
        <f t="shared" si="54"/>
        <v>1.8768310546874894E-3</v>
      </c>
      <c r="BU11" s="42">
        <f t="shared" si="55"/>
        <v>2460</v>
      </c>
      <c r="BV11" s="42">
        <f t="shared" si="56"/>
        <v>8.9190533625203834</v>
      </c>
      <c r="BY11" s="43">
        <f t="shared" si="57"/>
        <v>-147</v>
      </c>
      <c r="BZ11" s="43">
        <f t="shared" si="58"/>
        <v>9.8249999999999993</v>
      </c>
      <c r="CA11" s="43">
        <v>1</v>
      </c>
      <c r="CB11" s="34">
        <f t="shared" si="59"/>
        <v>0</v>
      </c>
      <c r="CC11" s="42">
        <f t="shared" si="7"/>
        <v>1</v>
      </c>
      <c r="CD11" s="42">
        <f t="shared" si="60"/>
        <v>0</v>
      </c>
      <c r="CE11" s="42">
        <f t="shared" si="61"/>
        <v>4.1607530599360858E-7</v>
      </c>
      <c r="CF11" s="42">
        <f t="shared" si="62"/>
        <v>2947.5</v>
      </c>
      <c r="CG11" s="42">
        <f t="shared" si="63"/>
        <v>8.9190533625203834</v>
      </c>
      <c r="CJ11" s="43">
        <f t="shared" si="64"/>
        <v>-202</v>
      </c>
      <c r="CK11" s="43">
        <f t="shared" si="65"/>
        <v>11.649999999999999</v>
      </c>
      <c r="CL11" s="43">
        <v>1</v>
      </c>
      <c r="CM11" s="34">
        <f t="shared" si="66"/>
        <v>0</v>
      </c>
      <c r="CN11" s="42">
        <f t="shared" si="8"/>
        <v>1</v>
      </c>
      <c r="CO11" s="42">
        <f t="shared" si="67"/>
        <v>0</v>
      </c>
      <c r="CP11" s="42">
        <f t="shared" si="68"/>
        <v>2.4089919861370477E-10</v>
      </c>
      <c r="CQ11" s="42">
        <f t="shared" si="69"/>
        <v>3494.9999999999995</v>
      </c>
      <c r="CR11" s="42">
        <f t="shared" si="70"/>
        <v>8.9190533625203834</v>
      </c>
      <c r="CU11" s="43">
        <f t="shared" si="71"/>
        <v>-252</v>
      </c>
      <c r="CV11" s="43">
        <f t="shared" si="72"/>
        <v>13.7</v>
      </c>
      <c r="CW11" s="43">
        <v>1</v>
      </c>
      <c r="CX11" s="34">
        <f t="shared" si="73"/>
        <v>0</v>
      </c>
      <c r="CY11" s="42">
        <f t="shared" si="9"/>
        <v>1</v>
      </c>
      <c r="CZ11" s="42">
        <f t="shared" si="74"/>
        <v>0</v>
      </c>
      <c r="DA11" s="42">
        <f t="shared" si="75"/>
        <v>2.7664959604745715E-13</v>
      </c>
      <c r="DB11" s="42">
        <f t="shared" si="76"/>
        <v>4110</v>
      </c>
      <c r="DC11" s="42">
        <f t="shared" si="77"/>
        <v>8.9190533625203834</v>
      </c>
      <c r="DF11" s="43">
        <f t="shared" si="78"/>
        <v>-315</v>
      </c>
      <c r="DG11" s="43">
        <f t="shared" si="79"/>
        <v>18.574999999999999</v>
      </c>
      <c r="DH11" s="43">
        <v>1</v>
      </c>
      <c r="DI11" s="34">
        <f t="shared" si="85"/>
        <v>0</v>
      </c>
      <c r="DJ11" s="42">
        <f t="shared" si="10"/>
        <v>1</v>
      </c>
      <c r="DK11" s="42">
        <f t="shared" si="80"/>
        <v>0</v>
      </c>
      <c r="DL11" s="42">
        <f t="shared" si="81"/>
        <v>6.0417166061753477E-17</v>
      </c>
      <c r="DM11" s="42">
        <f t="shared" si="82"/>
        <v>5572.5</v>
      </c>
      <c r="DN11" s="42">
        <f t="shared" si="83"/>
        <v>8.9190533625203834</v>
      </c>
    </row>
    <row r="12" spans="1:122">
      <c r="A12" s="34">
        <f t="shared" si="11"/>
        <v>0.30778610333622819</v>
      </c>
      <c r="B12" s="34">
        <v>0</v>
      </c>
      <c r="C12" s="55">
        <f t="shared" si="12"/>
        <v>1</v>
      </c>
      <c r="D12" s="56"/>
      <c r="E12" s="87">
        <v>2.2000000000000002</v>
      </c>
      <c r="F12" s="101">
        <f>C12+E12</f>
        <v>3.2</v>
      </c>
      <c r="G12" s="37">
        <f t="shared" si="0"/>
        <v>2.2973967099940706</v>
      </c>
      <c r="H12" s="34">
        <f t="shared" si="84"/>
        <v>1.2000000000000006</v>
      </c>
      <c r="I12" s="38">
        <v>6</v>
      </c>
      <c r="J12" s="43">
        <f t="shared" si="13"/>
        <v>6</v>
      </c>
      <c r="K12" s="43">
        <f t="shared" si="14"/>
        <v>2.2000000000000002</v>
      </c>
      <c r="L12" s="33">
        <v>1</v>
      </c>
      <c r="M12" s="34">
        <f t="shared" si="15"/>
        <v>2</v>
      </c>
      <c r="N12" s="42">
        <f t="shared" si="1"/>
        <v>1</v>
      </c>
      <c r="O12" s="42">
        <f t="shared" si="16"/>
        <v>12</v>
      </c>
      <c r="P12" s="42">
        <f t="shared" si="17"/>
        <v>151.62818285960867</v>
      </c>
      <c r="Q12" s="42">
        <f t="shared" si="18"/>
        <v>660</v>
      </c>
      <c r="R12" s="42">
        <f t="shared" si="19"/>
        <v>9.2335831000868449</v>
      </c>
      <c r="S12" s="70">
        <f t="shared" si="20"/>
        <v>12.63568190496739</v>
      </c>
      <c r="V12" s="43">
        <f t="shared" si="21"/>
        <v>6</v>
      </c>
      <c r="W12" s="43">
        <f t="shared" si="22"/>
        <v>3.2</v>
      </c>
      <c r="X12" s="43">
        <v>1</v>
      </c>
      <c r="Y12" s="34">
        <f t="shared" si="23"/>
        <v>1</v>
      </c>
      <c r="Z12" s="42">
        <f t="shared" si="2"/>
        <v>2</v>
      </c>
      <c r="AA12" s="42">
        <f t="shared" si="24"/>
        <v>12</v>
      </c>
      <c r="AB12" s="42">
        <f t="shared" si="25"/>
        <v>220.55008415943078</v>
      </c>
      <c r="AC12" s="42">
        <f t="shared" si="26"/>
        <v>960</v>
      </c>
      <c r="AD12" s="42">
        <f t="shared" si="27"/>
        <v>9.2335831000868449</v>
      </c>
      <c r="AE12" s="70">
        <f t="shared" si="28"/>
        <v>18.379173679952565</v>
      </c>
      <c r="AG12" s="43">
        <f t="shared" si="29"/>
        <v>-9</v>
      </c>
      <c r="AH12" s="43">
        <f t="shared" si="30"/>
        <v>4.2750000000000004</v>
      </c>
      <c r="AI12" s="43">
        <v>1</v>
      </c>
      <c r="AJ12" s="34">
        <f t="shared" si="31"/>
        <v>1.075</v>
      </c>
      <c r="AK12" s="42">
        <f t="shared" si="3"/>
        <v>1</v>
      </c>
      <c r="AL12" s="42">
        <f t="shared" si="32"/>
        <v>-9.6749999999999989</v>
      </c>
      <c r="AM12" s="42">
        <f t="shared" si="33"/>
        <v>36.830141007092408</v>
      </c>
      <c r="AN12" s="42">
        <f t="shared" si="34"/>
        <v>1282.5</v>
      </c>
      <c r="AO12" s="42">
        <f t="shared" si="35"/>
        <v>9.2335831000868449</v>
      </c>
      <c r="AR12" s="43">
        <f t="shared" si="36"/>
        <v>-29</v>
      </c>
      <c r="AS12" s="43">
        <f t="shared" si="37"/>
        <v>5.45</v>
      </c>
      <c r="AT12" s="43">
        <v>1</v>
      </c>
      <c r="AU12" s="34">
        <f t="shared" si="38"/>
        <v>1.175</v>
      </c>
      <c r="AV12" s="42">
        <f t="shared" si="4"/>
        <v>1</v>
      </c>
      <c r="AW12" s="42">
        <f t="shared" si="39"/>
        <v>-34.075000000000003</v>
      </c>
      <c r="AX12" s="42">
        <f t="shared" si="40"/>
        <v>2.9345653287814826</v>
      </c>
      <c r="AY12" s="42">
        <f t="shared" si="41"/>
        <v>1635</v>
      </c>
      <c r="AZ12" s="42">
        <f t="shared" si="42"/>
        <v>9.2335831000868449</v>
      </c>
      <c r="BC12" s="43">
        <f t="shared" si="43"/>
        <v>-54</v>
      </c>
      <c r="BD12" s="43">
        <f t="shared" si="44"/>
        <v>6.75</v>
      </c>
      <c r="BE12" s="43">
        <v>1</v>
      </c>
      <c r="BF12" s="34">
        <f t="shared" si="45"/>
        <v>1.3</v>
      </c>
      <c r="BG12" s="42">
        <f t="shared" si="5"/>
        <v>1</v>
      </c>
      <c r="BH12" s="42">
        <f t="shared" si="46"/>
        <v>-70.2</v>
      </c>
      <c r="BI12" s="42">
        <f t="shared" si="47"/>
        <v>0.11357979340180606</v>
      </c>
      <c r="BJ12" s="42">
        <f t="shared" si="48"/>
        <v>2025</v>
      </c>
      <c r="BK12" s="42">
        <f t="shared" si="49"/>
        <v>9.2335831000868449</v>
      </c>
      <c r="BN12" s="43">
        <f t="shared" si="50"/>
        <v>-84</v>
      </c>
      <c r="BO12" s="43">
        <f t="shared" si="51"/>
        <v>8.1999999999999993</v>
      </c>
      <c r="BP12" s="43">
        <v>1</v>
      </c>
      <c r="BQ12" s="34">
        <f t="shared" si="52"/>
        <v>1.45</v>
      </c>
      <c r="BR12" s="42">
        <f t="shared" si="6"/>
        <v>1</v>
      </c>
      <c r="BS12" s="42">
        <f t="shared" si="53"/>
        <v>-121.8</v>
      </c>
      <c r="BT12" s="42">
        <f t="shared" si="54"/>
        <v>2.1559127451268693E-3</v>
      </c>
      <c r="BU12" s="42">
        <f t="shared" si="55"/>
        <v>2460</v>
      </c>
      <c r="BV12" s="42">
        <f t="shared" si="56"/>
        <v>9.2335831000868449</v>
      </c>
      <c r="BY12" s="43">
        <f t="shared" si="57"/>
        <v>-146</v>
      </c>
      <c r="BZ12" s="43">
        <f t="shared" si="58"/>
        <v>9.8249999999999993</v>
      </c>
      <c r="CA12" s="43">
        <v>1</v>
      </c>
      <c r="CB12" s="34">
        <f t="shared" si="59"/>
        <v>0</v>
      </c>
      <c r="CC12" s="42">
        <f t="shared" si="7"/>
        <v>1</v>
      </c>
      <c r="CD12" s="42">
        <f t="shared" si="60"/>
        <v>0</v>
      </c>
      <c r="CE12" s="42">
        <f t="shared" si="61"/>
        <v>4.7794501954974625E-7</v>
      </c>
      <c r="CF12" s="42">
        <f t="shared" si="62"/>
        <v>2947.5</v>
      </c>
      <c r="CG12" s="42">
        <f t="shared" si="63"/>
        <v>9.2335831000868449</v>
      </c>
      <c r="CJ12" s="43">
        <f t="shared" si="64"/>
        <v>-201</v>
      </c>
      <c r="CK12" s="43">
        <f t="shared" si="65"/>
        <v>11.649999999999999</v>
      </c>
      <c r="CL12" s="43">
        <v>1</v>
      </c>
      <c r="CM12" s="34">
        <f t="shared" si="66"/>
        <v>0</v>
      </c>
      <c r="CN12" s="42">
        <f t="shared" si="8"/>
        <v>1</v>
      </c>
      <c r="CO12" s="42">
        <f t="shared" si="67"/>
        <v>0</v>
      </c>
      <c r="CP12" s="42">
        <f t="shared" si="68"/>
        <v>2.767205131676667E-10</v>
      </c>
      <c r="CQ12" s="42">
        <f t="shared" si="69"/>
        <v>3494.9999999999995</v>
      </c>
      <c r="CR12" s="42">
        <f t="shared" si="70"/>
        <v>9.2335831000868449</v>
      </c>
      <c r="CU12" s="43">
        <f t="shared" si="71"/>
        <v>-251</v>
      </c>
      <c r="CV12" s="43">
        <f t="shared" si="72"/>
        <v>13.7</v>
      </c>
      <c r="CW12" s="43">
        <v>1</v>
      </c>
      <c r="CX12" s="34">
        <f t="shared" si="73"/>
        <v>0</v>
      </c>
      <c r="CY12" s="42">
        <f t="shared" si="9"/>
        <v>1</v>
      </c>
      <c r="CZ12" s="42">
        <f t="shared" si="74"/>
        <v>0</v>
      </c>
      <c r="DA12" s="42">
        <f t="shared" si="75"/>
        <v>3.177869358903083E-13</v>
      </c>
      <c r="DB12" s="42">
        <f t="shared" si="76"/>
        <v>4110</v>
      </c>
      <c r="DC12" s="42">
        <f t="shared" si="77"/>
        <v>9.2335831000868449</v>
      </c>
      <c r="DF12" s="43">
        <f t="shared" si="78"/>
        <v>-314</v>
      </c>
      <c r="DG12" s="43">
        <f t="shared" si="79"/>
        <v>18.574999999999999</v>
      </c>
      <c r="DH12" s="43">
        <v>1</v>
      </c>
      <c r="DI12" s="34">
        <f t="shared" si="85"/>
        <v>0</v>
      </c>
      <c r="DJ12" s="42">
        <f t="shared" si="10"/>
        <v>1</v>
      </c>
      <c r="DK12" s="42">
        <f t="shared" si="80"/>
        <v>0</v>
      </c>
      <c r="DL12" s="42">
        <f t="shared" si="81"/>
        <v>6.9401099268718893E-17</v>
      </c>
      <c r="DM12" s="42">
        <f t="shared" si="82"/>
        <v>5572.5</v>
      </c>
      <c r="DN12" s="42">
        <f t="shared" si="83"/>
        <v>9.2335831000868449</v>
      </c>
    </row>
    <row r="13" spans="1:122">
      <c r="A13" s="34">
        <f t="shared" si="11"/>
        <v>0.31864015682981472</v>
      </c>
      <c r="B13" s="34">
        <v>0</v>
      </c>
      <c r="C13" s="55">
        <f t="shared" si="12"/>
        <v>1</v>
      </c>
      <c r="D13" s="56"/>
      <c r="E13" s="87">
        <v>2.2000000000000002</v>
      </c>
      <c r="F13" s="101">
        <f>C13+E13</f>
        <v>3.2</v>
      </c>
      <c r="G13" s="37">
        <f t="shared" si="0"/>
        <v>2.6390158215457897</v>
      </c>
      <c r="H13" s="34">
        <f t="shared" si="84"/>
        <v>1.4000000000000008</v>
      </c>
      <c r="I13" s="38">
        <v>7</v>
      </c>
      <c r="J13" s="43">
        <f t="shared" si="13"/>
        <v>7</v>
      </c>
      <c r="K13" s="43">
        <f t="shared" si="14"/>
        <v>2.2000000000000002</v>
      </c>
      <c r="L13" s="33">
        <v>1</v>
      </c>
      <c r="M13" s="34">
        <f t="shared" si="15"/>
        <v>2</v>
      </c>
      <c r="N13" s="42">
        <f t="shared" si="1"/>
        <v>1</v>
      </c>
      <c r="O13" s="42">
        <f t="shared" si="16"/>
        <v>14</v>
      </c>
      <c r="P13" s="42">
        <f t="shared" si="17"/>
        <v>174.17504422202211</v>
      </c>
      <c r="Q13" s="42">
        <f t="shared" si="18"/>
        <v>660</v>
      </c>
      <c r="R13" s="42">
        <f t="shared" si="19"/>
        <v>9.5592047048944409</v>
      </c>
      <c r="S13" s="70">
        <f t="shared" si="20"/>
        <v>12.441074587287293</v>
      </c>
      <c r="V13" s="43">
        <f t="shared" si="21"/>
        <v>7</v>
      </c>
      <c r="W13" s="43">
        <f t="shared" si="22"/>
        <v>3.2</v>
      </c>
      <c r="X13" s="43">
        <v>1</v>
      </c>
      <c r="Y13" s="34">
        <f t="shared" si="23"/>
        <v>1</v>
      </c>
      <c r="Z13" s="42">
        <f t="shared" si="2"/>
        <v>2</v>
      </c>
      <c r="AA13" s="42">
        <f t="shared" si="24"/>
        <v>14</v>
      </c>
      <c r="AB13" s="42">
        <f t="shared" si="25"/>
        <v>253.3455188683958</v>
      </c>
      <c r="AC13" s="42">
        <f t="shared" si="26"/>
        <v>960</v>
      </c>
      <c r="AD13" s="42">
        <f t="shared" si="27"/>
        <v>9.5592047048944409</v>
      </c>
      <c r="AE13" s="70">
        <f t="shared" si="28"/>
        <v>18.096108490599701</v>
      </c>
      <c r="AG13" s="43">
        <f t="shared" si="29"/>
        <v>-8</v>
      </c>
      <c r="AH13" s="43">
        <f t="shared" si="30"/>
        <v>4.2750000000000004</v>
      </c>
      <c r="AI13" s="43">
        <v>1</v>
      </c>
      <c r="AJ13" s="34">
        <f t="shared" si="31"/>
        <v>1.075</v>
      </c>
      <c r="AK13" s="42">
        <f t="shared" si="3"/>
        <v>1</v>
      </c>
      <c r="AL13" s="42">
        <f t="shared" si="32"/>
        <v>-8.6</v>
      </c>
      <c r="AM13" s="42">
        <f t="shared" si="33"/>
        <v>42.306722389155901</v>
      </c>
      <c r="AN13" s="42">
        <f t="shared" si="34"/>
        <v>1282.5</v>
      </c>
      <c r="AO13" s="42">
        <f t="shared" si="35"/>
        <v>9.5592047048944409</v>
      </c>
      <c r="AR13" s="43">
        <f t="shared" si="36"/>
        <v>-28</v>
      </c>
      <c r="AS13" s="43">
        <f t="shared" si="37"/>
        <v>5.45</v>
      </c>
      <c r="AT13" s="43">
        <v>1</v>
      </c>
      <c r="AU13" s="34">
        <f t="shared" si="38"/>
        <v>1.175</v>
      </c>
      <c r="AV13" s="42">
        <f t="shared" si="4"/>
        <v>1</v>
      </c>
      <c r="AW13" s="42">
        <f t="shared" si="39"/>
        <v>-32.9</v>
      </c>
      <c r="AX13" s="42">
        <f t="shared" si="40"/>
        <v>3.370930365802622</v>
      </c>
      <c r="AY13" s="42">
        <f t="shared" si="41"/>
        <v>1635</v>
      </c>
      <c r="AZ13" s="42">
        <f t="shared" si="42"/>
        <v>9.5592047048944409</v>
      </c>
      <c r="BC13" s="43">
        <f t="shared" si="43"/>
        <v>-53</v>
      </c>
      <c r="BD13" s="43">
        <f t="shared" si="44"/>
        <v>6.75</v>
      </c>
      <c r="BE13" s="43">
        <v>1</v>
      </c>
      <c r="BF13" s="34">
        <f t="shared" si="45"/>
        <v>1.3</v>
      </c>
      <c r="BG13" s="42">
        <f t="shared" si="5"/>
        <v>1</v>
      </c>
      <c r="BH13" s="42">
        <f t="shared" si="46"/>
        <v>-68.900000000000006</v>
      </c>
      <c r="BI13" s="42">
        <f t="shared" si="47"/>
        <v>0.1304689218415577</v>
      </c>
      <c r="BJ13" s="42">
        <f t="shared" si="48"/>
        <v>2025</v>
      </c>
      <c r="BK13" s="42">
        <f t="shared" si="49"/>
        <v>9.5592047048944409</v>
      </c>
      <c r="BN13" s="43">
        <f t="shared" si="50"/>
        <v>-83</v>
      </c>
      <c r="BO13" s="43">
        <f t="shared" si="51"/>
        <v>8.1999999999999993</v>
      </c>
      <c r="BP13" s="43">
        <v>1</v>
      </c>
      <c r="BQ13" s="34">
        <f t="shared" si="52"/>
        <v>1.45</v>
      </c>
      <c r="BR13" s="42">
        <f t="shared" si="6"/>
        <v>1</v>
      </c>
      <c r="BS13" s="42">
        <f t="shared" si="53"/>
        <v>-120.35</v>
      </c>
      <c r="BT13" s="42">
        <f t="shared" si="54"/>
        <v>2.4764934238443769E-3</v>
      </c>
      <c r="BU13" s="42">
        <f t="shared" si="55"/>
        <v>2460</v>
      </c>
      <c r="BV13" s="42">
        <f t="shared" si="56"/>
        <v>9.5592047048944409</v>
      </c>
      <c r="BY13" s="43">
        <f t="shared" si="57"/>
        <v>-145</v>
      </c>
      <c r="BZ13" s="43">
        <f t="shared" si="58"/>
        <v>9.8249999999999993</v>
      </c>
      <c r="CA13" s="43">
        <v>1</v>
      </c>
      <c r="CB13" s="34">
        <f t="shared" si="59"/>
        <v>0</v>
      </c>
      <c r="CC13" s="42">
        <f t="shared" si="7"/>
        <v>1</v>
      </c>
      <c r="CD13" s="42">
        <f t="shared" si="60"/>
        <v>0</v>
      </c>
      <c r="CE13" s="42">
        <f t="shared" si="61"/>
        <v>5.4901465773581919E-7</v>
      </c>
      <c r="CF13" s="42">
        <f t="shared" si="62"/>
        <v>2947.5</v>
      </c>
      <c r="CG13" s="42">
        <f t="shared" si="63"/>
        <v>9.5592047048944409</v>
      </c>
      <c r="CJ13" s="43">
        <f t="shared" si="64"/>
        <v>-200</v>
      </c>
      <c r="CK13" s="43">
        <f t="shared" si="65"/>
        <v>11.649999999999999</v>
      </c>
      <c r="CL13" s="43">
        <v>1</v>
      </c>
      <c r="CM13" s="34">
        <f t="shared" si="66"/>
        <v>0</v>
      </c>
      <c r="CN13" s="42">
        <f t="shared" si="8"/>
        <v>1</v>
      </c>
      <c r="CO13" s="42">
        <f t="shared" si="67"/>
        <v>0</v>
      </c>
      <c r="CP13" s="42">
        <f t="shared" si="68"/>
        <v>3.1786839826963413E-10</v>
      </c>
      <c r="CQ13" s="42">
        <f t="shared" si="69"/>
        <v>3494.9999999999995</v>
      </c>
      <c r="CR13" s="42">
        <f t="shared" si="70"/>
        <v>9.5592047048944409</v>
      </c>
      <c r="CU13" s="43">
        <f t="shared" si="71"/>
        <v>-250</v>
      </c>
      <c r="CV13" s="43">
        <f t="shared" si="72"/>
        <v>13.7</v>
      </c>
      <c r="CW13" s="43">
        <v>1</v>
      </c>
      <c r="CX13" s="34">
        <f t="shared" si="73"/>
        <v>0</v>
      </c>
      <c r="CY13" s="42">
        <f t="shared" si="9"/>
        <v>1</v>
      </c>
      <c r="CZ13" s="42">
        <f t="shared" si="74"/>
        <v>0</v>
      </c>
      <c r="DA13" s="42">
        <f t="shared" si="75"/>
        <v>3.6504133049674541E-13</v>
      </c>
      <c r="DB13" s="42">
        <f t="shared" si="76"/>
        <v>4110</v>
      </c>
      <c r="DC13" s="42">
        <f t="shared" si="77"/>
        <v>9.5592047048944409</v>
      </c>
      <c r="DF13" s="43">
        <f t="shared" si="78"/>
        <v>-313</v>
      </c>
      <c r="DG13" s="43">
        <f t="shared" si="79"/>
        <v>18.574999999999999</v>
      </c>
      <c r="DH13" s="43">
        <v>1</v>
      </c>
      <c r="DI13" s="34">
        <f t="shared" si="85"/>
        <v>0</v>
      </c>
      <c r="DJ13" s="42">
        <f t="shared" si="10"/>
        <v>1</v>
      </c>
      <c r="DK13" s="42">
        <f t="shared" si="80"/>
        <v>0</v>
      </c>
      <c r="DL13" s="42">
        <f t="shared" si="81"/>
        <v>7.9720928564963316E-17</v>
      </c>
      <c r="DM13" s="42">
        <f t="shared" si="82"/>
        <v>5572.5</v>
      </c>
      <c r="DN13" s="42">
        <f t="shared" si="83"/>
        <v>9.5592047048944409</v>
      </c>
    </row>
    <row r="14" spans="1:122">
      <c r="A14" s="34">
        <f t="shared" si="11"/>
        <v>0.32987697769322272</v>
      </c>
      <c r="B14" s="34">
        <v>0</v>
      </c>
      <c r="C14" s="55">
        <f t="shared" si="12"/>
        <v>1</v>
      </c>
      <c r="D14" s="56"/>
      <c r="E14" s="87">
        <v>2.2000000000000002</v>
      </c>
      <c r="F14" s="101">
        <f>C14+E14</f>
        <v>3.2</v>
      </c>
      <c r="G14" s="37">
        <f t="shared" si="0"/>
        <v>3.0314331330207978</v>
      </c>
      <c r="H14" s="34">
        <f t="shared" si="84"/>
        <v>1.600000000000001</v>
      </c>
      <c r="I14" s="38">
        <v>8</v>
      </c>
      <c r="J14" s="43">
        <f t="shared" si="13"/>
        <v>8</v>
      </c>
      <c r="K14" s="43">
        <f t="shared" si="14"/>
        <v>2.2000000000000002</v>
      </c>
      <c r="L14" s="33">
        <v>1</v>
      </c>
      <c r="M14" s="34">
        <f t="shared" si="15"/>
        <v>2</v>
      </c>
      <c r="N14" s="42">
        <f t="shared" si="1"/>
        <v>1</v>
      </c>
      <c r="O14" s="42">
        <f t="shared" si="16"/>
        <v>16</v>
      </c>
      <c r="P14" s="42">
        <f t="shared" si="17"/>
        <v>200.07458677937265</v>
      </c>
      <c r="Q14" s="42">
        <f t="shared" si="18"/>
        <v>660</v>
      </c>
      <c r="R14" s="42">
        <f t="shared" si="19"/>
        <v>9.8963093307966812</v>
      </c>
      <c r="S14" s="70">
        <f t="shared" si="20"/>
        <v>12.504661673710791</v>
      </c>
      <c r="V14" s="43">
        <f t="shared" si="21"/>
        <v>8</v>
      </c>
      <c r="W14" s="43">
        <f t="shared" si="22"/>
        <v>3.2</v>
      </c>
      <c r="X14" s="43">
        <v>1</v>
      </c>
      <c r="Y14" s="34">
        <f t="shared" si="23"/>
        <v>1</v>
      </c>
      <c r="Z14" s="42">
        <f t="shared" si="2"/>
        <v>2</v>
      </c>
      <c r="AA14" s="42">
        <f t="shared" si="24"/>
        <v>16</v>
      </c>
      <c r="AB14" s="42">
        <f t="shared" si="25"/>
        <v>291.01758076999658</v>
      </c>
      <c r="AC14" s="42">
        <f t="shared" si="26"/>
        <v>960</v>
      </c>
      <c r="AD14" s="42">
        <f t="shared" si="27"/>
        <v>9.8963093307966812</v>
      </c>
      <c r="AE14" s="70">
        <f t="shared" si="28"/>
        <v>18.188598798124787</v>
      </c>
      <c r="AG14" s="43">
        <f t="shared" si="29"/>
        <v>-7</v>
      </c>
      <c r="AH14" s="43">
        <f t="shared" si="30"/>
        <v>4.2750000000000004</v>
      </c>
      <c r="AI14" s="43">
        <v>1</v>
      </c>
      <c r="AJ14" s="34">
        <f t="shared" si="31"/>
        <v>1.075</v>
      </c>
      <c r="AK14" s="42">
        <f t="shared" si="3"/>
        <v>1</v>
      </c>
      <c r="AL14" s="42">
        <f t="shared" si="32"/>
        <v>-7.5249999999999995</v>
      </c>
      <c r="AM14" s="42">
        <f t="shared" si="33"/>
        <v>48.597662413739613</v>
      </c>
      <c r="AN14" s="42">
        <f t="shared" si="34"/>
        <v>1282.5</v>
      </c>
      <c r="AO14" s="42">
        <f t="shared" si="35"/>
        <v>9.8963093307966812</v>
      </c>
      <c r="AR14" s="43">
        <f t="shared" si="36"/>
        <v>-27</v>
      </c>
      <c r="AS14" s="43">
        <f t="shared" si="37"/>
        <v>5.45</v>
      </c>
      <c r="AT14" s="43">
        <v>1</v>
      </c>
      <c r="AU14" s="34">
        <f t="shared" si="38"/>
        <v>1.175</v>
      </c>
      <c r="AV14" s="42">
        <f t="shared" si="4"/>
        <v>1</v>
      </c>
      <c r="AW14" s="42">
        <f t="shared" si="39"/>
        <v>-31.725000000000001</v>
      </c>
      <c r="AX14" s="42">
        <f t="shared" si="40"/>
        <v>3.8721821660070259</v>
      </c>
      <c r="AY14" s="42">
        <f t="shared" si="41"/>
        <v>1635</v>
      </c>
      <c r="AZ14" s="42">
        <f t="shared" si="42"/>
        <v>9.8963093307966812</v>
      </c>
      <c r="BC14" s="43">
        <f t="shared" si="43"/>
        <v>-52</v>
      </c>
      <c r="BD14" s="43">
        <f t="shared" si="44"/>
        <v>6.75</v>
      </c>
      <c r="BE14" s="43">
        <v>1</v>
      </c>
      <c r="BF14" s="34">
        <f t="shared" si="45"/>
        <v>1.3</v>
      </c>
      <c r="BG14" s="42">
        <f t="shared" si="5"/>
        <v>1</v>
      </c>
      <c r="BH14" s="42">
        <f t="shared" si="46"/>
        <v>-67.600000000000009</v>
      </c>
      <c r="BI14" s="42">
        <f t="shared" si="47"/>
        <v>0.14986943589763407</v>
      </c>
      <c r="BJ14" s="42">
        <f t="shared" si="48"/>
        <v>2025</v>
      </c>
      <c r="BK14" s="42">
        <f t="shared" si="49"/>
        <v>9.8963093307966812</v>
      </c>
      <c r="BN14" s="43">
        <f t="shared" si="50"/>
        <v>-82</v>
      </c>
      <c r="BO14" s="43">
        <f t="shared" si="51"/>
        <v>8.1999999999999993</v>
      </c>
      <c r="BP14" s="43">
        <v>1</v>
      </c>
      <c r="BQ14" s="34">
        <f t="shared" si="52"/>
        <v>1.45</v>
      </c>
      <c r="BR14" s="42">
        <f t="shared" si="6"/>
        <v>1</v>
      </c>
      <c r="BS14" s="42">
        <f t="shared" si="53"/>
        <v>-118.89999999999999</v>
      </c>
      <c r="BT14" s="42">
        <f t="shared" si="54"/>
        <v>2.8447439221310107E-3</v>
      </c>
      <c r="BU14" s="42">
        <f t="shared" si="55"/>
        <v>2460</v>
      </c>
      <c r="BV14" s="42">
        <f t="shared" si="56"/>
        <v>9.8963093307966812</v>
      </c>
      <c r="BY14" s="43">
        <f t="shared" si="57"/>
        <v>-144</v>
      </c>
      <c r="BZ14" s="43">
        <f t="shared" si="58"/>
        <v>9.8249999999999993</v>
      </c>
      <c r="CA14" s="43">
        <v>1</v>
      </c>
      <c r="CB14" s="34">
        <f t="shared" si="59"/>
        <v>0</v>
      </c>
      <c r="CC14" s="42">
        <f t="shared" si="7"/>
        <v>1</v>
      </c>
      <c r="CD14" s="42">
        <f t="shared" si="60"/>
        <v>0</v>
      </c>
      <c r="CE14" s="42">
        <f t="shared" si="61"/>
        <v>6.3065223421039589E-7</v>
      </c>
      <c r="CF14" s="42">
        <f t="shared" si="62"/>
        <v>2947.5</v>
      </c>
      <c r="CG14" s="42">
        <f t="shared" si="63"/>
        <v>9.8963093307966812</v>
      </c>
      <c r="CJ14" s="43">
        <f t="shared" si="64"/>
        <v>-199</v>
      </c>
      <c r="CK14" s="43">
        <f t="shared" si="65"/>
        <v>11.649999999999999</v>
      </c>
      <c r="CL14" s="43">
        <v>1</v>
      </c>
      <c r="CM14" s="34">
        <f t="shared" si="66"/>
        <v>0</v>
      </c>
      <c r="CN14" s="42">
        <f t="shared" si="8"/>
        <v>1</v>
      </c>
      <c r="CO14" s="42">
        <f t="shared" si="67"/>
        <v>0</v>
      </c>
      <c r="CP14" s="42">
        <f t="shared" si="68"/>
        <v>3.651349061978711E-10</v>
      </c>
      <c r="CQ14" s="42">
        <f t="shared" si="69"/>
        <v>3494.9999999999995</v>
      </c>
      <c r="CR14" s="42">
        <f t="shared" si="70"/>
        <v>9.8963093307966812</v>
      </c>
      <c r="CU14" s="43">
        <f t="shared" si="71"/>
        <v>-249</v>
      </c>
      <c r="CV14" s="43">
        <f t="shared" si="72"/>
        <v>13.7</v>
      </c>
      <c r="CW14" s="43">
        <v>1</v>
      </c>
      <c r="CX14" s="34">
        <f t="shared" si="73"/>
        <v>0</v>
      </c>
      <c r="CY14" s="42">
        <f t="shared" si="9"/>
        <v>1</v>
      </c>
      <c r="CZ14" s="42">
        <f t="shared" si="74"/>
        <v>0</v>
      </c>
      <c r="DA14" s="42">
        <f t="shared" si="75"/>
        <v>4.1932237584754032E-13</v>
      </c>
      <c r="DB14" s="42">
        <f t="shared" si="76"/>
        <v>4110</v>
      </c>
      <c r="DC14" s="42">
        <f t="shared" si="77"/>
        <v>9.8963093307966812</v>
      </c>
      <c r="DF14" s="43">
        <f t="shared" si="78"/>
        <v>-312</v>
      </c>
      <c r="DG14" s="43">
        <f t="shared" si="79"/>
        <v>18.574999999999999</v>
      </c>
      <c r="DH14" s="43">
        <v>1</v>
      </c>
      <c r="DI14" s="34">
        <f t="shared" si="85"/>
        <v>0</v>
      </c>
      <c r="DJ14" s="42">
        <f t="shared" si="10"/>
        <v>1</v>
      </c>
      <c r="DK14" s="42">
        <f t="shared" si="80"/>
        <v>0</v>
      </c>
      <c r="DL14" s="42">
        <f t="shared" si="81"/>
        <v>9.1575299501409521E-17</v>
      </c>
      <c r="DM14" s="42">
        <f t="shared" si="82"/>
        <v>5572.5</v>
      </c>
      <c r="DN14" s="42">
        <f t="shared" si="83"/>
        <v>9.8963093307966812</v>
      </c>
    </row>
    <row r="15" spans="1:122">
      <c r="A15" s="34">
        <f t="shared" si="11"/>
        <v>0.34151006418859797</v>
      </c>
      <c r="B15" s="34">
        <v>0</v>
      </c>
      <c r="C15" s="55">
        <f t="shared" si="12"/>
        <v>1</v>
      </c>
      <c r="D15" s="56"/>
      <c r="E15" s="87">
        <v>2.2000000000000002</v>
      </c>
      <c r="F15" s="101">
        <f>C15+E15</f>
        <v>3.2</v>
      </c>
      <c r="G15" s="37">
        <f t="shared" si="0"/>
        <v>3.4822022531844987</v>
      </c>
      <c r="H15" s="34">
        <f t="shared" si="84"/>
        <v>1.8000000000000009</v>
      </c>
      <c r="I15" s="38">
        <v>9</v>
      </c>
      <c r="J15" s="43">
        <f t="shared" si="13"/>
        <v>9</v>
      </c>
      <c r="K15" s="43">
        <f t="shared" si="14"/>
        <v>2.2000000000000002</v>
      </c>
      <c r="L15" s="33">
        <v>1</v>
      </c>
      <c r="M15" s="34">
        <f t="shared" si="15"/>
        <v>2</v>
      </c>
      <c r="N15" s="42">
        <f t="shared" si="1"/>
        <v>1</v>
      </c>
      <c r="O15" s="42">
        <f t="shared" si="16"/>
        <v>18</v>
      </c>
      <c r="P15" s="42">
        <f t="shared" si="17"/>
        <v>229.82534871017691</v>
      </c>
      <c r="Q15" s="42">
        <f t="shared" si="18"/>
        <v>660</v>
      </c>
      <c r="R15" s="42">
        <f t="shared" si="19"/>
        <v>10.245301925657939</v>
      </c>
      <c r="S15" s="70">
        <f t="shared" si="20"/>
        <v>12.768074928343161</v>
      </c>
      <c r="V15" s="43">
        <f t="shared" si="21"/>
        <v>9</v>
      </c>
      <c r="W15" s="43">
        <f t="shared" si="22"/>
        <v>3.2</v>
      </c>
      <c r="X15" s="43">
        <v>1</v>
      </c>
      <c r="Y15" s="34">
        <f t="shared" si="23"/>
        <v>1</v>
      </c>
      <c r="Z15" s="42">
        <f t="shared" si="2"/>
        <v>2</v>
      </c>
      <c r="AA15" s="42">
        <f t="shared" si="24"/>
        <v>18</v>
      </c>
      <c r="AB15" s="42">
        <f t="shared" si="25"/>
        <v>334.29141630571189</v>
      </c>
      <c r="AC15" s="42">
        <f t="shared" si="26"/>
        <v>960</v>
      </c>
      <c r="AD15" s="42">
        <f t="shared" si="27"/>
        <v>10.245301925657939</v>
      </c>
      <c r="AE15" s="70">
        <f t="shared" si="28"/>
        <v>18.571745350317329</v>
      </c>
      <c r="AG15" s="43">
        <f t="shared" si="29"/>
        <v>-6</v>
      </c>
      <c r="AH15" s="43">
        <f t="shared" si="30"/>
        <v>4.2750000000000004</v>
      </c>
      <c r="AI15" s="43">
        <v>1</v>
      </c>
      <c r="AJ15" s="34">
        <f t="shared" si="31"/>
        <v>1.075</v>
      </c>
      <c r="AK15" s="42">
        <f t="shared" si="3"/>
        <v>1</v>
      </c>
      <c r="AL15" s="42">
        <f t="shared" si="32"/>
        <v>-6.4499999999999993</v>
      </c>
      <c r="AM15" s="42">
        <f t="shared" si="33"/>
        <v>55.824054871363948</v>
      </c>
      <c r="AN15" s="42">
        <f t="shared" si="34"/>
        <v>1282.5</v>
      </c>
      <c r="AO15" s="42">
        <f t="shared" si="35"/>
        <v>10.245301925657939</v>
      </c>
      <c r="AR15" s="43">
        <f t="shared" si="36"/>
        <v>-26</v>
      </c>
      <c r="AS15" s="43">
        <f t="shared" si="37"/>
        <v>5.45</v>
      </c>
      <c r="AT15" s="43">
        <v>1</v>
      </c>
      <c r="AU15" s="34">
        <f t="shared" si="38"/>
        <v>1.175</v>
      </c>
      <c r="AV15" s="42">
        <f t="shared" si="4"/>
        <v>1</v>
      </c>
      <c r="AW15" s="42">
        <f t="shared" si="39"/>
        <v>-30.55</v>
      </c>
      <c r="AX15" s="42">
        <f t="shared" si="40"/>
        <v>4.4479692843411271</v>
      </c>
      <c r="AY15" s="42">
        <f t="shared" si="41"/>
        <v>1635</v>
      </c>
      <c r="AZ15" s="42">
        <f t="shared" si="42"/>
        <v>10.245301925657939</v>
      </c>
      <c r="BC15" s="43">
        <f t="shared" si="43"/>
        <v>-51</v>
      </c>
      <c r="BD15" s="43">
        <f t="shared" si="44"/>
        <v>6.75</v>
      </c>
      <c r="BE15" s="43">
        <v>1</v>
      </c>
      <c r="BF15" s="34">
        <f t="shared" si="45"/>
        <v>1.3</v>
      </c>
      <c r="BG15" s="42">
        <f t="shared" si="5"/>
        <v>1</v>
      </c>
      <c r="BH15" s="42">
        <f t="shared" si="46"/>
        <v>-66.3</v>
      </c>
      <c r="BI15" s="42">
        <f t="shared" si="47"/>
        <v>0.17215477447994584</v>
      </c>
      <c r="BJ15" s="42">
        <f t="shared" si="48"/>
        <v>2025</v>
      </c>
      <c r="BK15" s="42">
        <f t="shared" si="49"/>
        <v>10.245301925657939</v>
      </c>
      <c r="BN15" s="43">
        <f t="shared" si="50"/>
        <v>-81</v>
      </c>
      <c r="BO15" s="43">
        <f t="shared" si="51"/>
        <v>8.1999999999999993</v>
      </c>
      <c r="BP15" s="43">
        <v>1</v>
      </c>
      <c r="BQ15" s="34">
        <f t="shared" si="52"/>
        <v>1.45</v>
      </c>
      <c r="BR15" s="42">
        <f t="shared" si="6"/>
        <v>1</v>
      </c>
      <c r="BS15" s="42">
        <f t="shared" si="53"/>
        <v>-117.45</v>
      </c>
      <c r="BT15" s="42">
        <f t="shared" si="54"/>
        <v>3.2677526637397056E-3</v>
      </c>
      <c r="BU15" s="42">
        <f t="shared" si="55"/>
        <v>2460</v>
      </c>
      <c r="BV15" s="42">
        <f t="shared" si="56"/>
        <v>10.245301925657939</v>
      </c>
      <c r="BY15" s="43">
        <f t="shared" si="57"/>
        <v>-143</v>
      </c>
      <c r="BZ15" s="43">
        <f t="shared" si="58"/>
        <v>9.8249999999999993</v>
      </c>
      <c r="CA15" s="43">
        <v>1</v>
      </c>
      <c r="CB15" s="34">
        <f t="shared" si="59"/>
        <v>0</v>
      </c>
      <c r="CC15" s="42">
        <f t="shared" si="7"/>
        <v>1</v>
      </c>
      <c r="CD15" s="42">
        <f t="shared" si="60"/>
        <v>0</v>
      </c>
      <c r="CE15" s="42">
        <f t="shared" si="61"/>
        <v>7.2442918401268663E-7</v>
      </c>
      <c r="CF15" s="42">
        <f t="shared" si="62"/>
        <v>2947.5</v>
      </c>
      <c r="CG15" s="42">
        <f t="shared" si="63"/>
        <v>10.245301925657939</v>
      </c>
      <c r="CJ15" s="43">
        <f t="shared" si="64"/>
        <v>-198</v>
      </c>
      <c r="CK15" s="43">
        <f t="shared" si="65"/>
        <v>11.649999999999999</v>
      </c>
      <c r="CL15" s="43">
        <v>1</v>
      </c>
      <c r="CM15" s="34">
        <f t="shared" si="66"/>
        <v>0</v>
      </c>
      <c r="CN15" s="42">
        <f t="shared" si="8"/>
        <v>1</v>
      </c>
      <c r="CO15" s="42">
        <f t="shared" si="67"/>
        <v>0</v>
      </c>
      <c r="CP15" s="42">
        <f t="shared" si="68"/>
        <v>4.1942986610149122E-10</v>
      </c>
      <c r="CQ15" s="42">
        <f t="shared" si="69"/>
        <v>3494.9999999999995</v>
      </c>
      <c r="CR15" s="42">
        <f t="shared" si="70"/>
        <v>10.245301925657939</v>
      </c>
      <c r="CU15" s="43">
        <f t="shared" si="71"/>
        <v>-248</v>
      </c>
      <c r="CV15" s="43">
        <f t="shared" si="72"/>
        <v>13.7</v>
      </c>
      <c r="CW15" s="43">
        <v>1</v>
      </c>
      <c r="CX15" s="34">
        <f t="shared" si="73"/>
        <v>0</v>
      </c>
      <c r="CY15" s="42">
        <f t="shared" si="9"/>
        <v>1</v>
      </c>
      <c r="CZ15" s="42">
        <f t="shared" si="74"/>
        <v>0</v>
      </c>
      <c r="DA15" s="42">
        <f t="shared" si="75"/>
        <v>4.8167492334951812E-13</v>
      </c>
      <c r="DB15" s="42">
        <f t="shared" si="76"/>
        <v>4110</v>
      </c>
      <c r="DC15" s="42">
        <f t="shared" si="77"/>
        <v>10.245301925657939</v>
      </c>
      <c r="DF15" s="43">
        <f t="shared" si="78"/>
        <v>-311</v>
      </c>
      <c r="DG15" s="43">
        <f t="shared" si="79"/>
        <v>18.574999999999999</v>
      </c>
      <c r="DH15" s="43">
        <v>1</v>
      </c>
      <c r="DI15" s="34">
        <f t="shared" si="85"/>
        <v>0</v>
      </c>
      <c r="DJ15" s="42">
        <f t="shared" si="10"/>
        <v>1</v>
      </c>
      <c r="DK15" s="42">
        <f t="shared" si="80"/>
        <v>0</v>
      </c>
      <c r="DL15" s="42">
        <f t="shared" si="81"/>
        <v>1.0519239589562992E-16</v>
      </c>
      <c r="DM15" s="42">
        <f t="shared" si="82"/>
        <v>5572.5</v>
      </c>
      <c r="DN15" s="42">
        <f t="shared" si="83"/>
        <v>10.245301925657939</v>
      </c>
    </row>
    <row r="16" spans="1:122">
      <c r="A16" s="34">
        <f t="shared" si="11"/>
        <v>0.35355339059327295</v>
      </c>
      <c r="B16" s="34">
        <v>0</v>
      </c>
      <c r="C16" s="55">
        <f t="shared" si="12"/>
        <v>1</v>
      </c>
      <c r="D16" s="90"/>
      <c r="E16" s="87">
        <v>2.2000000000000002</v>
      </c>
      <c r="F16" s="101">
        <f>C16+E16</f>
        <v>3.2</v>
      </c>
      <c r="G16" s="37">
        <f t="shared" si="0"/>
        <v>4.0000000000000027</v>
      </c>
      <c r="H16" s="34">
        <f t="shared" si="84"/>
        <v>2.0000000000000009</v>
      </c>
      <c r="I16" s="38">
        <v>10</v>
      </c>
      <c r="J16" s="43">
        <f t="shared" si="13"/>
        <v>10</v>
      </c>
      <c r="K16" s="43">
        <f t="shared" si="14"/>
        <v>2.2000000000000002</v>
      </c>
      <c r="L16" s="33">
        <v>2</v>
      </c>
      <c r="M16" s="34">
        <f t="shared" si="15"/>
        <v>2</v>
      </c>
      <c r="N16" s="42">
        <f t="shared" si="1"/>
        <v>2</v>
      </c>
      <c r="O16" s="42">
        <f t="shared" si="16"/>
        <v>40</v>
      </c>
      <c r="P16" s="42">
        <f t="shared" si="17"/>
        <v>264.00000000000017</v>
      </c>
      <c r="Q16" s="42">
        <f t="shared" si="18"/>
        <v>660</v>
      </c>
      <c r="R16" s="42">
        <f t="shared" si="19"/>
        <v>10.606601717798188</v>
      </c>
      <c r="S16" s="70">
        <f t="shared" si="20"/>
        <v>6.6000000000000041</v>
      </c>
      <c r="V16" s="43">
        <f t="shared" si="21"/>
        <v>10</v>
      </c>
      <c r="W16" s="43">
        <f t="shared" si="22"/>
        <v>3.2</v>
      </c>
      <c r="X16" s="43">
        <v>1</v>
      </c>
      <c r="Y16" s="34">
        <f t="shared" si="23"/>
        <v>1</v>
      </c>
      <c r="Z16" s="42">
        <f t="shared" si="2"/>
        <v>2</v>
      </c>
      <c r="AA16" s="42">
        <f t="shared" si="24"/>
        <v>20</v>
      </c>
      <c r="AB16" s="42">
        <f t="shared" si="25"/>
        <v>384.00000000000023</v>
      </c>
      <c r="AC16" s="42">
        <f t="shared" si="26"/>
        <v>960</v>
      </c>
      <c r="AD16" s="42">
        <f t="shared" si="27"/>
        <v>10.606601717798188</v>
      </c>
      <c r="AE16" s="70">
        <f t="shared" si="28"/>
        <v>19.20000000000001</v>
      </c>
      <c r="AG16" s="43">
        <f t="shared" si="29"/>
        <v>-5</v>
      </c>
      <c r="AH16" s="43">
        <f t="shared" si="30"/>
        <v>4.2750000000000004</v>
      </c>
      <c r="AI16" s="43">
        <v>1</v>
      </c>
      <c r="AJ16" s="34">
        <f t="shared" si="31"/>
        <v>1.075</v>
      </c>
      <c r="AK16" s="42">
        <f t="shared" si="3"/>
        <v>1</v>
      </c>
      <c r="AL16" s="42">
        <f t="shared" si="32"/>
        <v>-5.375</v>
      </c>
      <c r="AM16" s="42">
        <f t="shared" si="33"/>
        <v>64.124999999999986</v>
      </c>
      <c r="AN16" s="42">
        <f t="shared" si="34"/>
        <v>1282.5</v>
      </c>
      <c r="AO16" s="42">
        <f t="shared" si="35"/>
        <v>10.606601717798188</v>
      </c>
      <c r="AR16" s="43">
        <f t="shared" si="36"/>
        <v>-25</v>
      </c>
      <c r="AS16" s="43">
        <f t="shared" si="37"/>
        <v>5.45</v>
      </c>
      <c r="AT16" s="43">
        <v>1</v>
      </c>
      <c r="AU16" s="34">
        <f t="shared" si="38"/>
        <v>1.175</v>
      </c>
      <c r="AV16" s="42">
        <f t="shared" si="4"/>
        <v>1</v>
      </c>
      <c r="AW16" s="42">
        <f t="shared" si="39"/>
        <v>-29.375</v>
      </c>
      <c r="AX16" s="42">
        <f t="shared" si="40"/>
        <v>5.1093749999999911</v>
      </c>
      <c r="AY16" s="42">
        <f t="shared" si="41"/>
        <v>1635</v>
      </c>
      <c r="AZ16" s="42">
        <f t="shared" si="42"/>
        <v>10.606601717798188</v>
      </c>
      <c r="BC16" s="43">
        <f t="shared" si="43"/>
        <v>-50</v>
      </c>
      <c r="BD16" s="43">
        <f t="shared" si="44"/>
        <v>6.75</v>
      </c>
      <c r="BE16" s="43">
        <v>1</v>
      </c>
      <c r="BF16" s="34">
        <f t="shared" si="45"/>
        <v>1.3</v>
      </c>
      <c r="BG16" s="42">
        <f t="shared" si="5"/>
        <v>1</v>
      </c>
      <c r="BH16" s="42">
        <f t="shared" si="46"/>
        <v>-65</v>
      </c>
      <c r="BI16" s="42">
        <f t="shared" si="47"/>
        <v>0.19775390624999933</v>
      </c>
      <c r="BJ16" s="42">
        <f t="shared" si="48"/>
        <v>2025</v>
      </c>
      <c r="BK16" s="42">
        <f t="shared" si="49"/>
        <v>10.606601717798188</v>
      </c>
      <c r="BN16" s="43">
        <f t="shared" si="50"/>
        <v>-80</v>
      </c>
      <c r="BO16" s="43">
        <f t="shared" si="51"/>
        <v>8.1999999999999993</v>
      </c>
      <c r="BP16" s="43">
        <v>1</v>
      </c>
      <c r="BQ16" s="34">
        <f t="shared" si="52"/>
        <v>1.45</v>
      </c>
      <c r="BR16" s="42">
        <f t="shared" si="6"/>
        <v>1</v>
      </c>
      <c r="BS16" s="42">
        <f t="shared" si="53"/>
        <v>-116</v>
      </c>
      <c r="BT16" s="42">
        <f t="shared" si="54"/>
        <v>3.7536621093749796E-3</v>
      </c>
      <c r="BU16" s="42">
        <f t="shared" si="55"/>
        <v>2460</v>
      </c>
      <c r="BV16" s="42">
        <f t="shared" si="56"/>
        <v>10.606601717798188</v>
      </c>
      <c r="BY16" s="43">
        <f t="shared" si="57"/>
        <v>-142</v>
      </c>
      <c r="BZ16" s="43">
        <f t="shared" si="58"/>
        <v>9.8249999999999993</v>
      </c>
      <c r="CA16" s="43">
        <v>1</v>
      </c>
      <c r="CB16" s="34">
        <f t="shared" si="59"/>
        <v>0</v>
      </c>
      <c r="CC16" s="42">
        <f t="shared" si="7"/>
        <v>1</v>
      </c>
      <c r="CD16" s="42">
        <f t="shared" si="60"/>
        <v>0</v>
      </c>
      <c r="CE16" s="42">
        <f t="shared" si="61"/>
        <v>8.3215061198721758E-7</v>
      </c>
      <c r="CF16" s="42">
        <f t="shared" si="62"/>
        <v>2947.5</v>
      </c>
      <c r="CG16" s="42">
        <f t="shared" si="63"/>
        <v>10.606601717798188</v>
      </c>
      <c r="CJ16" s="43">
        <f t="shared" si="64"/>
        <v>-197</v>
      </c>
      <c r="CK16" s="43">
        <f t="shared" si="65"/>
        <v>11.649999999999999</v>
      </c>
      <c r="CL16" s="43">
        <v>1</v>
      </c>
      <c r="CM16" s="34">
        <f t="shared" si="66"/>
        <v>0</v>
      </c>
      <c r="CN16" s="42">
        <f t="shared" si="8"/>
        <v>1</v>
      </c>
      <c r="CO16" s="42">
        <f t="shared" si="67"/>
        <v>0</v>
      </c>
      <c r="CP16" s="42">
        <f t="shared" si="68"/>
        <v>4.8179839722740974E-10</v>
      </c>
      <c r="CQ16" s="42">
        <f t="shared" si="69"/>
        <v>3494.9999999999995</v>
      </c>
      <c r="CR16" s="42">
        <f t="shared" si="70"/>
        <v>10.606601717798188</v>
      </c>
      <c r="CU16" s="43">
        <f t="shared" si="71"/>
        <v>-247</v>
      </c>
      <c r="CV16" s="43">
        <f t="shared" si="72"/>
        <v>13.7</v>
      </c>
      <c r="CW16" s="43">
        <v>1</v>
      </c>
      <c r="CX16" s="34">
        <f t="shared" si="73"/>
        <v>0</v>
      </c>
      <c r="CY16" s="42">
        <f t="shared" si="9"/>
        <v>1</v>
      </c>
      <c r="CZ16" s="42">
        <f t="shared" si="74"/>
        <v>0</v>
      </c>
      <c r="DA16" s="42">
        <f t="shared" si="75"/>
        <v>5.532991920949143E-13</v>
      </c>
      <c r="DB16" s="42">
        <f t="shared" si="76"/>
        <v>4110</v>
      </c>
      <c r="DC16" s="42">
        <f t="shared" si="77"/>
        <v>10.606601717798188</v>
      </c>
      <c r="DF16" s="43">
        <f t="shared" si="78"/>
        <v>-310</v>
      </c>
      <c r="DG16" s="43">
        <f t="shared" si="79"/>
        <v>18.574999999999999</v>
      </c>
      <c r="DH16" s="43">
        <v>1</v>
      </c>
      <c r="DI16" s="34">
        <f t="shared" si="85"/>
        <v>0</v>
      </c>
      <c r="DJ16" s="42">
        <f t="shared" si="10"/>
        <v>1</v>
      </c>
      <c r="DK16" s="42">
        <f t="shared" si="80"/>
        <v>0</v>
      </c>
      <c r="DL16" s="42">
        <f t="shared" si="81"/>
        <v>1.20834332123507E-16</v>
      </c>
      <c r="DM16" s="42">
        <f t="shared" si="82"/>
        <v>5572.5</v>
      </c>
      <c r="DN16" s="42">
        <f t="shared" si="83"/>
        <v>10.606601717798188</v>
      </c>
    </row>
    <row r="17" spans="1:118">
      <c r="A17" s="34">
        <f t="shared" si="11"/>
        <v>0.36602142398640553</v>
      </c>
      <c r="B17" s="34">
        <v>0</v>
      </c>
      <c r="C17" s="55">
        <f t="shared" si="12"/>
        <v>1</v>
      </c>
      <c r="D17" s="56"/>
      <c r="E17" s="87">
        <v>2.2000000000000002</v>
      </c>
      <c r="F17" s="101">
        <f>C17+E17</f>
        <v>3.2</v>
      </c>
      <c r="G17" s="37">
        <f t="shared" si="0"/>
        <v>4.5947934199881431</v>
      </c>
      <c r="H17" s="34">
        <f t="shared" si="84"/>
        <v>2.2000000000000011</v>
      </c>
      <c r="I17" s="38">
        <v>11</v>
      </c>
      <c r="J17" s="43">
        <f t="shared" si="13"/>
        <v>11</v>
      </c>
      <c r="K17" s="43">
        <f t="shared" si="14"/>
        <v>2.2000000000000002</v>
      </c>
      <c r="L17" s="33">
        <v>1</v>
      </c>
      <c r="M17" s="34">
        <f t="shared" si="15"/>
        <v>2</v>
      </c>
      <c r="N17" s="42">
        <f t="shared" si="1"/>
        <v>2</v>
      </c>
      <c r="O17" s="42">
        <f t="shared" si="16"/>
        <v>44</v>
      </c>
      <c r="P17" s="42">
        <f t="shared" si="17"/>
        <v>303.25636571921746</v>
      </c>
      <c r="Q17" s="42">
        <f t="shared" si="18"/>
        <v>660</v>
      </c>
      <c r="R17" s="42">
        <f t="shared" si="19"/>
        <v>10.980642719592165</v>
      </c>
      <c r="S17" s="70">
        <f t="shared" si="20"/>
        <v>6.8921901299822146</v>
      </c>
      <c r="V17" s="43">
        <f t="shared" si="21"/>
        <v>11</v>
      </c>
      <c r="W17" s="43">
        <f t="shared" si="22"/>
        <v>3.2</v>
      </c>
      <c r="X17" s="43">
        <v>1</v>
      </c>
      <c r="Y17" s="34">
        <f t="shared" si="23"/>
        <v>1</v>
      </c>
      <c r="Z17" s="42">
        <f t="shared" si="2"/>
        <v>2</v>
      </c>
      <c r="AA17" s="42">
        <f t="shared" si="24"/>
        <v>22</v>
      </c>
      <c r="AB17" s="42">
        <f t="shared" si="25"/>
        <v>441.10016831886173</v>
      </c>
      <c r="AC17" s="42">
        <f t="shared" si="26"/>
        <v>960</v>
      </c>
      <c r="AD17" s="42">
        <f t="shared" si="27"/>
        <v>10.980642719592165</v>
      </c>
      <c r="AE17" s="70">
        <f t="shared" ref="AE17:AE80" si="86">AB17/AA17</f>
        <v>20.050007650857353</v>
      </c>
      <c r="AG17" s="43">
        <f t="shared" si="29"/>
        <v>-4</v>
      </c>
      <c r="AH17" s="43">
        <f t="shared" si="30"/>
        <v>4.2750000000000004</v>
      </c>
      <c r="AI17" s="43">
        <v>1</v>
      </c>
      <c r="AJ17" s="34">
        <f t="shared" si="31"/>
        <v>1.075</v>
      </c>
      <c r="AK17" s="42">
        <f t="shared" si="3"/>
        <v>1</v>
      </c>
      <c r="AL17" s="42">
        <f t="shared" si="32"/>
        <v>-4.3</v>
      </c>
      <c r="AM17" s="42">
        <f t="shared" si="33"/>
        <v>73.660282014184844</v>
      </c>
      <c r="AN17" s="42">
        <f t="shared" si="34"/>
        <v>1282.5</v>
      </c>
      <c r="AO17" s="42">
        <f t="shared" si="35"/>
        <v>10.980642719592165</v>
      </c>
      <c r="AR17" s="43">
        <f t="shared" si="36"/>
        <v>-24</v>
      </c>
      <c r="AS17" s="43">
        <f t="shared" si="37"/>
        <v>5.45</v>
      </c>
      <c r="AT17" s="43">
        <v>1</v>
      </c>
      <c r="AU17" s="34">
        <f t="shared" si="38"/>
        <v>1.175</v>
      </c>
      <c r="AV17" s="42">
        <f t="shared" si="4"/>
        <v>1</v>
      </c>
      <c r="AW17" s="42">
        <f t="shared" si="39"/>
        <v>-28.200000000000003</v>
      </c>
      <c r="AX17" s="42">
        <f t="shared" si="40"/>
        <v>5.8691306575629669</v>
      </c>
      <c r="AY17" s="42">
        <f t="shared" si="41"/>
        <v>1635</v>
      </c>
      <c r="AZ17" s="42">
        <f t="shared" si="42"/>
        <v>10.980642719592165</v>
      </c>
      <c r="BC17" s="43">
        <f t="shared" si="43"/>
        <v>-49</v>
      </c>
      <c r="BD17" s="43">
        <f t="shared" si="44"/>
        <v>6.75</v>
      </c>
      <c r="BE17" s="43">
        <v>1</v>
      </c>
      <c r="BF17" s="34">
        <f t="shared" si="45"/>
        <v>1.3</v>
      </c>
      <c r="BG17" s="42">
        <f t="shared" si="5"/>
        <v>1</v>
      </c>
      <c r="BH17" s="42">
        <f t="shared" si="46"/>
        <v>-63.7</v>
      </c>
      <c r="BI17" s="42">
        <f t="shared" si="47"/>
        <v>0.22715958680361215</v>
      </c>
      <c r="BJ17" s="42">
        <f t="shared" si="48"/>
        <v>2025</v>
      </c>
      <c r="BK17" s="42">
        <f t="shared" si="49"/>
        <v>10.980642719592165</v>
      </c>
      <c r="BN17" s="43">
        <f t="shared" si="50"/>
        <v>-79</v>
      </c>
      <c r="BO17" s="43">
        <f t="shared" si="51"/>
        <v>8.1999999999999993</v>
      </c>
      <c r="BP17" s="43">
        <v>1</v>
      </c>
      <c r="BQ17" s="34">
        <f t="shared" si="52"/>
        <v>1.45</v>
      </c>
      <c r="BR17" s="42">
        <f t="shared" si="6"/>
        <v>1</v>
      </c>
      <c r="BS17" s="42">
        <f t="shared" si="53"/>
        <v>-114.55</v>
      </c>
      <c r="BT17" s="42">
        <f t="shared" si="54"/>
        <v>4.3118254902537404E-3</v>
      </c>
      <c r="BU17" s="42">
        <f t="shared" si="55"/>
        <v>2460</v>
      </c>
      <c r="BV17" s="42">
        <f t="shared" si="56"/>
        <v>10.980642719592165</v>
      </c>
      <c r="BY17" s="43">
        <f t="shared" si="57"/>
        <v>-141</v>
      </c>
      <c r="BZ17" s="43">
        <f t="shared" si="58"/>
        <v>9.8249999999999993</v>
      </c>
      <c r="CA17" s="43">
        <v>1</v>
      </c>
      <c r="CB17" s="34">
        <f t="shared" si="59"/>
        <v>0</v>
      </c>
      <c r="CC17" s="42">
        <f t="shared" si="7"/>
        <v>1</v>
      </c>
      <c r="CD17" s="42">
        <f t="shared" si="60"/>
        <v>0</v>
      </c>
      <c r="CE17" s="42">
        <f t="shared" si="61"/>
        <v>9.5589003909949291E-7</v>
      </c>
      <c r="CF17" s="42">
        <f t="shared" si="62"/>
        <v>2947.5</v>
      </c>
      <c r="CG17" s="42">
        <f t="shared" si="63"/>
        <v>10.980642719592165</v>
      </c>
      <c r="CJ17" s="43">
        <f t="shared" si="64"/>
        <v>-196</v>
      </c>
      <c r="CK17" s="43">
        <f t="shared" si="65"/>
        <v>11.649999999999999</v>
      </c>
      <c r="CL17" s="43">
        <v>1</v>
      </c>
      <c r="CM17" s="34">
        <f t="shared" si="66"/>
        <v>0</v>
      </c>
      <c r="CN17" s="42">
        <f t="shared" si="8"/>
        <v>1</v>
      </c>
      <c r="CO17" s="42">
        <f t="shared" si="67"/>
        <v>0</v>
      </c>
      <c r="CP17" s="42">
        <f t="shared" si="68"/>
        <v>5.534410263353335E-10</v>
      </c>
      <c r="CQ17" s="42">
        <f t="shared" si="69"/>
        <v>3494.9999999999995</v>
      </c>
      <c r="CR17" s="42">
        <f t="shared" si="70"/>
        <v>10.980642719592165</v>
      </c>
      <c r="CU17" s="43">
        <f t="shared" si="71"/>
        <v>-246</v>
      </c>
      <c r="CV17" s="43">
        <f t="shared" si="72"/>
        <v>13.7</v>
      </c>
      <c r="CW17" s="43">
        <v>1</v>
      </c>
      <c r="CX17" s="34">
        <f t="shared" si="73"/>
        <v>0</v>
      </c>
      <c r="CY17" s="42">
        <f t="shared" si="9"/>
        <v>1</v>
      </c>
      <c r="CZ17" s="42">
        <f t="shared" si="74"/>
        <v>0</v>
      </c>
      <c r="DA17" s="42">
        <f t="shared" si="75"/>
        <v>6.3557387178061679E-13</v>
      </c>
      <c r="DB17" s="42">
        <f t="shared" si="76"/>
        <v>4110</v>
      </c>
      <c r="DC17" s="42">
        <f t="shared" si="77"/>
        <v>10.980642719592165</v>
      </c>
      <c r="DF17" s="43">
        <f t="shared" si="78"/>
        <v>-309</v>
      </c>
      <c r="DG17" s="43">
        <f t="shared" si="79"/>
        <v>18.574999999999999</v>
      </c>
      <c r="DH17" s="43">
        <v>1</v>
      </c>
      <c r="DI17" s="34">
        <f t="shared" si="85"/>
        <v>0</v>
      </c>
      <c r="DJ17" s="42">
        <f t="shared" si="10"/>
        <v>1</v>
      </c>
      <c r="DK17" s="42">
        <f t="shared" si="80"/>
        <v>0</v>
      </c>
      <c r="DL17" s="42">
        <f t="shared" si="81"/>
        <v>1.3880219853743786E-16</v>
      </c>
      <c r="DM17" s="42">
        <f t="shared" si="82"/>
        <v>5572.5</v>
      </c>
      <c r="DN17" s="42">
        <f t="shared" si="83"/>
        <v>10.980642719592165</v>
      </c>
    </row>
    <row r="18" spans="1:118">
      <c r="A18" s="34">
        <f t="shared" si="11"/>
        <v>0.37892914162759872</v>
      </c>
      <c r="B18" s="34">
        <v>0</v>
      </c>
      <c r="C18" s="55">
        <f t="shared" si="12"/>
        <v>1</v>
      </c>
      <c r="D18" s="56"/>
      <c r="E18" s="87">
        <v>2.2000000000000002</v>
      </c>
      <c r="F18" s="101">
        <f>C18+E18</f>
        <v>3.2</v>
      </c>
      <c r="G18" s="37">
        <f t="shared" si="0"/>
        <v>5.2780316430915812</v>
      </c>
      <c r="H18" s="34">
        <f t="shared" si="84"/>
        <v>2.4000000000000012</v>
      </c>
      <c r="I18" s="38">
        <v>12</v>
      </c>
      <c r="J18" s="43">
        <f t="shared" si="13"/>
        <v>12</v>
      </c>
      <c r="K18" s="43">
        <f t="shared" si="14"/>
        <v>2.2000000000000002</v>
      </c>
      <c r="L18" s="33">
        <v>1</v>
      </c>
      <c r="M18" s="34">
        <f t="shared" si="15"/>
        <v>2</v>
      </c>
      <c r="N18" s="42">
        <f t="shared" si="1"/>
        <v>2</v>
      </c>
      <c r="O18" s="42">
        <f t="shared" si="16"/>
        <v>48</v>
      </c>
      <c r="P18" s="42">
        <f t="shared" si="17"/>
        <v>348.35008844404439</v>
      </c>
      <c r="Q18" s="42">
        <f t="shared" si="18"/>
        <v>660</v>
      </c>
      <c r="R18" s="42">
        <f t="shared" si="19"/>
        <v>11.367874248827961</v>
      </c>
      <c r="S18" s="70">
        <f t="shared" si="20"/>
        <v>7.2572935092509248</v>
      </c>
      <c r="V18" s="43">
        <f t="shared" si="21"/>
        <v>12</v>
      </c>
      <c r="W18" s="43">
        <f t="shared" si="22"/>
        <v>3.2</v>
      </c>
      <c r="X18" s="43">
        <v>1</v>
      </c>
      <c r="Y18" s="34">
        <f t="shared" si="23"/>
        <v>1</v>
      </c>
      <c r="Z18" s="42">
        <f t="shared" si="2"/>
        <v>2</v>
      </c>
      <c r="AA18" s="42">
        <f t="shared" si="24"/>
        <v>24</v>
      </c>
      <c r="AB18" s="42">
        <f t="shared" si="25"/>
        <v>506.69103773679183</v>
      </c>
      <c r="AC18" s="42">
        <f t="shared" si="26"/>
        <v>960</v>
      </c>
      <c r="AD18" s="42">
        <f t="shared" si="27"/>
        <v>11.367874248827961</v>
      </c>
      <c r="AE18" s="70">
        <f t="shared" si="86"/>
        <v>21.112126572366325</v>
      </c>
      <c r="AG18" s="43">
        <f t="shared" si="29"/>
        <v>-3</v>
      </c>
      <c r="AH18" s="43">
        <f t="shared" si="30"/>
        <v>4.2750000000000004</v>
      </c>
      <c r="AI18" s="43">
        <v>1</v>
      </c>
      <c r="AJ18" s="34">
        <f t="shared" si="31"/>
        <v>1.075</v>
      </c>
      <c r="AK18" s="42">
        <f t="shared" si="3"/>
        <v>1</v>
      </c>
      <c r="AL18" s="42">
        <f t="shared" si="32"/>
        <v>-3.2249999999999996</v>
      </c>
      <c r="AM18" s="42">
        <f t="shared" si="33"/>
        <v>84.61344477831183</v>
      </c>
      <c r="AN18" s="42">
        <f t="shared" si="34"/>
        <v>1282.5</v>
      </c>
      <c r="AO18" s="42">
        <f t="shared" si="35"/>
        <v>11.367874248827961</v>
      </c>
      <c r="AR18" s="43">
        <f t="shared" si="36"/>
        <v>-23</v>
      </c>
      <c r="AS18" s="43">
        <f t="shared" si="37"/>
        <v>5.45</v>
      </c>
      <c r="AT18" s="43">
        <v>1</v>
      </c>
      <c r="AU18" s="34">
        <f t="shared" si="38"/>
        <v>1.175</v>
      </c>
      <c r="AV18" s="42">
        <f t="shared" si="4"/>
        <v>1</v>
      </c>
      <c r="AW18" s="42">
        <f t="shared" si="39"/>
        <v>-27.025000000000002</v>
      </c>
      <c r="AX18" s="42">
        <f t="shared" si="40"/>
        <v>6.7418607316052457</v>
      </c>
      <c r="AY18" s="42">
        <f t="shared" si="41"/>
        <v>1635</v>
      </c>
      <c r="AZ18" s="42">
        <f t="shared" si="42"/>
        <v>11.367874248827961</v>
      </c>
      <c r="BC18" s="43">
        <f t="shared" si="43"/>
        <v>-48</v>
      </c>
      <c r="BD18" s="43">
        <f t="shared" si="44"/>
        <v>6.75</v>
      </c>
      <c r="BE18" s="43">
        <v>1</v>
      </c>
      <c r="BF18" s="34">
        <f t="shared" si="45"/>
        <v>1.3</v>
      </c>
      <c r="BG18" s="42">
        <f t="shared" si="5"/>
        <v>1</v>
      </c>
      <c r="BH18" s="42">
        <f t="shared" si="46"/>
        <v>-62.400000000000006</v>
      </c>
      <c r="BI18" s="42">
        <f t="shared" si="47"/>
        <v>0.26093784368311546</v>
      </c>
      <c r="BJ18" s="42">
        <f t="shared" si="48"/>
        <v>2025</v>
      </c>
      <c r="BK18" s="42">
        <f t="shared" si="49"/>
        <v>11.367874248827961</v>
      </c>
      <c r="BN18" s="43">
        <f t="shared" si="50"/>
        <v>-78</v>
      </c>
      <c r="BO18" s="43">
        <f t="shared" si="51"/>
        <v>8.1999999999999993</v>
      </c>
      <c r="BP18" s="43">
        <v>1</v>
      </c>
      <c r="BQ18" s="34">
        <f t="shared" si="52"/>
        <v>1.45</v>
      </c>
      <c r="BR18" s="42">
        <f t="shared" si="6"/>
        <v>1</v>
      </c>
      <c r="BS18" s="42">
        <f t="shared" si="53"/>
        <v>-113.1</v>
      </c>
      <c r="BT18" s="42">
        <f t="shared" si="54"/>
        <v>4.9529868476887555E-3</v>
      </c>
      <c r="BU18" s="42">
        <f t="shared" si="55"/>
        <v>2460</v>
      </c>
      <c r="BV18" s="42">
        <f t="shared" si="56"/>
        <v>11.367874248827961</v>
      </c>
      <c r="BY18" s="43">
        <f t="shared" si="57"/>
        <v>-140</v>
      </c>
      <c r="BZ18" s="43">
        <f t="shared" si="58"/>
        <v>9.8249999999999993</v>
      </c>
      <c r="CA18" s="43">
        <v>1</v>
      </c>
      <c r="CB18" s="34">
        <f t="shared" si="59"/>
        <v>0</v>
      </c>
      <c r="CC18" s="42">
        <f t="shared" si="7"/>
        <v>1</v>
      </c>
      <c r="CD18" s="42">
        <f t="shared" si="60"/>
        <v>0</v>
      </c>
      <c r="CE18" s="42">
        <f t="shared" si="61"/>
        <v>1.098029315471639E-6</v>
      </c>
      <c r="CF18" s="42">
        <f t="shared" si="62"/>
        <v>2947.5</v>
      </c>
      <c r="CG18" s="42">
        <f t="shared" si="63"/>
        <v>11.367874248827961</v>
      </c>
      <c r="CJ18" s="43">
        <f t="shared" si="64"/>
        <v>-195</v>
      </c>
      <c r="CK18" s="43">
        <f t="shared" si="65"/>
        <v>11.649999999999999</v>
      </c>
      <c r="CL18" s="43">
        <v>1</v>
      </c>
      <c r="CM18" s="34">
        <f t="shared" si="66"/>
        <v>0</v>
      </c>
      <c r="CN18" s="42">
        <f t="shared" si="8"/>
        <v>1</v>
      </c>
      <c r="CO18" s="42">
        <f t="shared" si="67"/>
        <v>0</v>
      </c>
      <c r="CP18" s="42">
        <f t="shared" si="68"/>
        <v>6.3573679653926836E-10</v>
      </c>
      <c r="CQ18" s="42">
        <f t="shared" si="69"/>
        <v>3494.9999999999995</v>
      </c>
      <c r="CR18" s="42">
        <f t="shared" si="70"/>
        <v>11.367874248827961</v>
      </c>
      <c r="CU18" s="43">
        <f t="shared" si="71"/>
        <v>-245</v>
      </c>
      <c r="CV18" s="43">
        <f t="shared" si="72"/>
        <v>13.7</v>
      </c>
      <c r="CW18" s="43">
        <v>1</v>
      </c>
      <c r="CX18" s="34">
        <f t="shared" si="73"/>
        <v>0</v>
      </c>
      <c r="CY18" s="42">
        <f t="shared" si="9"/>
        <v>1</v>
      </c>
      <c r="CZ18" s="42">
        <f t="shared" si="74"/>
        <v>0</v>
      </c>
      <c r="DA18" s="42">
        <f t="shared" si="75"/>
        <v>7.3008266099349113E-13</v>
      </c>
      <c r="DB18" s="42">
        <f t="shared" si="76"/>
        <v>4110</v>
      </c>
      <c r="DC18" s="42">
        <f t="shared" si="77"/>
        <v>11.367874248827961</v>
      </c>
      <c r="DF18" s="43">
        <f t="shared" si="78"/>
        <v>-308</v>
      </c>
      <c r="DG18" s="43">
        <f t="shared" si="79"/>
        <v>18.574999999999999</v>
      </c>
      <c r="DH18" s="43">
        <v>1</v>
      </c>
      <c r="DI18" s="34">
        <f t="shared" si="85"/>
        <v>0</v>
      </c>
      <c r="DJ18" s="42">
        <f t="shared" si="10"/>
        <v>1</v>
      </c>
      <c r="DK18" s="42">
        <f t="shared" si="80"/>
        <v>0</v>
      </c>
      <c r="DL18" s="42">
        <f t="shared" si="81"/>
        <v>1.5944185712992673E-16</v>
      </c>
      <c r="DM18" s="42">
        <f t="shared" si="82"/>
        <v>5572.5</v>
      </c>
      <c r="DN18" s="42">
        <f t="shared" si="83"/>
        <v>11.367874248827961</v>
      </c>
    </row>
    <row r="19" spans="1:118">
      <c r="A19" s="34">
        <f t="shared" si="11"/>
        <v>0.39229204894837449</v>
      </c>
      <c r="B19" s="34">
        <v>0</v>
      </c>
      <c r="C19" s="55">
        <f t="shared" si="12"/>
        <v>1</v>
      </c>
      <c r="D19" s="56"/>
      <c r="E19" s="87">
        <v>2.2000000000000002</v>
      </c>
      <c r="F19" s="101">
        <f>C19+E19</f>
        <v>3.2</v>
      </c>
      <c r="G19" s="37">
        <f t="shared" si="0"/>
        <v>6.0628662660415973</v>
      </c>
      <c r="H19" s="34">
        <f t="shared" si="84"/>
        <v>2.6000000000000014</v>
      </c>
      <c r="I19" s="38">
        <v>13</v>
      </c>
      <c r="J19" s="43">
        <f t="shared" si="13"/>
        <v>13</v>
      </c>
      <c r="K19" s="43">
        <f t="shared" si="14"/>
        <v>2.2000000000000002</v>
      </c>
      <c r="L19" s="33">
        <v>1</v>
      </c>
      <c r="M19" s="34">
        <f t="shared" si="15"/>
        <v>2</v>
      </c>
      <c r="N19" s="42">
        <f t="shared" si="1"/>
        <v>2</v>
      </c>
      <c r="O19" s="42">
        <f t="shared" si="16"/>
        <v>52</v>
      </c>
      <c r="P19" s="42">
        <f t="shared" si="17"/>
        <v>400.14917355874542</v>
      </c>
      <c r="Q19" s="42">
        <f t="shared" si="18"/>
        <v>660</v>
      </c>
      <c r="R19" s="42">
        <f t="shared" si="19"/>
        <v>11.768761468451235</v>
      </c>
      <c r="S19" s="70">
        <f t="shared" si="20"/>
        <v>7.6951764145912582</v>
      </c>
      <c r="V19" s="43">
        <f t="shared" si="21"/>
        <v>13</v>
      </c>
      <c r="W19" s="43">
        <f t="shared" si="22"/>
        <v>3.2</v>
      </c>
      <c r="X19" s="43">
        <v>1</v>
      </c>
      <c r="Y19" s="34">
        <f t="shared" si="23"/>
        <v>1</v>
      </c>
      <c r="Z19" s="42">
        <f t="shared" si="2"/>
        <v>2</v>
      </c>
      <c r="AA19" s="42">
        <f t="shared" si="24"/>
        <v>26</v>
      </c>
      <c r="AB19" s="42">
        <f t="shared" si="25"/>
        <v>582.0351615399934</v>
      </c>
      <c r="AC19" s="42">
        <f t="shared" si="26"/>
        <v>960</v>
      </c>
      <c r="AD19" s="42">
        <f t="shared" si="27"/>
        <v>11.768761468451235</v>
      </c>
      <c r="AE19" s="70">
        <f t="shared" si="86"/>
        <v>22.385967751538207</v>
      </c>
      <c r="AG19" s="43">
        <f t="shared" si="29"/>
        <v>-2</v>
      </c>
      <c r="AH19" s="43">
        <f t="shared" si="30"/>
        <v>4.2750000000000004</v>
      </c>
      <c r="AI19" s="43">
        <v>1</v>
      </c>
      <c r="AJ19" s="34">
        <f t="shared" si="31"/>
        <v>1.075</v>
      </c>
      <c r="AK19" s="42">
        <f t="shared" si="3"/>
        <v>1</v>
      </c>
      <c r="AL19" s="42">
        <f t="shared" si="32"/>
        <v>-2.15</v>
      </c>
      <c r="AM19" s="42">
        <f t="shared" si="33"/>
        <v>97.195324827479268</v>
      </c>
      <c r="AN19" s="42">
        <f t="shared" si="34"/>
        <v>1282.5</v>
      </c>
      <c r="AO19" s="42">
        <f t="shared" si="35"/>
        <v>11.768761468451235</v>
      </c>
      <c r="AR19" s="43">
        <f t="shared" si="36"/>
        <v>-22</v>
      </c>
      <c r="AS19" s="43">
        <f t="shared" si="37"/>
        <v>5.45</v>
      </c>
      <c r="AT19" s="43">
        <v>1</v>
      </c>
      <c r="AU19" s="34">
        <f t="shared" si="38"/>
        <v>1.175</v>
      </c>
      <c r="AV19" s="42">
        <f t="shared" si="4"/>
        <v>1</v>
      </c>
      <c r="AW19" s="42">
        <f t="shared" si="39"/>
        <v>-25.85</v>
      </c>
      <c r="AX19" s="42">
        <f t="shared" si="40"/>
        <v>7.7443643320140554</v>
      </c>
      <c r="AY19" s="42">
        <f t="shared" si="41"/>
        <v>1635</v>
      </c>
      <c r="AZ19" s="42">
        <f t="shared" si="42"/>
        <v>11.768761468451235</v>
      </c>
      <c r="BC19" s="43">
        <f t="shared" si="43"/>
        <v>-47</v>
      </c>
      <c r="BD19" s="43">
        <f t="shared" si="44"/>
        <v>6.75</v>
      </c>
      <c r="BE19" s="43">
        <v>1</v>
      </c>
      <c r="BF19" s="34">
        <f t="shared" si="45"/>
        <v>1.3</v>
      </c>
      <c r="BG19" s="42">
        <f t="shared" si="5"/>
        <v>1</v>
      </c>
      <c r="BH19" s="42">
        <f t="shared" si="46"/>
        <v>-61.1</v>
      </c>
      <c r="BI19" s="42">
        <f t="shared" si="47"/>
        <v>0.29973887179526826</v>
      </c>
      <c r="BJ19" s="42">
        <f t="shared" si="48"/>
        <v>2025</v>
      </c>
      <c r="BK19" s="42">
        <f t="shared" si="49"/>
        <v>11.768761468451235</v>
      </c>
      <c r="BN19" s="43">
        <f t="shared" si="50"/>
        <v>-77</v>
      </c>
      <c r="BO19" s="43">
        <f t="shared" si="51"/>
        <v>8.1999999999999993</v>
      </c>
      <c r="BP19" s="43">
        <v>1</v>
      </c>
      <c r="BQ19" s="34">
        <f t="shared" si="52"/>
        <v>1.45</v>
      </c>
      <c r="BR19" s="42">
        <f t="shared" si="6"/>
        <v>1</v>
      </c>
      <c r="BS19" s="42">
        <f t="shared" si="53"/>
        <v>-111.64999999999999</v>
      </c>
      <c r="BT19" s="42">
        <f t="shared" si="54"/>
        <v>5.6894878442620232E-3</v>
      </c>
      <c r="BU19" s="42">
        <f t="shared" si="55"/>
        <v>2460</v>
      </c>
      <c r="BV19" s="42">
        <f t="shared" si="56"/>
        <v>11.768761468451235</v>
      </c>
      <c r="BY19" s="43">
        <f t="shared" si="57"/>
        <v>-139</v>
      </c>
      <c r="BZ19" s="43">
        <f t="shared" si="58"/>
        <v>9.8249999999999993</v>
      </c>
      <c r="CA19" s="43">
        <v>1</v>
      </c>
      <c r="CB19" s="34">
        <f t="shared" si="59"/>
        <v>0</v>
      </c>
      <c r="CC19" s="42">
        <f t="shared" si="7"/>
        <v>1</v>
      </c>
      <c r="CD19" s="42">
        <f t="shared" si="60"/>
        <v>0</v>
      </c>
      <c r="CE19" s="42">
        <f t="shared" si="61"/>
        <v>1.2613044684207922E-6</v>
      </c>
      <c r="CF19" s="42">
        <f t="shared" si="62"/>
        <v>2947.5</v>
      </c>
      <c r="CG19" s="42">
        <f t="shared" si="63"/>
        <v>11.768761468451235</v>
      </c>
      <c r="CJ19" s="43">
        <f t="shared" si="64"/>
        <v>-194</v>
      </c>
      <c r="CK19" s="43">
        <f t="shared" si="65"/>
        <v>11.649999999999999</v>
      </c>
      <c r="CL19" s="43">
        <v>1</v>
      </c>
      <c r="CM19" s="34">
        <f t="shared" si="66"/>
        <v>0</v>
      </c>
      <c r="CN19" s="42">
        <f t="shared" si="8"/>
        <v>1</v>
      </c>
      <c r="CO19" s="42">
        <f t="shared" si="67"/>
        <v>0</v>
      </c>
      <c r="CP19" s="42">
        <f t="shared" si="68"/>
        <v>7.3026981239574241E-10</v>
      </c>
      <c r="CQ19" s="42">
        <f t="shared" si="69"/>
        <v>3494.9999999999995</v>
      </c>
      <c r="CR19" s="42">
        <f t="shared" si="70"/>
        <v>11.768761468451235</v>
      </c>
      <c r="CU19" s="43">
        <f t="shared" si="71"/>
        <v>-244</v>
      </c>
      <c r="CV19" s="43">
        <f t="shared" si="72"/>
        <v>13.7</v>
      </c>
      <c r="CW19" s="43">
        <v>1</v>
      </c>
      <c r="CX19" s="34">
        <f t="shared" si="73"/>
        <v>0</v>
      </c>
      <c r="CY19" s="42">
        <f t="shared" si="9"/>
        <v>1</v>
      </c>
      <c r="CZ19" s="42">
        <f t="shared" si="74"/>
        <v>0</v>
      </c>
      <c r="DA19" s="42">
        <f t="shared" si="75"/>
        <v>8.3864475169508105E-13</v>
      </c>
      <c r="DB19" s="42">
        <f t="shared" si="76"/>
        <v>4110</v>
      </c>
      <c r="DC19" s="42">
        <f t="shared" si="77"/>
        <v>11.768761468451235</v>
      </c>
      <c r="DF19" s="43">
        <f t="shared" si="78"/>
        <v>-307</v>
      </c>
      <c r="DG19" s="43">
        <f t="shared" si="79"/>
        <v>18.574999999999999</v>
      </c>
      <c r="DH19" s="43">
        <v>1</v>
      </c>
      <c r="DI19" s="34">
        <f t="shared" si="85"/>
        <v>0</v>
      </c>
      <c r="DJ19" s="42">
        <f t="shared" si="10"/>
        <v>1</v>
      </c>
      <c r="DK19" s="42">
        <f t="shared" si="80"/>
        <v>0</v>
      </c>
      <c r="DL19" s="42">
        <f t="shared" si="81"/>
        <v>1.8315059900281914E-16</v>
      </c>
      <c r="DM19" s="42">
        <f t="shared" si="82"/>
        <v>5572.5</v>
      </c>
      <c r="DN19" s="42">
        <f t="shared" si="83"/>
        <v>11.768761468451235</v>
      </c>
    </row>
    <row r="20" spans="1:118">
      <c r="A20" s="34">
        <f t="shared" si="11"/>
        <v>0.40612619817811685</v>
      </c>
      <c r="B20" s="34">
        <v>0</v>
      </c>
      <c r="C20" s="55">
        <f t="shared" si="12"/>
        <v>1</v>
      </c>
      <c r="D20" s="56"/>
      <c r="E20" s="87">
        <v>2.2000000000000002</v>
      </c>
      <c r="F20" s="101">
        <f>C20+E20</f>
        <v>3.2</v>
      </c>
      <c r="G20" s="37">
        <f t="shared" si="0"/>
        <v>6.9644045063689983</v>
      </c>
      <c r="H20" s="34">
        <f t="shared" si="84"/>
        <v>2.8000000000000012</v>
      </c>
      <c r="I20" s="38">
        <v>14</v>
      </c>
      <c r="J20" s="43">
        <f t="shared" si="13"/>
        <v>14</v>
      </c>
      <c r="K20" s="43">
        <f t="shared" si="14"/>
        <v>2.2000000000000002</v>
      </c>
      <c r="L20" s="33">
        <v>1</v>
      </c>
      <c r="M20" s="34">
        <f t="shared" si="15"/>
        <v>2</v>
      </c>
      <c r="N20" s="42">
        <f t="shared" si="1"/>
        <v>2</v>
      </c>
      <c r="O20" s="42">
        <f t="shared" si="16"/>
        <v>56</v>
      </c>
      <c r="P20" s="42">
        <f t="shared" si="17"/>
        <v>459.65069742035388</v>
      </c>
      <c r="Q20" s="42">
        <f t="shared" si="18"/>
        <v>660</v>
      </c>
      <c r="R20" s="42">
        <f t="shared" si="19"/>
        <v>12.183785945343505</v>
      </c>
      <c r="S20" s="70">
        <f t="shared" si="20"/>
        <v>8.2080481682206052</v>
      </c>
      <c r="V20" s="43">
        <f t="shared" si="21"/>
        <v>14</v>
      </c>
      <c r="W20" s="43">
        <f t="shared" si="22"/>
        <v>3.2</v>
      </c>
      <c r="X20" s="43">
        <v>1</v>
      </c>
      <c r="Y20" s="34">
        <f t="shared" si="23"/>
        <v>1</v>
      </c>
      <c r="Z20" s="42">
        <f t="shared" si="2"/>
        <v>2</v>
      </c>
      <c r="AA20" s="42">
        <f t="shared" si="24"/>
        <v>28</v>
      </c>
      <c r="AB20" s="42">
        <f t="shared" si="25"/>
        <v>668.58283261142378</v>
      </c>
      <c r="AC20" s="42">
        <f t="shared" si="26"/>
        <v>960</v>
      </c>
      <c r="AD20" s="42">
        <f t="shared" si="27"/>
        <v>12.183785945343505</v>
      </c>
      <c r="AE20" s="70">
        <f t="shared" si="86"/>
        <v>23.877958307550848</v>
      </c>
      <c r="AG20" s="43">
        <f t="shared" si="29"/>
        <v>-1</v>
      </c>
      <c r="AH20" s="43">
        <f t="shared" si="30"/>
        <v>4.2750000000000004</v>
      </c>
      <c r="AI20" s="43">
        <v>1</v>
      </c>
      <c r="AJ20" s="34">
        <f t="shared" si="31"/>
        <v>1.075</v>
      </c>
      <c r="AK20" s="42">
        <f t="shared" si="3"/>
        <v>1</v>
      </c>
      <c r="AL20" s="42">
        <f t="shared" si="32"/>
        <v>-1.075</v>
      </c>
      <c r="AM20" s="42">
        <f t="shared" si="33"/>
        <v>111.64810974272793</v>
      </c>
      <c r="AN20" s="42">
        <f t="shared" si="34"/>
        <v>1282.5</v>
      </c>
      <c r="AO20" s="42">
        <f t="shared" si="35"/>
        <v>12.183785945343505</v>
      </c>
      <c r="AR20" s="43">
        <f t="shared" si="36"/>
        <v>-21</v>
      </c>
      <c r="AS20" s="43">
        <f t="shared" si="37"/>
        <v>5.45</v>
      </c>
      <c r="AT20" s="43">
        <v>1</v>
      </c>
      <c r="AU20" s="34">
        <f t="shared" si="38"/>
        <v>1.175</v>
      </c>
      <c r="AV20" s="42">
        <f t="shared" si="4"/>
        <v>1</v>
      </c>
      <c r="AW20" s="42">
        <f t="shared" si="39"/>
        <v>-24.675000000000001</v>
      </c>
      <c r="AX20" s="42">
        <f t="shared" si="40"/>
        <v>8.8959385686822579</v>
      </c>
      <c r="AY20" s="42">
        <f t="shared" si="41"/>
        <v>1635</v>
      </c>
      <c r="AZ20" s="42">
        <f t="shared" si="42"/>
        <v>12.183785945343505</v>
      </c>
      <c r="BC20" s="43">
        <f t="shared" si="43"/>
        <v>-46</v>
      </c>
      <c r="BD20" s="43">
        <f t="shared" si="44"/>
        <v>6.75</v>
      </c>
      <c r="BE20" s="43">
        <v>1</v>
      </c>
      <c r="BF20" s="34">
        <f t="shared" si="45"/>
        <v>1.3</v>
      </c>
      <c r="BG20" s="42">
        <f t="shared" si="5"/>
        <v>1</v>
      </c>
      <c r="BH20" s="42">
        <f t="shared" si="46"/>
        <v>-59.800000000000004</v>
      </c>
      <c r="BI20" s="42">
        <f t="shared" si="47"/>
        <v>0.34430954895989185</v>
      </c>
      <c r="BJ20" s="42">
        <f t="shared" si="48"/>
        <v>2025</v>
      </c>
      <c r="BK20" s="42">
        <f t="shared" si="49"/>
        <v>12.183785945343505</v>
      </c>
      <c r="BN20" s="43">
        <f t="shared" si="50"/>
        <v>-76</v>
      </c>
      <c r="BO20" s="43">
        <f t="shared" si="51"/>
        <v>8.1999999999999993</v>
      </c>
      <c r="BP20" s="43">
        <v>1</v>
      </c>
      <c r="BQ20" s="34">
        <f t="shared" si="52"/>
        <v>1.45</v>
      </c>
      <c r="BR20" s="42">
        <f t="shared" si="6"/>
        <v>1</v>
      </c>
      <c r="BS20" s="42">
        <f t="shared" si="53"/>
        <v>-110.2</v>
      </c>
      <c r="BT20" s="42">
        <f t="shared" si="54"/>
        <v>6.535505327479413E-3</v>
      </c>
      <c r="BU20" s="42">
        <f t="shared" si="55"/>
        <v>2460</v>
      </c>
      <c r="BV20" s="42">
        <f t="shared" si="56"/>
        <v>12.183785945343505</v>
      </c>
      <c r="BY20" s="43">
        <f t="shared" si="57"/>
        <v>-138</v>
      </c>
      <c r="BZ20" s="43">
        <f t="shared" si="58"/>
        <v>9.8249999999999993</v>
      </c>
      <c r="CA20" s="43">
        <v>1</v>
      </c>
      <c r="CB20" s="34">
        <f t="shared" si="59"/>
        <v>0</v>
      </c>
      <c r="CC20" s="42">
        <f t="shared" si="7"/>
        <v>1</v>
      </c>
      <c r="CD20" s="42">
        <f t="shared" si="60"/>
        <v>0</v>
      </c>
      <c r="CE20" s="42">
        <f t="shared" si="61"/>
        <v>1.4488583680253735E-6</v>
      </c>
      <c r="CF20" s="42">
        <f t="shared" si="62"/>
        <v>2947.5</v>
      </c>
      <c r="CG20" s="42">
        <f t="shared" si="63"/>
        <v>12.183785945343505</v>
      </c>
      <c r="CJ20" s="43">
        <f t="shared" si="64"/>
        <v>-193</v>
      </c>
      <c r="CK20" s="43">
        <f t="shared" si="65"/>
        <v>11.649999999999999</v>
      </c>
      <c r="CL20" s="43">
        <v>1</v>
      </c>
      <c r="CM20" s="34">
        <f t="shared" si="66"/>
        <v>0</v>
      </c>
      <c r="CN20" s="42">
        <f t="shared" si="8"/>
        <v>1</v>
      </c>
      <c r="CO20" s="42">
        <f t="shared" si="67"/>
        <v>0</v>
      </c>
      <c r="CP20" s="42">
        <f t="shared" si="68"/>
        <v>8.3885973220298274E-10</v>
      </c>
      <c r="CQ20" s="42">
        <f t="shared" si="69"/>
        <v>3494.9999999999995</v>
      </c>
      <c r="CR20" s="42">
        <f t="shared" si="70"/>
        <v>12.183785945343505</v>
      </c>
      <c r="CU20" s="43">
        <f t="shared" si="71"/>
        <v>-243</v>
      </c>
      <c r="CV20" s="43">
        <f t="shared" si="72"/>
        <v>13.7</v>
      </c>
      <c r="CW20" s="43">
        <v>1</v>
      </c>
      <c r="CX20" s="34">
        <f t="shared" si="73"/>
        <v>0</v>
      </c>
      <c r="CY20" s="42">
        <f t="shared" si="9"/>
        <v>1</v>
      </c>
      <c r="CZ20" s="42">
        <f t="shared" si="74"/>
        <v>0</v>
      </c>
      <c r="DA20" s="42">
        <f t="shared" si="75"/>
        <v>9.6334984669903645E-13</v>
      </c>
      <c r="DB20" s="42">
        <f t="shared" si="76"/>
        <v>4110</v>
      </c>
      <c r="DC20" s="42">
        <f t="shared" si="77"/>
        <v>12.183785945343505</v>
      </c>
      <c r="DF20" s="43">
        <f t="shared" si="78"/>
        <v>-306</v>
      </c>
      <c r="DG20" s="43">
        <f t="shared" si="79"/>
        <v>18.574999999999999</v>
      </c>
      <c r="DH20" s="43">
        <v>1</v>
      </c>
      <c r="DI20" s="34">
        <f t="shared" si="85"/>
        <v>0</v>
      </c>
      <c r="DJ20" s="42">
        <f t="shared" si="10"/>
        <v>1</v>
      </c>
      <c r="DK20" s="42">
        <f t="shared" si="80"/>
        <v>0</v>
      </c>
      <c r="DL20" s="42">
        <f t="shared" si="81"/>
        <v>2.1038479179125993E-16</v>
      </c>
      <c r="DM20" s="42">
        <f t="shared" si="82"/>
        <v>5572.5</v>
      </c>
      <c r="DN20" s="42">
        <f t="shared" si="83"/>
        <v>12.183785945343505</v>
      </c>
    </row>
    <row r="21" spans="1:118">
      <c r="A21" s="34">
        <f t="shared" si="11"/>
        <v>0.42044820762685642</v>
      </c>
      <c r="B21" s="34">
        <v>0</v>
      </c>
      <c r="C21" s="55">
        <f>IF(D21&gt;0,C20+D21,C20)</f>
        <v>2.0750000000000002</v>
      </c>
      <c r="D21" s="58">
        <f>1+I21/200</f>
        <v>1.075</v>
      </c>
      <c r="E21" s="87">
        <v>2.2000000000000002</v>
      </c>
      <c r="F21" s="101">
        <f>C21+E21</f>
        <v>4.2750000000000004</v>
      </c>
      <c r="G21" s="37">
        <f t="shared" si="0"/>
        <v>8.0000000000000071</v>
      </c>
      <c r="H21" s="34">
        <f t="shared" si="84"/>
        <v>3.0000000000000013</v>
      </c>
      <c r="I21" s="38">
        <v>15</v>
      </c>
      <c r="J21" s="43">
        <f t="shared" si="13"/>
        <v>15</v>
      </c>
      <c r="K21" s="43">
        <f t="shared" si="14"/>
        <v>2.2000000000000002</v>
      </c>
      <c r="L21" s="33">
        <v>1</v>
      </c>
      <c r="M21" s="34">
        <f t="shared" si="15"/>
        <v>2</v>
      </c>
      <c r="N21" s="42">
        <f t="shared" si="1"/>
        <v>2</v>
      </c>
      <c r="O21" s="42">
        <f t="shared" si="16"/>
        <v>60</v>
      </c>
      <c r="P21" s="42">
        <f t="shared" si="17"/>
        <v>528.00000000000045</v>
      </c>
      <c r="Q21" s="42">
        <f t="shared" si="18"/>
        <v>660</v>
      </c>
      <c r="R21" s="42">
        <f t="shared" si="19"/>
        <v>12.613446228805692</v>
      </c>
      <c r="S21" s="70">
        <f t="shared" si="20"/>
        <v>8.8000000000000078</v>
      </c>
      <c r="V21" s="43">
        <f t="shared" si="21"/>
        <v>15</v>
      </c>
      <c r="W21" s="43">
        <f t="shared" si="22"/>
        <v>3.2</v>
      </c>
      <c r="X21" s="43">
        <v>2</v>
      </c>
      <c r="Y21" s="34">
        <f t="shared" si="23"/>
        <v>1</v>
      </c>
      <c r="Z21" s="42">
        <f t="shared" si="2"/>
        <v>4</v>
      </c>
      <c r="AA21" s="42">
        <f t="shared" si="24"/>
        <v>60</v>
      </c>
      <c r="AB21" s="42">
        <f t="shared" si="25"/>
        <v>768.00000000000068</v>
      </c>
      <c r="AC21" s="42">
        <f t="shared" si="26"/>
        <v>960</v>
      </c>
      <c r="AD21" s="42">
        <f t="shared" si="27"/>
        <v>12.613446228805692</v>
      </c>
      <c r="AE21" s="70">
        <f t="shared" si="86"/>
        <v>12.800000000000011</v>
      </c>
      <c r="AG21" s="43">
        <f t="shared" si="29"/>
        <v>0</v>
      </c>
      <c r="AH21" s="43">
        <f t="shared" si="30"/>
        <v>4.2750000000000004</v>
      </c>
      <c r="AI21" s="43">
        <v>1</v>
      </c>
      <c r="AJ21" s="34">
        <f t="shared" si="31"/>
        <v>1.075</v>
      </c>
      <c r="AK21" s="42">
        <f t="shared" si="3"/>
        <v>1</v>
      </c>
      <c r="AL21" s="42">
        <f t="shared" si="32"/>
        <v>0</v>
      </c>
      <c r="AM21" s="42">
        <f t="shared" si="33"/>
        <v>128.25</v>
      </c>
      <c r="AN21" s="42">
        <f t="shared" si="34"/>
        <v>1282.5</v>
      </c>
      <c r="AO21" s="42">
        <f t="shared" si="35"/>
        <v>12.613446228805692</v>
      </c>
      <c r="AR21" s="43">
        <f t="shared" si="36"/>
        <v>-20</v>
      </c>
      <c r="AS21" s="43">
        <f t="shared" si="37"/>
        <v>5.45</v>
      </c>
      <c r="AT21" s="43">
        <v>1</v>
      </c>
      <c r="AU21" s="34">
        <f t="shared" si="38"/>
        <v>1.175</v>
      </c>
      <c r="AV21" s="42">
        <f t="shared" si="4"/>
        <v>1</v>
      </c>
      <c r="AW21" s="42">
        <f t="shared" si="39"/>
        <v>-23.5</v>
      </c>
      <c r="AX21" s="42">
        <f t="shared" si="40"/>
        <v>10.218749999999986</v>
      </c>
      <c r="AY21" s="42">
        <f t="shared" si="41"/>
        <v>1635</v>
      </c>
      <c r="AZ21" s="42">
        <f t="shared" si="42"/>
        <v>12.613446228805692</v>
      </c>
      <c r="BC21" s="43">
        <f t="shared" si="43"/>
        <v>-45</v>
      </c>
      <c r="BD21" s="43">
        <f t="shared" si="44"/>
        <v>6.75</v>
      </c>
      <c r="BE21" s="43">
        <v>1</v>
      </c>
      <c r="BF21" s="34">
        <f t="shared" si="45"/>
        <v>1.3</v>
      </c>
      <c r="BG21" s="42">
        <f t="shared" si="5"/>
        <v>1</v>
      </c>
      <c r="BH21" s="42">
        <f t="shared" si="46"/>
        <v>-58.5</v>
      </c>
      <c r="BI21" s="42">
        <f t="shared" si="47"/>
        <v>0.39550781249999883</v>
      </c>
      <c r="BJ21" s="42">
        <f t="shared" si="48"/>
        <v>2025</v>
      </c>
      <c r="BK21" s="42">
        <f t="shared" si="49"/>
        <v>12.613446228805692</v>
      </c>
      <c r="BN21" s="43">
        <f t="shared" si="50"/>
        <v>-75</v>
      </c>
      <c r="BO21" s="43">
        <f t="shared" si="51"/>
        <v>8.1999999999999993</v>
      </c>
      <c r="BP21" s="43">
        <v>1</v>
      </c>
      <c r="BQ21" s="34">
        <f t="shared" si="52"/>
        <v>1.45</v>
      </c>
      <c r="BR21" s="42">
        <f t="shared" si="6"/>
        <v>1</v>
      </c>
      <c r="BS21" s="42">
        <f t="shared" si="53"/>
        <v>-108.75</v>
      </c>
      <c r="BT21" s="42">
        <f t="shared" si="54"/>
        <v>7.5073242187499627E-3</v>
      </c>
      <c r="BU21" s="42">
        <f t="shared" si="55"/>
        <v>2460</v>
      </c>
      <c r="BV21" s="42">
        <f t="shared" si="56"/>
        <v>12.613446228805692</v>
      </c>
      <c r="BY21" s="43">
        <f t="shared" si="57"/>
        <v>-137</v>
      </c>
      <c r="BZ21" s="43">
        <f t="shared" si="58"/>
        <v>9.8249999999999993</v>
      </c>
      <c r="CA21" s="43">
        <v>1</v>
      </c>
      <c r="CB21" s="34">
        <f t="shared" si="59"/>
        <v>0</v>
      </c>
      <c r="CC21" s="42">
        <f t="shared" si="7"/>
        <v>1</v>
      </c>
      <c r="CD21" s="42">
        <f t="shared" si="60"/>
        <v>0</v>
      </c>
      <c r="CE21" s="42">
        <f t="shared" si="61"/>
        <v>1.6643012239744356E-6</v>
      </c>
      <c r="CF21" s="42">
        <f t="shared" si="62"/>
        <v>2947.5</v>
      </c>
      <c r="CG21" s="42">
        <f t="shared" si="63"/>
        <v>12.613446228805692</v>
      </c>
      <c r="CJ21" s="43">
        <f t="shared" si="64"/>
        <v>-192</v>
      </c>
      <c r="CK21" s="43">
        <f t="shared" si="65"/>
        <v>11.649999999999999</v>
      </c>
      <c r="CL21" s="43">
        <v>1</v>
      </c>
      <c r="CM21" s="34">
        <f t="shared" si="66"/>
        <v>0</v>
      </c>
      <c r="CN21" s="42">
        <f t="shared" si="8"/>
        <v>1</v>
      </c>
      <c r="CO21" s="42">
        <f t="shared" si="67"/>
        <v>0</v>
      </c>
      <c r="CP21" s="42">
        <f t="shared" si="68"/>
        <v>9.6359679445481948E-10</v>
      </c>
      <c r="CQ21" s="42">
        <f t="shared" si="69"/>
        <v>3494.9999999999995</v>
      </c>
      <c r="CR21" s="42">
        <f t="shared" si="70"/>
        <v>12.613446228805692</v>
      </c>
      <c r="CU21" s="43">
        <f t="shared" si="71"/>
        <v>-242</v>
      </c>
      <c r="CV21" s="43">
        <f t="shared" si="72"/>
        <v>13.7</v>
      </c>
      <c r="CW21" s="43">
        <v>1</v>
      </c>
      <c r="CX21" s="34">
        <f t="shared" si="73"/>
        <v>0</v>
      </c>
      <c r="CY21" s="42">
        <f t="shared" si="9"/>
        <v>1</v>
      </c>
      <c r="CZ21" s="42">
        <f t="shared" si="74"/>
        <v>0</v>
      </c>
      <c r="DA21" s="42">
        <f t="shared" si="75"/>
        <v>1.1065983841898292E-12</v>
      </c>
      <c r="DB21" s="42">
        <f t="shared" si="76"/>
        <v>4110</v>
      </c>
      <c r="DC21" s="42">
        <f t="shared" si="77"/>
        <v>12.613446228805692</v>
      </c>
      <c r="DF21" s="43">
        <f t="shared" si="78"/>
        <v>-305</v>
      </c>
      <c r="DG21" s="43">
        <f t="shared" si="79"/>
        <v>18.574999999999999</v>
      </c>
      <c r="DH21" s="43">
        <v>1</v>
      </c>
      <c r="DI21" s="34">
        <f t="shared" si="85"/>
        <v>0</v>
      </c>
      <c r="DJ21" s="42">
        <f t="shared" si="10"/>
        <v>1</v>
      </c>
      <c r="DK21" s="42">
        <f t="shared" si="80"/>
        <v>0</v>
      </c>
      <c r="DL21" s="42">
        <f t="shared" si="81"/>
        <v>2.4166866424701401E-16</v>
      </c>
      <c r="DM21" s="42">
        <f t="shared" si="82"/>
        <v>5572.5</v>
      </c>
      <c r="DN21" s="42">
        <f t="shared" si="83"/>
        <v>12.613446228805692</v>
      </c>
    </row>
    <row r="22" spans="1:118">
      <c r="A22" s="34">
        <f t="shared" si="11"/>
        <v>0.43527528164806129</v>
      </c>
      <c r="B22" s="34">
        <v>0</v>
      </c>
      <c r="C22" s="55">
        <f t="shared" ref="C22:C85" si="87">IF(D22&gt;0,C21+D22,C21)</f>
        <v>2.0750000000000002</v>
      </c>
      <c r="D22" s="59"/>
      <c r="E22" s="87">
        <v>2.2000000000000002</v>
      </c>
      <c r="F22" s="101">
        <f>C22+E22</f>
        <v>4.2750000000000004</v>
      </c>
      <c r="G22" s="37">
        <f t="shared" si="0"/>
        <v>9.1895868399762897</v>
      </c>
      <c r="H22" s="34">
        <f t="shared" si="84"/>
        <v>3.200000000000002</v>
      </c>
      <c r="I22" s="38">
        <v>16</v>
      </c>
      <c r="J22" s="43">
        <f t="shared" si="13"/>
        <v>16</v>
      </c>
      <c r="K22" s="43">
        <f t="shared" si="14"/>
        <v>2.2000000000000002</v>
      </c>
      <c r="L22" s="33">
        <v>1</v>
      </c>
      <c r="M22" s="34">
        <f t="shared" si="15"/>
        <v>2</v>
      </c>
      <c r="N22" s="42">
        <f t="shared" si="1"/>
        <v>2</v>
      </c>
      <c r="O22" s="42">
        <f t="shared" si="16"/>
        <v>64</v>
      </c>
      <c r="P22" s="42">
        <f t="shared" si="17"/>
        <v>606.51273143843514</v>
      </c>
      <c r="Q22" s="42">
        <f t="shared" si="18"/>
        <v>660</v>
      </c>
      <c r="R22" s="42">
        <f t="shared" si="19"/>
        <v>13.058258449441839</v>
      </c>
      <c r="S22" s="70">
        <f t="shared" si="20"/>
        <v>9.4767614287255491</v>
      </c>
      <c r="V22" s="43">
        <f t="shared" si="21"/>
        <v>16</v>
      </c>
      <c r="W22" s="43">
        <f t="shared" si="22"/>
        <v>3.2</v>
      </c>
      <c r="X22" s="43">
        <v>1</v>
      </c>
      <c r="Y22" s="34">
        <f t="shared" si="23"/>
        <v>1</v>
      </c>
      <c r="Z22" s="42">
        <f t="shared" si="2"/>
        <v>4</v>
      </c>
      <c r="AA22" s="42">
        <f t="shared" si="24"/>
        <v>64</v>
      </c>
      <c r="AB22" s="42">
        <f t="shared" si="25"/>
        <v>882.20033663772381</v>
      </c>
      <c r="AC22" s="42">
        <f t="shared" si="26"/>
        <v>960</v>
      </c>
      <c r="AD22" s="42">
        <f t="shared" si="27"/>
        <v>13.058258449441839</v>
      </c>
      <c r="AE22" s="70">
        <f t="shared" si="86"/>
        <v>13.784380259964435</v>
      </c>
      <c r="AG22" s="43">
        <f t="shared" si="29"/>
        <v>1</v>
      </c>
      <c r="AH22" s="43">
        <f t="shared" si="30"/>
        <v>4.2750000000000004</v>
      </c>
      <c r="AI22" s="43">
        <v>1</v>
      </c>
      <c r="AJ22" s="34">
        <f t="shared" si="31"/>
        <v>1.075</v>
      </c>
      <c r="AK22" s="42">
        <f t="shared" si="3"/>
        <v>1</v>
      </c>
      <c r="AL22" s="42">
        <f t="shared" si="32"/>
        <v>1.075</v>
      </c>
      <c r="AM22" s="42">
        <f t="shared" si="33"/>
        <v>147.32056402836974</v>
      </c>
      <c r="AN22" s="42">
        <f t="shared" si="34"/>
        <v>1282.5</v>
      </c>
      <c r="AO22" s="42">
        <f t="shared" si="35"/>
        <v>13.058258449441839</v>
      </c>
      <c r="AP22" s="70">
        <f t="shared" ref="AP22:AP41" si="88">AM22/AL22</f>
        <v>137.04238514266953</v>
      </c>
      <c r="AR22" s="43">
        <f t="shared" si="36"/>
        <v>-19</v>
      </c>
      <c r="AS22" s="43">
        <f t="shared" si="37"/>
        <v>5.45</v>
      </c>
      <c r="AT22" s="43">
        <v>1</v>
      </c>
      <c r="AU22" s="34">
        <f t="shared" si="38"/>
        <v>1.175</v>
      </c>
      <c r="AV22" s="42">
        <f t="shared" si="4"/>
        <v>1</v>
      </c>
      <c r="AW22" s="42">
        <f t="shared" si="39"/>
        <v>-22.324999999999999</v>
      </c>
      <c r="AX22" s="42">
        <f t="shared" si="40"/>
        <v>11.738261315125937</v>
      </c>
      <c r="AY22" s="42">
        <f t="shared" si="41"/>
        <v>1635</v>
      </c>
      <c r="AZ22" s="42">
        <f t="shared" si="42"/>
        <v>13.058258449441839</v>
      </c>
      <c r="BC22" s="43">
        <f t="shared" si="43"/>
        <v>-44</v>
      </c>
      <c r="BD22" s="43">
        <f t="shared" si="44"/>
        <v>6.75</v>
      </c>
      <c r="BE22" s="43">
        <v>1</v>
      </c>
      <c r="BF22" s="34">
        <f t="shared" si="45"/>
        <v>1.3</v>
      </c>
      <c r="BG22" s="42">
        <f t="shared" si="5"/>
        <v>1</v>
      </c>
      <c r="BH22" s="42">
        <f t="shared" si="46"/>
        <v>-57.2</v>
      </c>
      <c r="BI22" s="42">
        <f t="shared" si="47"/>
        <v>0.45431917360722446</v>
      </c>
      <c r="BJ22" s="42">
        <f t="shared" si="48"/>
        <v>2025</v>
      </c>
      <c r="BK22" s="42">
        <f t="shared" si="49"/>
        <v>13.058258449441839</v>
      </c>
      <c r="BN22" s="43">
        <f t="shared" si="50"/>
        <v>-74</v>
      </c>
      <c r="BO22" s="43">
        <f t="shared" si="51"/>
        <v>8.1999999999999993</v>
      </c>
      <c r="BP22" s="43">
        <v>1</v>
      </c>
      <c r="BQ22" s="34">
        <f t="shared" si="52"/>
        <v>1.45</v>
      </c>
      <c r="BR22" s="42">
        <f t="shared" si="6"/>
        <v>1</v>
      </c>
      <c r="BS22" s="42">
        <f t="shared" si="53"/>
        <v>-107.3</v>
      </c>
      <c r="BT22" s="42">
        <f t="shared" si="54"/>
        <v>8.6236509805074826E-3</v>
      </c>
      <c r="BU22" s="42">
        <f t="shared" si="55"/>
        <v>2460</v>
      </c>
      <c r="BV22" s="42">
        <f t="shared" si="56"/>
        <v>13.058258449441839</v>
      </c>
      <c r="BY22" s="43">
        <f t="shared" si="57"/>
        <v>-136</v>
      </c>
      <c r="BZ22" s="43">
        <f t="shared" si="58"/>
        <v>9.8249999999999993</v>
      </c>
      <c r="CA22" s="43">
        <v>1</v>
      </c>
      <c r="CB22" s="34">
        <f t="shared" si="59"/>
        <v>0</v>
      </c>
      <c r="CC22" s="42">
        <f t="shared" si="7"/>
        <v>1</v>
      </c>
      <c r="CD22" s="42">
        <f t="shared" si="60"/>
        <v>0</v>
      </c>
      <c r="CE22" s="42">
        <f t="shared" si="61"/>
        <v>1.9117800781989858E-6</v>
      </c>
      <c r="CF22" s="42">
        <f t="shared" si="62"/>
        <v>2947.5</v>
      </c>
      <c r="CG22" s="42">
        <f t="shared" si="63"/>
        <v>13.058258449441839</v>
      </c>
      <c r="CJ22" s="43">
        <f t="shared" si="64"/>
        <v>-191</v>
      </c>
      <c r="CK22" s="43">
        <f t="shared" si="65"/>
        <v>11.649999999999999</v>
      </c>
      <c r="CL22" s="43">
        <v>1</v>
      </c>
      <c r="CM22" s="34">
        <f t="shared" si="66"/>
        <v>0</v>
      </c>
      <c r="CN22" s="42">
        <f t="shared" si="8"/>
        <v>1</v>
      </c>
      <c r="CO22" s="42">
        <f t="shared" si="67"/>
        <v>0</v>
      </c>
      <c r="CP22" s="42">
        <f t="shared" si="68"/>
        <v>1.1068820526706674E-9</v>
      </c>
      <c r="CQ22" s="42">
        <f t="shared" si="69"/>
        <v>3494.9999999999995</v>
      </c>
      <c r="CR22" s="42">
        <f t="shared" si="70"/>
        <v>13.058258449441839</v>
      </c>
      <c r="CU22" s="43">
        <f t="shared" si="71"/>
        <v>-241</v>
      </c>
      <c r="CV22" s="43">
        <f t="shared" si="72"/>
        <v>13.7</v>
      </c>
      <c r="CW22" s="43">
        <v>1</v>
      </c>
      <c r="CX22" s="34">
        <f t="shared" si="73"/>
        <v>0</v>
      </c>
      <c r="CY22" s="42">
        <f t="shared" si="9"/>
        <v>1</v>
      </c>
      <c r="CZ22" s="42">
        <f t="shared" si="74"/>
        <v>0</v>
      </c>
      <c r="DA22" s="42">
        <f t="shared" si="75"/>
        <v>1.271147743561234E-12</v>
      </c>
      <c r="DB22" s="42">
        <f t="shared" si="76"/>
        <v>4110</v>
      </c>
      <c r="DC22" s="42">
        <f t="shared" si="77"/>
        <v>13.058258449441839</v>
      </c>
      <c r="DF22" s="43">
        <f t="shared" si="78"/>
        <v>-304</v>
      </c>
      <c r="DG22" s="43">
        <f t="shared" si="79"/>
        <v>18.574999999999999</v>
      </c>
      <c r="DH22" s="43">
        <v>1</v>
      </c>
      <c r="DI22" s="34">
        <f t="shared" si="85"/>
        <v>0</v>
      </c>
      <c r="DJ22" s="42">
        <f t="shared" si="10"/>
        <v>1</v>
      </c>
      <c r="DK22" s="42">
        <f t="shared" si="80"/>
        <v>0</v>
      </c>
      <c r="DL22" s="42">
        <f t="shared" si="81"/>
        <v>2.7760439707487582E-16</v>
      </c>
      <c r="DM22" s="42">
        <f t="shared" si="82"/>
        <v>5572.5</v>
      </c>
      <c r="DN22" s="42">
        <f t="shared" si="83"/>
        <v>13.058258449441839</v>
      </c>
    </row>
    <row r="23" spans="1:118">
      <c r="A23" s="34">
        <f t="shared" si="11"/>
        <v>0.45062523130541426</v>
      </c>
      <c r="B23" s="34">
        <v>0</v>
      </c>
      <c r="C23" s="55">
        <f t="shared" si="87"/>
        <v>2.0750000000000002</v>
      </c>
      <c r="D23" s="59"/>
      <c r="E23" s="87">
        <v>2.2000000000000002</v>
      </c>
      <c r="F23" s="101">
        <f>C23+E23</f>
        <v>4.2750000000000004</v>
      </c>
      <c r="G23" s="37">
        <f t="shared" si="0"/>
        <v>10.556063286183166</v>
      </c>
      <c r="H23" s="34">
        <f t="shared" si="84"/>
        <v>3.4000000000000017</v>
      </c>
      <c r="I23" s="38">
        <v>17</v>
      </c>
      <c r="J23" s="43">
        <f t="shared" si="13"/>
        <v>17</v>
      </c>
      <c r="K23" s="43">
        <f t="shared" si="14"/>
        <v>2.2000000000000002</v>
      </c>
      <c r="L23" s="33">
        <v>1</v>
      </c>
      <c r="M23" s="34">
        <f t="shared" si="15"/>
        <v>2</v>
      </c>
      <c r="N23" s="42">
        <f t="shared" si="1"/>
        <v>2</v>
      </c>
      <c r="O23" s="42">
        <f t="shared" si="16"/>
        <v>68</v>
      </c>
      <c r="P23" s="42">
        <f t="shared" si="17"/>
        <v>696.700176888089</v>
      </c>
      <c r="Q23" s="42">
        <f t="shared" si="18"/>
        <v>660</v>
      </c>
      <c r="R23" s="42">
        <f t="shared" si="19"/>
        <v>13.518756939162428</v>
      </c>
      <c r="S23" s="70">
        <f t="shared" si="20"/>
        <v>10.245590836589544</v>
      </c>
      <c r="V23" s="43">
        <f t="shared" si="21"/>
        <v>17</v>
      </c>
      <c r="W23" s="43">
        <f t="shared" si="22"/>
        <v>3.2</v>
      </c>
      <c r="X23" s="43">
        <v>1</v>
      </c>
      <c r="Y23" s="34">
        <f t="shared" si="23"/>
        <v>1</v>
      </c>
      <c r="Z23" s="42">
        <f t="shared" si="2"/>
        <v>4</v>
      </c>
      <c r="AA23" s="42">
        <f t="shared" si="24"/>
        <v>68</v>
      </c>
      <c r="AB23" s="42">
        <f t="shared" si="25"/>
        <v>1013.3820754735839</v>
      </c>
      <c r="AC23" s="42">
        <f t="shared" si="26"/>
        <v>960</v>
      </c>
      <c r="AD23" s="42">
        <f t="shared" si="27"/>
        <v>13.518756939162428</v>
      </c>
      <c r="AE23" s="70">
        <f t="shared" si="86"/>
        <v>14.902677580493881</v>
      </c>
      <c r="AG23" s="43">
        <f t="shared" si="29"/>
        <v>2</v>
      </c>
      <c r="AH23" s="43">
        <f t="shared" si="30"/>
        <v>4.2750000000000004</v>
      </c>
      <c r="AI23" s="43">
        <v>1</v>
      </c>
      <c r="AJ23" s="34">
        <f t="shared" si="31"/>
        <v>1.075</v>
      </c>
      <c r="AK23" s="42">
        <f t="shared" si="3"/>
        <v>1</v>
      </c>
      <c r="AL23" s="42">
        <f t="shared" si="32"/>
        <v>2.15</v>
      </c>
      <c r="AM23" s="42">
        <f t="shared" si="33"/>
        <v>169.22688955662372</v>
      </c>
      <c r="AN23" s="42">
        <f t="shared" si="34"/>
        <v>1282.5</v>
      </c>
      <c r="AO23" s="42">
        <f t="shared" si="35"/>
        <v>13.518756939162428</v>
      </c>
      <c r="AP23" s="70">
        <f t="shared" si="88"/>
        <v>78.710181189127312</v>
      </c>
      <c r="AR23" s="43">
        <f t="shared" si="36"/>
        <v>-18</v>
      </c>
      <c r="AS23" s="43">
        <f t="shared" si="37"/>
        <v>5.45</v>
      </c>
      <c r="AT23" s="43">
        <v>1</v>
      </c>
      <c r="AU23" s="34">
        <f t="shared" si="38"/>
        <v>1.175</v>
      </c>
      <c r="AV23" s="42">
        <f t="shared" si="4"/>
        <v>1</v>
      </c>
      <c r="AW23" s="42">
        <f t="shared" si="39"/>
        <v>-21.150000000000002</v>
      </c>
      <c r="AX23" s="42">
        <f t="shared" si="40"/>
        <v>13.483721463210498</v>
      </c>
      <c r="AY23" s="42">
        <f t="shared" si="41"/>
        <v>1635</v>
      </c>
      <c r="AZ23" s="42">
        <f t="shared" si="42"/>
        <v>13.518756939162428</v>
      </c>
      <c r="BC23" s="43">
        <f t="shared" si="43"/>
        <v>-43</v>
      </c>
      <c r="BD23" s="43">
        <f t="shared" si="44"/>
        <v>6.75</v>
      </c>
      <c r="BE23" s="43">
        <v>1</v>
      </c>
      <c r="BF23" s="34">
        <f t="shared" si="45"/>
        <v>1.3</v>
      </c>
      <c r="BG23" s="42">
        <f t="shared" si="5"/>
        <v>1</v>
      </c>
      <c r="BH23" s="42">
        <f t="shared" si="46"/>
        <v>-55.9</v>
      </c>
      <c r="BI23" s="42">
        <f t="shared" si="47"/>
        <v>0.52187568736623102</v>
      </c>
      <c r="BJ23" s="42">
        <f t="shared" si="48"/>
        <v>2025</v>
      </c>
      <c r="BK23" s="42">
        <f t="shared" si="49"/>
        <v>13.518756939162428</v>
      </c>
      <c r="BN23" s="43">
        <f t="shared" si="50"/>
        <v>-73</v>
      </c>
      <c r="BO23" s="43">
        <f t="shared" si="51"/>
        <v>8.1999999999999993</v>
      </c>
      <c r="BP23" s="43">
        <v>1</v>
      </c>
      <c r="BQ23" s="34">
        <f t="shared" si="52"/>
        <v>1.45</v>
      </c>
      <c r="BR23" s="42">
        <f t="shared" si="6"/>
        <v>1</v>
      </c>
      <c r="BS23" s="42">
        <f t="shared" si="53"/>
        <v>-105.85</v>
      </c>
      <c r="BT23" s="42">
        <f t="shared" si="54"/>
        <v>9.9059736953775127E-3</v>
      </c>
      <c r="BU23" s="42">
        <f t="shared" si="55"/>
        <v>2460</v>
      </c>
      <c r="BV23" s="42">
        <f t="shared" si="56"/>
        <v>13.518756939162428</v>
      </c>
      <c r="BY23" s="43">
        <f t="shared" si="57"/>
        <v>-135</v>
      </c>
      <c r="BZ23" s="43">
        <f t="shared" si="58"/>
        <v>9.8249999999999993</v>
      </c>
      <c r="CA23" s="43">
        <v>1</v>
      </c>
      <c r="CB23" s="34">
        <f t="shared" si="59"/>
        <v>0</v>
      </c>
      <c r="CC23" s="42">
        <f t="shared" si="7"/>
        <v>1</v>
      </c>
      <c r="CD23" s="42">
        <f t="shared" si="60"/>
        <v>0</v>
      </c>
      <c r="CE23" s="42">
        <f t="shared" si="61"/>
        <v>2.1960586309432784E-6</v>
      </c>
      <c r="CF23" s="42">
        <f t="shared" si="62"/>
        <v>2947.5</v>
      </c>
      <c r="CG23" s="42">
        <f t="shared" si="63"/>
        <v>13.518756939162428</v>
      </c>
      <c r="CJ23" s="43">
        <f t="shared" si="64"/>
        <v>-190</v>
      </c>
      <c r="CK23" s="43">
        <f t="shared" si="65"/>
        <v>11.649999999999999</v>
      </c>
      <c r="CL23" s="43">
        <v>1</v>
      </c>
      <c r="CM23" s="34">
        <f t="shared" si="66"/>
        <v>0</v>
      </c>
      <c r="CN23" s="42">
        <f t="shared" si="8"/>
        <v>1</v>
      </c>
      <c r="CO23" s="42">
        <f t="shared" si="67"/>
        <v>0</v>
      </c>
      <c r="CP23" s="42">
        <f t="shared" si="68"/>
        <v>1.2714735930785373E-9</v>
      </c>
      <c r="CQ23" s="42">
        <f t="shared" si="69"/>
        <v>3494.9999999999995</v>
      </c>
      <c r="CR23" s="42">
        <f t="shared" si="70"/>
        <v>13.518756939162428</v>
      </c>
      <c r="CU23" s="43">
        <f t="shared" si="71"/>
        <v>-240</v>
      </c>
      <c r="CV23" s="43">
        <f t="shared" si="72"/>
        <v>13.7</v>
      </c>
      <c r="CW23" s="43">
        <v>1</v>
      </c>
      <c r="CX23" s="34">
        <f t="shared" si="73"/>
        <v>0</v>
      </c>
      <c r="CY23" s="42">
        <f t="shared" si="9"/>
        <v>1</v>
      </c>
      <c r="CZ23" s="42">
        <f t="shared" si="74"/>
        <v>0</v>
      </c>
      <c r="DA23" s="42">
        <f t="shared" si="75"/>
        <v>1.4601653219869823E-12</v>
      </c>
      <c r="DB23" s="42">
        <f t="shared" si="76"/>
        <v>4110</v>
      </c>
      <c r="DC23" s="42">
        <f t="shared" si="77"/>
        <v>13.518756939162428</v>
      </c>
      <c r="DF23" s="43">
        <f t="shared" si="78"/>
        <v>-303</v>
      </c>
      <c r="DG23" s="43">
        <f t="shared" si="79"/>
        <v>18.574999999999999</v>
      </c>
      <c r="DH23" s="43">
        <v>1</v>
      </c>
      <c r="DI23" s="34">
        <f t="shared" si="85"/>
        <v>0</v>
      </c>
      <c r="DJ23" s="42">
        <f t="shared" si="10"/>
        <v>1</v>
      </c>
      <c r="DK23" s="42">
        <f t="shared" si="80"/>
        <v>0</v>
      </c>
      <c r="DL23" s="42">
        <f t="shared" si="81"/>
        <v>3.1888371425985361E-16</v>
      </c>
      <c r="DM23" s="42">
        <f t="shared" si="82"/>
        <v>5572.5</v>
      </c>
      <c r="DN23" s="42">
        <f t="shared" si="83"/>
        <v>13.518756939162428</v>
      </c>
    </row>
    <row r="24" spans="1:118">
      <c r="A24" s="34">
        <f t="shared" si="11"/>
        <v>0.46651649576840293</v>
      </c>
      <c r="B24" s="34">
        <v>0</v>
      </c>
      <c r="C24" s="55">
        <f t="shared" si="87"/>
        <v>2.0750000000000002</v>
      </c>
      <c r="D24" s="59"/>
      <c r="E24" s="87">
        <v>2.2000000000000002</v>
      </c>
      <c r="F24" s="101">
        <f>C24+E24</f>
        <v>4.2750000000000004</v>
      </c>
      <c r="G24" s="37">
        <f t="shared" si="0"/>
        <v>12.125732532083198</v>
      </c>
      <c r="H24" s="34">
        <f t="shared" si="84"/>
        <v>3.6000000000000019</v>
      </c>
      <c r="I24" s="38">
        <v>18</v>
      </c>
      <c r="J24" s="43">
        <f t="shared" si="13"/>
        <v>18</v>
      </c>
      <c r="K24" s="43">
        <f t="shared" si="14"/>
        <v>2.2000000000000002</v>
      </c>
      <c r="L24" s="33">
        <v>1</v>
      </c>
      <c r="M24" s="34">
        <f t="shared" si="15"/>
        <v>2</v>
      </c>
      <c r="N24" s="42">
        <f t="shared" si="1"/>
        <v>2</v>
      </c>
      <c r="O24" s="42">
        <f t="shared" si="16"/>
        <v>72</v>
      </c>
      <c r="P24" s="42">
        <f t="shared" si="17"/>
        <v>800.29834711749106</v>
      </c>
      <c r="Q24" s="42">
        <f t="shared" si="18"/>
        <v>660</v>
      </c>
      <c r="R24" s="42">
        <f t="shared" si="19"/>
        <v>13.995494873052088</v>
      </c>
      <c r="S24" s="70">
        <f t="shared" si="20"/>
        <v>11.115254821076265</v>
      </c>
      <c r="V24" s="43">
        <f t="shared" si="21"/>
        <v>18</v>
      </c>
      <c r="W24" s="43">
        <f t="shared" si="22"/>
        <v>3.2</v>
      </c>
      <c r="X24" s="43">
        <v>1</v>
      </c>
      <c r="Y24" s="34">
        <f t="shared" si="23"/>
        <v>1</v>
      </c>
      <c r="Z24" s="42">
        <f t="shared" si="2"/>
        <v>4</v>
      </c>
      <c r="AA24" s="42">
        <f t="shared" si="24"/>
        <v>72</v>
      </c>
      <c r="AB24" s="42">
        <f t="shared" si="25"/>
        <v>1164.070323079987</v>
      </c>
      <c r="AC24" s="42">
        <f t="shared" si="26"/>
        <v>960</v>
      </c>
      <c r="AD24" s="42">
        <f t="shared" si="27"/>
        <v>13.995494873052088</v>
      </c>
      <c r="AE24" s="70">
        <f t="shared" si="86"/>
        <v>16.167643376110931</v>
      </c>
      <c r="AG24" s="43">
        <f t="shared" si="29"/>
        <v>3</v>
      </c>
      <c r="AH24" s="43">
        <f t="shared" si="30"/>
        <v>4.2750000000000004</v>
      </c>
      <c r="AI24" s="43">
        <v>1</v>
      </c>
      <c r="AJ24" s="34">
        <f t="shared" si="31"/>
        <v>1.075</v>
      </c>
      <c r="AK24" s="42">
        <f t="shared" si="3"/>
        <v>1</v>
      </c>
      <c r="AL24" s="42">
        <f t="shared" si="32"/>
        <v>3.2249999999999996</v>
      </c>
      <c r="AM24" s="42">
        <f t="shared" si="33"/>
        <v>194.39064965495859</v>
      </c>
      <c r="AN24" s="42">
        <f t="shared" si="34"/>
        <v>1282.5</v>
      </c>
      <c r="AO24" s="42">
        <f t="shared" si="35"/>
        <v>13.995494873052088</v>
      </c>
      <c r="AP24" s="70">
        <f t="shared" si="88"/>
        <v>60.27617043564608</v>
      </c>
      <c r="AR24" s="43">
        <f t="shared" si="36"/>
        <v>-17</v>
      </c>
      <c r="AS24" s="43">
        <f t="shared" si="37"/>
        <v>5.45</v>
      </c>
      <c r="AT24" s="43">
        <v>1</v>
      </c>
      <c r="AU24" s="34">
        <f t="shared" si="38"/>
        <v>1.175</v>
      </c>
      <c r="AV24" s="42">
        <f t="shared" si="4"/>
        <v>1</v>
      </c>
      <c r="AW24" s="42">
        <f t="shared" si="39"/>
        <v>-19.975000000000001</v>
      </c>
      <c r="AX24" s="42">
        <f t="shared" si="40"/>
        <v>15.488728664028114</v>
      </c>
      <c r="AY24" s="42">
        <f t="shared" si="41"/>
        <v>1635</v>
      </c>
      <c r="AZ24" s="42">
        <f t="shared" si="42"/>
        <v>13.995494873052088</v>
      </c>
      <c r="BC24" s="43">
        <f t="shared" si="43"/>
        <v>-42</v>
      </c>
      <c r="BD24" s="43">
        <f t="shared" si="44"/>
        <v>6.75</v>
      </c>
      <c r="BE24" s="43">
        <v>1</v>
      </c>
      <c r="BF24" s="34">
        <f t="shared" si="45"/>
        <v>1.3</v>
      </c>
      <c r="BG24" s="42">
        <f t="shared" si="5"/>
        <v>1</v>
      </c>
      <c r="BH24" s="42">
        <f t="shared" si="46"/>
        <v>-54.6</v>
      </c>
      <c r="BI24" s="42">
        <f t="shared" si="47"/>
        <v>0.59947774359053663</v>
      </c>
      <c r="BJ24" s="42">
        <f t="shared" si="48"/>
        <v>2025</v>
      </c>
      <c r="BK24" s="42">
        <f t="shared" si="49"/>
        <v>13.995494873052088</v>
      </c>
      <c r="BN24" s="43">
        <f t="shared" si="50"/>
        <v>-72</v>
      </c>
      <c r="BO24" s="43">
        <f t="shared" si="51"/>
        <v>8.1999999999999993</v>
      </c>
      <c r="BP24" s="43">
        <v>1</v>
      </c>
      <c r="BQ24" s="34">
        <f t="shared" si="52"/>
        <v>1.45</v>
      </c>
      <c r="BR24" s="42">
        <f t="shared" si="6"/>
        <v>1</v>
      </c>
      <c r="BS24" s="42">
        <f t="shared" si="53"/>
        <v>-104.39999999999999</v>
      </c>
      <c r="BT24" s="42">
        <f t="shared" si="54"/>
        <v>1.137897568852405E-2</v>
      </c>
      <c r="BU24" s="42">
        <f t="shared" si="55"/>
        <v>2460</v>
      </c>
      <c r="BV24" s="42">
        <f t="shared" si="56"/>
        <v>13.995494873052088</v>
      </c>
      <c r="BY24" s="43">
        <f t="shared" si="57"/>
        <v>-134</v>
      </c>
      <c r="BZ24" s="43">
        <f t="shared" si="58"/>
        <v>9.8249999999999993</v>
      </c>
      <c r="CA24" s="43">
        <v>1</v>
      </c>
      <c r="CB24" s="34">
        <f t="shared" si="59"/>
        <v>0</v>
      </c>
      <c r="CC24" s="42">
        <f t="shared" si="7"/>
        <v>1</v>
      </c>
      <c r="CD24" s="42">
        <f t="shared" si="60"/>
        <v>0</v>
      </c>
      <c r="CE24" s="42">
        <f t="shared" si="61"/>
        <v>2.5226089368415848E-6</v>
      </c>
      <c r="CF24" s="42">
        <f t="shared" si="62"/>
        <v>2947.5</v>
      </c>
      <c r="CG24" s="42">
        <f t="shared" si="63"/>
        <v>13.995494873052088</v>
      </c>
      <c r="CJ24" s="43">
        <f t="shared" si="64"/>
        <v>-189</v>
      </c>
      <c r="CK24" s="43">
        <f t="shared" si="65"/>
        <v>11.649999999999999</v>
      </c>
      <c r="CL24" s="43">
        <v>1</v>
      </c>
      <c r="CM24" s="34">
        <f t="shared" si="66"/>
        <v>0</v>
      </c>
      <c r="CN24" s="42">
        <f t="shared" si="8"/>
        <v>1</v>
      </c>
      <c r="CO24" s="42">
        <f t="shared" si="67"/>
        <v>0</v>
      </c>
      <c r="CP24" s="42">
        <f t="shared" si="68"/>
        <v>1.4605396247914856E-9</v>
      </c>
      <c r="CQ24" s="42">
        <f t="shared" si="69"/>
        <v>3494.9999999999995</v>
      </c>
      <c r="CR24" s="42">
        <f t="shared" si="70"/>
        <v>13.995494873052088</v>
      </c>
      <c r="CU24" s="43">
        <f t="shared" si="71"/>
        <v>-239</v>
      </c>
      <c r="CV24" s="43">
        <f t="shared" si="72"/>
        <v>13.7</v>
      </c>
      <c r="CW24" s="43">
        <v>1</v>
      </c>
      <c r="CX24" s="34">
        <f t="shared" si="73"/>
        <v>0</v>
      </c>
      <c r="CY24" s="42">
        <f t="shared" si="9"/>
        <v>1</v>
      </c>
      <c r="CZ24" s="42">
        <f t="shared" si="74"/>
        <v>0</v>
      </c>
      <c r="DA24" s="42">
        <f t="shared" si="75"/>
        <v>1.6772895033901631E-12</v>
      </c>
      <c r="DB24" s="42">
        <f t="shared" si="76"/>
        <v>4110</v>
      </c>
      <c r="DC24" s="42">
        <f t="shared" si="77"/>
        <v>13.995494873052088</v>
      </c>
      <c r="DF24" s="43">
        <f t="shared" si="78"/>
        <v>-302</v>
      </c>
      <c r="DG24" s="43">
        <f t="shared" si="79"/>
        <v>18.574999999999999</v>
      </c>
      <c r="DH24" s="43">
        <v>1</v>
      </c>
      <c r="DI24" s="34">
        <f t="shared" si="85"/>
        <v>0</v>
      </c>
      <c r="DJ24" s="42">
        <f t="shared" si="10"/>
        <v>1</v>
      </c>
      <c r="DK24" s="42">
        <f t="shared" si="80"/>
        <v>0</v>
      </c>
      <c r="DL24" s="42">
        <f t="shared" si="81"/>
        <v>3.6630119800563838E-16</v>
      </c>
      <c r="DM24" s="42">
        <f t="shared" si="82"/>
        <v>5572.5</v>
      </c>
      <c r="DN24" s="42">
        <f t="shared" si="83"/>
        <v>13.995494873052088</v>
      </c>
    </row>
    <row r="25" spans="1:118">
      <c r="A25" s="34">
        <f t="shared" si="11"/>
        <v>0.48296816446242202</v>
      </c>
      <c r="B25" s="34">
        <v>0</v>
      </c>
      <c r="C25" s="55">
        <f t="shared" si="87"/>
        <v>2.0750000000000002</v>
      </c>
      <c r="D25" s="59"/>
      <c r="E25" s="87">
        <v>2.2000000000000002</v>
      </c>
      <c r="F25" s="101">
        <f>C25+E25</f>
        <v>4.2750000000000004</v>
      </c>
      <c r="G25" s="37">
        <f t="shared" si="0"/>
        <v>13.928809012738004</v>
      </c>
      <c r="H25" s="34">
        <f t="shared" si="84"/>
        <v>3.800000000000002</v>
      </c>
      <c r="I25" s="38">
        <v>19</v>
      </c>
      <c r="J25" s="43">
        <f t="shared" si="13"/>
        <v>19</v>
      </c>
      <c r="K25" s="43">
        <f t="shared" si="14"/>
        <v>2.2000000000000002</v>
      </c>
      <c r="L25" s="33">
        <v>1</v>
      </c>
      <c r="M25" s="34">
        <f t="shared" si="15"/>
        <v>2</v>
      </c>
      <c r="N25" s="42">
        <f t="shared" si="1"/>
        <v>2</v>
      </c>
      <c r="O25" s="42">
        <f t="shared" si="16"/>
        <v>76</v>
      </c>
      <c r="P25" s="42">
        <f t="shared" si="17"/>
        <v>919.30139484070821</v>
      </c>
      <c r="Q25" s="42">
        <f t="shared" si="18"/>
        <v>660</v>
      </c>
      <c r="R25" s="42">
        <f t="shared" si="19"/>
        <v>14.489044933872661</v>
      </c>
      <c r="S25" s="70">
        <f t="shared" si="20"/>
        <v>12.096070984746161</v>
      </c>
      <c r="V25" s="43">
        <f t="shared" si="21"/>
        <v>19</v>
      </c>
      <c r="W25" s="43">
        <f t="shared" si="22"/>
        <v>3.2</v>
      </c>
      <c r="X25" s="43">
        <v>1</v>
      </c>
      <c r="Y25" s="34">
        <f t="shared" si="23"/>
        <v>1</v>
      </c>
      <c r="Z25" s="42">
        <f t="shared" si="2"/>
        <v>4</v>
      </c>
      <c r="AA25" s="42">
        <f t="shared" si="24"/>
        <v>76</v>
      </c>
      <c r="AB25" s="42">
        <f t="shared" si="25"/>
        <v>1337.1656652228485</v>
      </c>
      <c r="AC25" s="42">
        <f t="shared" si="26"/>
        <v>960</v>
      </c>
      <c r="AD25" s="42">
        <f t="shared" si="27"/>
        <v>14.489044933872661</v>
      </c>
      <c r="AE25" s="70">
        <f t="shared" si="86"/>
        <v>17.594285068721689</v>
      </c>
      <c r="AG25" s="43">
        <f t="shared" si="29"/>
        <v>4</v>
      </c>
      <c r="AH25" s="43">
        <f t="shared" si="30"/>
        <v>4.2750000000000004</v>
      </c>
      <c r="AI25" s="43">
        <v>1</v>
      </c>
      <c r="AJ25" s="34">
        <f t="shared" si="31"/>
        <v>1.075</v>
      </c>
      <c r="AK25" s="42">
        <f t="shared" si="3"/>
        <v>1</v>
      </c>
      <c r="AL25" s="42">
        <f t="shared" si="32"/>
        <v>4.3</v>
      </c>
      <c r="AM25" s="42">
        <f t="shared" si="33"/>
        <v>223.29621948545591</v>
      </c>
      <c r="AN25" s="42">
        <f t="shared" si="34"/>
        <v>1282.5</v>
      </c>
      <c r="AO25" s="42">
        <f t="shared" si="35"/>
        <v>14.489044933872661</v>
      </c>
      <c r="AP25" s="70">
        <f t="shared" si="88"/>
        <v>51.929353368710679</v>
      </c>
      <c r="AR25" s="43">
        <f t="shared" si="36"/>
        <v>-16</v>
      </c>
      <c r="AS25" s="43">
        <f t="shared" si="37"/>
        <v>5.45</v>
      </c>
      <c r="AT25" s="43">
        <v>1</v>
      </c>
      <c r="AU25" s="34">
        <f t="shared" si="38"/>
        <v>1.175</v>
      </c>
      <c r="AV25" s="42">
        <f t="shared" si="4"/>
        <v>1</v>
      </c>
      <c r="AW25" s="42">
        <f t="shared" si="39"/>
        <v>-18.8</v>
      </c>
      <c r="AX25" s="42">
        <f t="shared" si="40"/>
        <v>17.791877137364519</v>
      </c>
      <c r="AY25" s="42">
        <f t="shared" si="41"/>
        <v>1635</v>
      </c>
      <c r="AZ25" s="42">
        <f t="shared" si="42"/>
        <v>14.489044933872661</v>
      </c>
      <c r="BC25" s="43">
        <f t="shared" si="43"/>
        <v>-41</v>
      </c>
      <c r="BD25" s="43">
        <f t="shared" si="44"/>
        <v>6.75</v>
      </c>
      <c r="BE25" s="43">
        <v>1</v>
      </c>
      <c r="BF25" s="34">
        <f t="shared" si="45"/>
        <v>1.3</v>
      </c>
      <c r="BG25" s="42">
        <f t="shared" si="5"/>
        <v>1</v>
      </c>
      <c r="BH25" s="42">
        <f t="shared" si="46"/>
        <v>-53.300000000000004</v>
      </c>
      <c r="BI25" s="42">
        <f t="shared" si="47"/>
        <v>0.68861909791978371</v>
      </c>
      <c r="BJ25" s="42">
        <f t="shared" si="48"/>
        <v>2025</v>
      </c>
      <c r="BK25" s="42">
        <f t="shared" si="49"/>
        <v>14.489044933872661</v>
      </c>
      <c r="BN25" s="43">
        <f t="shared" si="50"/>
        <v>-71</v>
      </c>
      <c r="BO25" s="43">
        <f t="shared" si="51"/>
        <v>8.1999999999999993</v>
      </c>
      <c r="BP25" s="43">
        <v>1</v>
      </c>
      <c r="BQ25" s="34">
        <f t="shared" si="52"/>
        <v>1.45</v>
      </c>
      <c r="BR25" s="42">
        <f t="shared" si="6"/>
        <v>1</v>
      </c>
      <c r="BS25" s="42">
        <f t="shared" si="53"/>
        <v>-102.95</v>
      </c>
      <c r="BT25" s="42">
        <f t="shared" si="54"/>
        <v>1.3071010654958831E-2</v>
      </c>
      <c r="BU25" s="42">
        <f t="shared" si="55"/>
        <v>2460</v>
      </c>
      <c r="BV25" s="42">
        <f t="shared" si="56"/>
        <v>14.489044933872661</v>
      </c>
      <c r="BY25" s="43">
        <f t="shared" si="57"/>
        <v>-133</v>
      </c>
      <c r="BZ25" s="43">
        <f t="shared" si="58"/>
        <v>9.8249999999999993</v>
      </c>
      <c r="CA25" s="43">
        <v>1</v>
      </c>
      <c r="CB25" s="34">
        <f t="shared" si="59"/>
        <v>0</v>
      </c>
      <c r="CC25" s="42">
        <f t="shared" si="7"/>
        <v>1</v>
      </c>
      <c r="CD25" s="42">
        <f t="shared" si="60"/>
        <v>0</v>
      </c>
      <c r="CE25" s="42">
        <f t="shared" si="61"/>
        <v>2.8977167360507487E-6</v>
      </c>
      <c r="CF25" s="42">
        <f t="shared" si="62"/>
        <v>2947.5</v>
      </c>
      <c r="CG25" s="42">
        <f t="shared" si="63"/>
        <v>14.489044933872661</v>
      </c>
      <c r="CJ25" s="43">
        <f t="shared" si="64"/>
        <v>-188</v>
      </c>
      <c r="CK25" s="43">
        <f t="shared" si="65"/>
        <v>11.649999999999999</v>
      </c>
      <c r="CL25" s="43">
        <v>1</v>
      </c>
      <c r="CM25" s="34">
        <f t="shared" si="66"/>
        <v>0</v>
      </c>
      <c r="CN25" s="42">
        <f t="shared" si="8"/>
        <v>1</v>
      </c>
      <c r="CO25" s="42">
        <f t="shared" si="67"/>
        <v>0</v>
      </c>
      <c r="CP25" s="42">
        <f t="shared" si="68"/>
        <v>1.6777194644059663E-9</v>
      </c>
      <c r="CQ25" s="42">
        <f t="shared" si="69"/>
        <v>3494.9999999999995</v>
      </c>
      <c r="CR25" s="42">
        <f t="shared" si="70"/>
        <v>14.489044933872661</v>
      </c>
      <c r="CU25" s="43">
        <f t="shared" si="71"/>
        <v>-238</v>
      </c>
      <c r="CV25" s="43">
        <f t="shared" si="72"/>
        <v>13.7</v>
      </c>
      <c r="CW25" s="43">
        <v>1</v>
      </c>
      <c r="CX25" s="34">
        <f t="shared" si="73"/>
        <v>0</v>
      </c>
      <c r="CY25" s="42">
        <f t="shared" si="9"/>
        <v>1</v>
      </c>
      <c r="CZ25" s="42">
        <f t="shared" si="74"/>
        <v>0</v>
      </c>
      <c r="DA25" s="42">
        <f t="shared" si="75"/>
        <v>1.9266996933980741E-12</v>
      </c>
      <c r="DB25" s="42">
        <f t="shared" si="76"/>
        <v>4110</v>
      </c>
      <c r="DC25" s="42">
        <f t="shared" si="77"/>
        <v>14.489044933872661</v>
      </c>
      <c r="DF25" s="43">
        <f t="shared" si="78"/>
        <v>-301</v>
      </c>
      <c r="DG25" s="43">
        <f t="shared" si="79"/>
        <v>18.574999999999999</v>
      </c>
      <c r="DH25" s="43">
        <v>1</v>
      </c>
      <c r="DI25" s="34">
        <f t="shared" si="85"/>
        <v>0</v>
      </c>
      <c r="DJ25" s="42">
        <f t="shared" si="10"/>
        <v>1</v>
      </c>
      <c r="DK25" s="42">
        <f t="shared" si="80"/>
        <v>0</v>
      </c>
      <c r="DL25" s="42">
        <f t="shared" si="81"/>
        <v>4.2076958358252006E-16</v>
      </c>
      <c r="DM25" s="42">
        <f t="shared" si="82"/>
        <v>5572.5</v>
      </c>
      <c r="DN25" s="42">
        <f t="shared" si="83"/>
        <v>14.489044933872661</v>
      </c>
    </row>
    <row r="26" spans="1:118">
      <c r="A26" s="34">
        <f t="shared" si="11"/>
        <v>0.49999999999999922</v>
      </c>
      <c r="B26" s="34">
        <v>0</v>
      </c>
      <c r="C26" s="55">
        <f t="shared" si="87"/>
        <v>2.0750000000000002</v>
      </c>
      <c r="D26" s="59"/>
      <c r="E26" s="87">
        <v>2.2000000000000002</v>
      </c>
      <c r="F26" s="101">
        <f>C26+E26</f>
        <v>4.2750000000000004</v>
      </c>
      <c r="G26" s="37">
        <f t="shared" si="0"/>
        <v>16.000000000000021</v>
      </c>
      <c r="H26" s="34">
        <f t="shared" si="84"/>
        <v>4.0000000000000018</v>
      </c>
      <c r="I26" s="38">
        <v>20</v>
      </c>
      <c r="J26" s="43">
        <f t="shared" si="13"/>
        <v>20</v>
      </c>
      <c r="K26" s="43">
        <f t="shared" si="14"/>
        <v>2.2000000000000002</v>
      </c>
      <c r="L26" s="33">
        <v>1</v>
      </c>
      <c r="M26" s="34">
        <f t="shared" si="15"/>
        <v>2</v>
      </c>
      <c r="N26" s="42">
        <f t="shared" si="1"/>
        <v>2</v>
      </c>
      <c r="O26" s="42">
        <f t="shared" si="16"/>
        <v>80</v>
      </c>
      <c r="P26" s="42">
        <f t="shared" si="17"/>
        <v>1056.0000000000014</v>
      </c>
      <c r="Q26" s="42">
        <f t="shared" si="18"/>
        <v>660</v>
      </c>
      <c r="R26" s="42">
        <f t="shared" si="19"/>
        <v>14.999999999999977</v>
      </c>
      <c r="S26" s="70">
        <f t="shared" si="20"/>
        <v>13.200000000000017</v>
      </c>
      <c r="V26" s="43">
        <f t="shared" si="21"/>
        <v>20</v>
      </c>
      <c r="W26" s="43">
        <f t="shared" si="22"/>
        <v>3.2</v>
      </c>
      <c r="X26" s="43">
        <v>1</v>
      </c>
      <c r="Y26" s="34">
        <f t="shared" si="23"/>
        <v>1</v>
      </c>
      <c r="Z26" s="42">
        <f t="shared" si="2"/>
        <v>4</v>
      </c>
      <c r="AA26" s="42">
        <f t="shared" si="24"/>
        <v>80</v>
      </c>
      <c r="AB26" s="42">
        <f t="shared" si="25"/>
        <v>1536.000000000002</v>
      </c>
      <c r="AC26" s="42">
        <f t="shared" si="26"/>
        <v>960</v>
      </c>
      <c r="AD26" s="42">
        <f t="shared" si="27"/>
        <v>14.999999999999977</v>
      </c>
      <c r="AE26" s="70">
        <f t="shared" si="86"/>
        <v>19.200000000000024</v>
      </c>
      <c r="AG26" s="43">
        <f t="shared" si="29"/>
        <v>5</v>
      </c>
      <c r="AH26" s="43">
        <f t="shared" si="30"/>
        <v>4.2750000000000004</v>
      </c>
      <c r="AI26" s="43">
        <v>2</v>
      </c>
      <c r="AJ26" s="34">
        <f t="shared" si="31"/>
        <v>1.075</v>
      </c>
      <c r="AK26" s="42">
        <f t="shared" si="3"/>
        <v>2</v>
      </c>
      <c r="AL26" s="42">
        <f t="shared" si="32"/>
        <v>10.75</v>
      </c>
      <c r="AM26" s="42">
        <f t="shared" si="33"/>
        <v>256.50000000000006</v>
      </c>
      <c r="AN26" s="42">
        <f t="shared" si="34"/>
        <v>1282.5</v>
      </c>
      <c r="AO26" s="42">
        <f t="shared" si="35"/>
        <v>14.999999999999977</v>
      </c>
      <c r="AP26" s="70">
        <f t="shared" si="88"/>
        <v>23.860465116279077</v>
      </c>
      <c r="AR26" s="43">
        <f t="shared" si="36"/>
        <v>-15</v>
      </c>
      <c r="AS26" s="43">
        <f t="shared" si="37"/>
        <v>5.45</v>
      </c>
      <c r="AT26" s="43">
        <v>1</v>
      </c>
      <c r="AU26" s="34">
        <f t="shared" si="38"/>
        <v>1.175</v>
      </c>
      <c r="AV26" s="42">
        <f t="shared" si="4"/>
        <v>1</v>
      </c>
      <c r="AW26" s="42">
        <f t="shared" si="39"/>
        <v>-17.625</v>
      </c>
      <c r="AX26" s="42">
        <f t="shared" si="40"/>
        <v>20.437499999999982</v>
      </c>
      <c r="AY26" s="42">
        <f t="shared" si="41"/>
        <v>1635</v>
      </c>
      <c r="AZ26" s="42">
        <f t="shared" si="42"/>
        <v>14.999999999999977</v>
      </c>
      <c r="BC26" s="43">
        <f t="shared" si="43"/>
        <v>-40</v>
      </c>
      <c r="BD26" s="43">
        <f t="shared" si="44"/>
        <v>6.75</v>
      </c>
      <c r="BE26" s="43">
        <v>1</v>
      </c>
      <c r="BF26" s="34">
        <f t="shared" si="45"/>
        <v>1.3</v>
      </c>
      <c r="BG26" s="42">
        <f t="shared" si="5"/>
        <v>1</v>
      </c>
      <c r="BH26" s="42">
        <f t="shared" si="46"/>
        <v>-52</v>
      </c>
      <c r="BI26" s="42">
        <f t="shared" si="47"/>
        <v>0.79101562499999789</v>
      </c>
      <c r="BJ26" s="42">
        <f t="shared" si="48"/>
        <v>2025</v>
      </c>
      <c r="BK26" s="42">
        <f t="shared" si="49"/>
        <v>14.999999999999977</v>
      </c>
      <c r="BN26" s="43">
        <f t="shared" si="50"/>
        <v>-70</v>
      </c>
      <c r="BO26" s="43">
        <f t="shared" si="51"/>
        <v>8.1999999999999993</v>
      </c>
      <c r="BP26" s="43">
        <v>1</v>
      </c>
      <c r="BQ26" s="34">
        <f t="shared" si="52"/>
        <v>1.45</v>
      </c>
      <c r="BR26" s="42">
        <f t="shared" si="6"/>
        <v>1</v>
      </c>
      <c r="BS26" s="42">
        <f t="shared" si="53"/>
        <v>-101.5</v>
      </c>
      <c r="BT26" s="42">
        <f t="shared" si="54"/>
        <v>1.5014648437499929E-2</v>
      </c>
      <c r="BU26" s="42">
        <f t="shared" si="55"/>
        <v>2460</v>
      </c>
      <c r="BV26" s="42">
        <f t="shared" si="56"/>
        <v>14.999999999999977</v>
      </c>
      <c r="BY26" s="43">
        <f t="shared" si="57"/>
        <v>-132</v>
      </c>
      <c r="BZ26" s="43">
        <f t="shared" si="58"/>
        <v>9.8249999999999993</v>
      </c>
      <c r="CA26" s="43">
        <v>1</v>
      </c>
      <c r="CB26" s="34">
        <f t="shared" si="59"/>
        <v>0</v>
      </c>
      <c r="CC26" s="42">
        <f t="shared" si="7"/>
        <v>1</v>
      </c>
      <c r="CD26" s="42">
        <f t="shared" si="60"/>
        <v>0</v>
      </c>
      <c r="CE26" s="42">
        <f t="shared" si="61"/>
        <v>3.328602447948872E-6</v>
      </c>
      <c r="CF26" s="42">
        <f t="shared" si="62"/>
        <v>2947.5</v>
      </c>
      <c r="CG26" s="42">
        <f t="shared" si="63"/>
        <v>14.999999999999977</v>
      </c>
      <c r="CJ26" s="43">
        <f t="shared" si="64"/>
        <v>-187</v>
      </c>
      <c r="CK26" s="43">
        <f t="shared" si="65"/>
        <v>11.649999999999999</v>
      </c>
      <c r="CL26" s="43">
        <v>1</v>
      </c>
      <c r="CM26" s="34">
        <f t="shared" si="66"/>
        <v>0</v>
      </c>
      <c r="CN26" s="42">
        <f t="shared" si="8"/>
        <v>1</v>
      </c>
      <c r="CO26" s="42">
        <f t="shared" si="67"/>
        <v>0</v>
      </c>
      <c r="CP26" s="42">
        <f t="shared" si="68"/>
        <v>1.9271935889096402E-9</v>
      </c>
      <c r="CQ26" s="42">
        <f t="shared" si="69"/>
        <v>3494.9999999999995</v>
      </c>
      <c r="CR26" s="42">
        <f t="shared" si="70"/>
        <v>14.999999999999977</v>
      </c>
      <c r="CU26" s="43">
        <f t="shared" si="71"/>
        <v>-237</v>
      </c>
      <c r="CV26" s="43">
        <f t="shared" si="72"/>
        <v>13.7</v>
      </c>
      <c r="CW26" s="43">
        <v>1</v>
      </c>
      <c r="CX26" s="34">
        <f t="shared" si="73"/>
        <v>0</v>
      </c>
      <c r="CY26" s="42">
        <f t="shared" si="9"/>
        <v>1</v>
      </c>
      <c r="CZ26" s="42">
        <f t="shared" si="74"/>
        <v>0</v>
      </c>
      <c r="DA26" s="42">
        <f t="shared" si="75"/>
        <v>2.2131967683796596E-12</v>
      </c>
      <c r="DB26" s="42">
        <f t="shared" si="76"/>
        <v>4110</v>
      </c>
      <c r="DC26" s="42">
        <f t="shared" si="77"/>
        <v>14.999999999999977</v>
      </c>
      <c r="DF26" s="43">
        <f t="shared" si="78"/>
        <v>-300</v>
      </c>
      <c r="DG26" s="43">
        <f t="shared" si="79"/>
        <v>18.574999999999999</v>
      </c>
      <c r="DH26" s="43">
        <v>1</v>
      </c>
      <c r="DI26" s="34">
        <f t="shared" si="85"/>
        <v>0</v>
      </c>
      <c r="DJ26" s="42">
        <f t="shared" si="10"/>
        <v>1</v>
      </c>
      <c r="DK26" s="42">
        <f t="shared" si="80"/>
        <v>0</v>
      </c>
      <c r="DL26" s="42">
        <f t="shared" si="81"/>
        <v>4.8333732849402821E-16</v>
      </c>
      <c r="DM26" s="42">
        <f t="shared" si="82"/>
        <v>5572.5</v>
      </c>
      <c r="DN26" s="42">
        <f t="shared" si="83"/>
        <v>14.999999999999977</v>
      </c>
    </row>
    <row r="27" spans="1:118">
      <c r="A27" s="34">
        <f t="shared" si="11"/>
        <v>0.5176324619206879</v>
      </c>
      <c r="B27" s="34">
        <v>0</v>
      </c>
      <c r="C27" s="55">
        <f t="shared" si="87"/>
        <v>2.0750000000000002</v>
      </c>
      <c r="D27" s="59"/>
      <c r="E27" s="87">
        <v>2.2000000000000002</v>
      </c>
      <c r="F27" s="101">
        <f>C27+E27</f>
        <v>4.2750000000000004</v>
      </c>
      <c r="G27" s="37">
        <f t="shared" si="0"/>
        <v>18.379173679952583</v>
      </c>
      <c r="H27" s="34">
        <f t="shared" si="84"/>
        <v>4.200000000000002</v>
      </c>
      <c r="I27" s="38">
        <v>21</v>
      </c>
      <c r="J27" s="43">
        <f t="shared" si="13"/>
        <v>21</v>
      </c>
      <c r="K27" s="43">
        <f t="shared" si="14"/>
        <v>2.2000000000000002</v>
      </c>
      <c r="L27" s="33">
        <v>1</v>
      </c>
      <c r="M27" s="34">
        <f t="shared" si="15"/>
        <v>2</v>
      </c>
      <c r="N27" s="42">
        <f t="shared" si="1"/>
        <v>2</v>
      </c>
      <c r="O27" s="42">
        <f t="shared" si="16"/>
        <v>84</v>
      </c>
      <c r="P27" s="42">
        <f t="shared" si="17"/>
        <v>1213.0254628768705</v>
      </c>
      <c r="Q27" s="42">
        <f t="shared" si="18"/>
        <v>660</v>
      </c>
      <c r="R27" s="42">
        <f t="shared" si="19"/>
        <v>15.528973857620636</v>
      </c>
      <c r="S27" s="70">
        <f t="shared" si="20"/>
        <v>14.440779319962743</v>
      </c>
      <c r="V27" s="43">
        <f t="shared" si="21"/>
        <v>21</v>
      </c>
      <c r="W27" s="43">
        <f t="shared" si="22"/>
        <v>3.2</v>
      </c>
      <c r="X27" s="43">
        <v>1</v>
      </c>
      <c r="Y27" s="34">
        <f t="shared" si="23"/>
        <v>1</v>
      </c>
      <c r="Z27" s="42">
        <f t="shared" si="2"/>
        <v>4</v>
      </c>
      <c r="AA27" s="42">
        <f t="shared" si="24"/>
        <v>84</v>
      </c>
      <c r="AB27" s="42">
        <f t="shared" si="25"/>
        <v>1764.4006732754478</v>
      </c>
      <c r="AC27" s="42">
        <f t="shared" si="26"/>
        <v>960</v>
      </c>
      <c r="AD27" s="42">
        <f t="shared" si="27"/>
        <v>15.528973857620636</v>
      </c>
      <c r="AE27" s="70">
        <f t="shared" si="86"/>
        <v>21.004769919945808</v>
      </c>
      <c r="AG27" s="43">
        <f t="shared" si="29"/>
        <v>6</v>
      </c>
      <c r="AH27" s="43">
        <f t="shared" si="30"/>
        <v>4.2750000000000004</v>
      </c>
      <c r="AI27" s="43">
        <v>1</v>
      </c>
      <c r="AJ27" s="34">
        <f t="shared" si="31"/>
        <v>1.075</v>
      </c>
      <c r="AK27" s="42">
        <f t="shared" si="3"/>
        <v>2</v>
      </c>
      <c r="AL27" s="42">
        <f t="shared" si="32"/>
        <v>12.899999999999999</v>
      </c>
      <c r="AM27" s="42">
        <f t="shared" si="33"/>
        <v>294.64112805673955</v>
      </c>
      <c r="AN27" s="42">
        <f t="shared" si="34"/>
        <v>1282.5</v>
      </c>
      <c r="AO27" s="42">
        <f t="shared" si="35"/>
        <v>15.528973857620636</v>
      </c>
      <c r="AP27" s="70">
        <f t="shared" si="88"/>
        <v>22.840397523778261</v>
      </c>
      <c r="AR27" s="43">
        <f t="shared" si="36"/>
        <v>-14</v>
      </c>
      <c r="AS27" s="43">
        <f t="shared" si="37"/>
        <v>5.45</v>
      </c>
      <c r="AT27" s="43">
        <v>1</v>
      </c>
      <c r="AU27" s="34">
        <f t="shared" si="38"/>
        <v>1.175</v>
      </c>
      <c r="AV27" s="42">
        <f t="shared" si="4"/>
        <v>1</v>
      </c>
      <c r="AW27" s="42">
        <f t="shared" si="39"/>
        <v>-16.45</v>
      </c>
      <c r="AX27" s="42">
        <f t="shared" si="40"/>
        <v>23.476522630251885</v>
      </c>
      <c r="AY27" s="42">
        <f t="shared" si="41"/>
        <v>1635</v>
      </c>
      <c r="AZ27" s="42">
        <f t="shared" si="42"/>
        <v>15.528973857620636</v>
      </c>
      <c r="BC27" s="43">
        <f t="shared" si="43"/>
        <v>-39</v>
      </c>
      <c r="BD27" s="43">
        <f t="shared" si="44"/>
        <v>6.75</v>
      </c>
      <c r="BE27" s="43">
        <v>1</v>
      </c>
      <c r="BF27" s="34">
        <f t="shared" si="45"/>
        <v>1.3</v>
      </c>
      <c r="BG27" s="42">
        <f t="shared" si="5"/>
        <v>1</v>
      </c>
      <c r="BH27" s="42">
        <f t="shared" si="46"/>
        <v>-50.7</v>
      </c>
      <c r="BI27" s="42">
        <f t="shared" si="47"/>
        <v>0.90863834721444914</v>
      </c>
      <c r="BJ27" s="42">
        <f t="shared" si="48"/>
        <v>2025</v>
      </c>
      <c r="BK27" s="42">
        <f t="shared" si="49"/>
        <v>15.528973857620636</v>
      </c>
      <c r="BN27" s="43">
        <f t="shared" si="50"/>
        <v>-69</v>
      </c>
      <c r="BO27" s="43">
        <f t="shared" si="51"/>
        <v>8.1999999999999993</v>
      </c>
      <c r="BP27" s="43">
        <v>1</v>
      </c>
      <c r="BQ27" s="34">
        <f t="shared" si="52"/>
        <v>1.45</v>
      </c>
      <c r="BR27" s="42">
        <f t="shared" si="6"/>
        <v>1</v>
      </c>
      <c r="BS27" s="42">
        <f t="shared" si="53"/>
        <v>-100.05</v>
      </c>
      <c r="BT27" s="42">
        <f t="shared" si="54"/>
        <v>1.7247301961014972E-2</v>
      </c>
      <c r="BU27" s="42">
        <f t="shared" si="55"/>
        <v>2460</v>
      </c>
      <c r="BV27" s="42">
        <f t="shared" si="56"/>
        <v>15.528973857620636</v>
      </c>
      <c r="BY27" s="43">
        <f t="shared" si="57"/>
        <v>-131</v>
      </c>
      <c r="BZ27" s="43">
        <f t="shared" si="58"/>
        <v>9.8249999999999993</v>
      </c>
      <c r="CA27" s="43">
        <v>1</v>
      </c>
      <c r="CB27" s="34">
        <f t="shared" si="59"/>
        <v>0</v>
      </c>
      <c r="CC27" s="42">
        <f t="shared" si="7"/>
        <v>1</v>
      </c>
      <c r="CD27" s="42">
        <f t="shared" si="60"/>
        <v>0</v>
      </c>
      <c r="CE27" s="42">
        <f t="shared" si="61"/>
        <v>3.8235601563979734E-6</v>
      </c>
      <c r="CF27" s="42">
        <f t="shared" si="62"/>
        <v>2947.5</v>
      </c>
      <c r="CG27" s="42">
        <f t="shared" si="63"/>
        <v>15.528973857620636</v>
      </c>
      <c r="CJ27" s="43">
        <f t="shared" si="64"/>
        <v>-186</v>
      </c>
      <c r="CK27" s="43">
        <f t="shared" si="65"/>
        <v>11.649999999999999</v>
      </c>
      <c r="CL27" s="43">
        <v>1</v>
      </c>
      <c r="CM27" s="34">
        <f t="shared" si="66"/>
        <v>0</v>
      </c>
      <c r="CN27" s="42">
        <f t="shared" si="8"/>
        <v>1</v>
      </c>
      <c r="CO27" s="42">
        <f t="shared" si="67"/>
        <v>0</v>
      </c>
      <c r="CP27" s="42">
        <f t="shared" si="68"/>
        <v>2.2137641053413361E-9</v>
      </c>
      <c r="CQ27" s="42">
        <f t="shared" si="69"/>
        <v>3494.9999999999995</v>
      </c>
      <c r="CR27" s="42">
        <f t="shared" si="70"/>
        <v>15.528973857620636</v>
      </c>
      <c r="CU27" s="43">
        <f t="shared" si="71"/>
        <v>-236</v>
      </c>
      <c r="CV27" s="43">
        <f t="shared" si="72"/>
        <v>13.7</v>
      </c>
      <c r="CW27" s="43">
        <v>1</v>
      </c>
      <c r="CX27" s="34">
        <f t="shared" si="73"/>
        <v>0</v>
      </c>
      <c r="CY27" s="42">
        <f t="shared" si="9"/>
        <v>1</v>
      </c>
      <c r="CZ27" s="42">
        <f t="shared" si="74"/>
        <v>0</v>
      </c>
      <c r="DA27" s="42">
        <f t="shared" si="75"/>
        <v>2.5422954871224684E-12</v>
      </c>
      <c r="DB27" s="42">
        <f t="shared" si="76"/>
        <v>4110</v>
      </c>
      <c r="DC27" s="42">
        <f t="shared" si="77"/>
        <v>15.528973857620636</v>
      </c>
      <c r="DF27" s="43">
        <f t="shared" si="78"/>
        <v>-299</v>
      </c>
      <c r="DG27" s="43">
        <f t="shared" si="79"/>
        <v>18.574999999999999</v>
      </c>
      <c r="DH27" s="43">
        <v>1</v>
      </c>
      <c r="DI27" s="34">
        <f t="shared" si="85"/>
        <v>0</v>
      </c>
      <c r="DJ27" s="42">
        <f t="shared" si="10"/>
        <v>1</v>
      </c>
      <c r="DK27" s="42">
        <f t="shared" si="80"/>
        <v>0</v>
      </c>
      <c r="DL27" s="42">
        <f t="shared" si="81"/>
        <v>5.5520879414975174E-16</v>
      </c>
      <c r="DM27" s="42">
        <f t="shared" si="82"/>
        <v>5572.5</v>
      </c>
      <c r="DN27" s="42">
        <f t="shared" si="83"/>
        <v>15.528973857620636</v>
      </c>
    </row>
    <row r="28" spans="1:118">
      <c r="A28" s="34">
        <f t="shared" si="11"/>
        <v>0.53588673126814579</v>
      </c>
      <c r="B28" s="34">
        <v>0</v>
      </c>
      <c r="C28" s="55">
        <f t="shared" si="87"/>
        <v>2.0750000000000002</v>
      </c>
      <c r="D28" s="59"/>
      <c r="E28" s="87">
        <v>2.2000000000000002</v>
      </c>
      <c r="F28" s="101">
        <f>C28+E28</f>
        <v>4.2750000000000004</v>
      </c>
      <c r="G28" s="37">
        <f t="shared" si="0"/>
        <v>21.112126572366336</v>
      </c>
      <c r="H28" s="34">
        <f t="shared" si="84"/>
        <v>4.4000000000000021</v>
      </c>
      <c r="I28" s="38">
        <v>22</v>
      </c>
      <c r="J28" s="43">
        <f t="shared" si="13"/>
        <v>22</v>
      </c>
      <c r="K28" s="43">
        <f t="shared" si="14"/>
        <v>2.2000000000000002</v>
      </c>
      <c r="L28" s="33">
        <v>1</v>
      </c>
      <c r="M28" s="34">
        <f t="shared" si="15"/>
        <v>2</v>
      </c>
      <c r="N28" s="42">
        <f t="shared" si="1"/>
        <v>2</v>
      </c>
      <c r="O28" s="42">
        <f t="shared" si="16"/>
        <v>88</v>
      </c>
      <c r="P28" s="42">
        <f t="shared" si="17"/>
        <v>1393.4003537761782</v>
      </c>
      <c r="Q28" s="42">
        <f t="shared" si="18"/>
        <v>660</v>
      </c>
      <c r="R28" s="42">
        <f t="shared" si="19"/>
        <v>16.076601938044373</v>
      </c>
      <c r="S28" s="70">
        <f t="shared" si="20"/>
        <v>15.834094929274753</v>
      </c>
      <c r="V28" s="43">
        <f t="shared" si="21"/>
        <v>22</v>
      </c>
      <c r="W28" s="43">
        <f t="shared" si="22"/>
        <v>3.2</v>
      </c>
      <c r="X28" s="43">
        <v>1</v>
      </c>
      <c r="Y28" s="34">
        <f t="shared" si="23"/>
        <v>1</v>
      </c>
      <c r="Z28" s="42">
        <f t="shared" si="2"/>
        <v>4</v>
      </c>
      <c r="AA28" s="42">
        <f t="shared" si="24"/>
        <v>88</v>
      </c>
      <c r="AB28" s="42">
        <f t="shared" si="25"/>
        <v>2026.7641509471682</v>
      </c>
      <c r="AC28" s="42">
        <f t="shared" si="26"/>
        <v>960</v>
      </c>
      <c r="AD28" s="42">
        <f t="shared" si="27"/>
        <v>16.076601938044373</v>
      </c>
      <c r="AE28" s="70">
        <f t="shared" si="86"/>
        <v>23.031410806217821</v>
      </c>
      <c r="AG28" s="43">
        <f t="shared" si="29"/>
        <v>7</v>
      </c>
      <c r="AH28" s="43">
        <f t="shared" si="30"/>
        <v>4.2750000000000004</v>
      </c>
      <c r="AI28" s="43">
        <v>1</v>
      </c>
      <c r="AJ28" s="34">
        <f t="shared" si="31"/>
        <v>1.075</v>
      </c>
      <c r="AK28" s="42">
        <f t="shared" si="3"/>
        <v>2</v>
      </c>
      <c r="AL28" s="42">
        <f t="shared" si="32"/>
        <v>15.049999999999999</v>
      </c>
      <c r="AM28" s="42">
        <f t="shared" si="33"/>
        <v>338.45377911324755</v>
      </c>
      <c r="AN28" s="42">
        <f t="shared" si="34"/>
        <v>1282.5</v>
      </c>
      <c r="AO28" s="42">
        <f t="shared" si="35"/>
        <v>16.076601938044373</v>
      </c>
      <c r="AP28" s="70">
        <f t="shared" si="88"/>
        <v>22.488623196893528</v>
      </c>
      <c r="AR28" s="43">
        <f t="shared" si="36"/>
        <v>-13</v>
      </c>
      <c r="AS28" s="43">
        <f t="shared" si="37"/>
        <v>5.45</v>
      </c>
      <c r="AT28" s="43">
        <v>1</v>
      </c>
      <c r="AU28" s="34">
        <f t="shared" si="38"/>
        <v>1.175</v>
      </c>
      <c r="AV28" s="42">
        <f t="shared" si="4"/>
        <v>1</v>
      </c>
      <c r="AW28" s="42">
        <f t="shared" si="39"/>
        <v>-15.275</v>
      </c>
      <c r="AX28" s="42">
        <f t="shared" si="40"/>
        <v>26.967442926421004</v>
      </c>
      <c r="AY28" s="42">
        <f t="shared" si="41"/>
        <v>1635</v>
      </c>
      <c r="AZ28" s="42">
        <f t="shared" si="42"/>
        <v>16.076601938044373</v>
      </c>
      <c r="BC28" s="43">
        <f t="shared" si="43"/>
        <v>-38</v>
      </c>
      <c r="BD28" s="43">
        <f t="shared" si="44"/>
        <v>6.75</v>
      </c>
      <c r="BE28" s="43">
        <v>1</v>
      </c>
      <c r="BF28" s="34">
        <f t="shared" si="45"/>
        <v>1.3</v>
      </c>
      <c r="BG28" s="42">
        <f t="shared" si="5"/>
        <v>1</v>
      </c>
      <c r="BH28" s="42">
        <f t="shared" si="46"/>
        <v>-49.4</v>
      </c>
      <c r="BI28" s="42">
        <f t="shared" si="47"/>
        <v>1.0437513747324627</v>
      </c>
      <c r="BJ28" s="42">
        <f t="shared" si="48"/>
        <v>2025</v>
      </c>
      <c r="BK28" s="42">
        <f t="shared" si="49"/>
        <v>16.076601938044373</v>
      </c>
      <c r="BN28" s="43">
        <f t="shared" si="50"/>
        <v>-68</v>
      </c>
      <c r="BO28" s="43">
        <f t="shared" si="51"/>
        <v>8.1999999999999993</v>
      </c>
      <c r="BP28" s="43">
        <v>1</v>
      </c>
      <c r="BQ28" s="34">
        <f t="shared" si="52"/>
        <v>1.45</v>
      </c>
      <c r="BR28" s="42">
        <f t="shared" si="6"/>
        <v>1</v>
      </c>
      <c r="BS28" s="42">
        <f t="shared" si="53"/>
        <v>-98.6</v>
      </c>
      <c r="BT28" s="42">
        <f t="shared" si="54"/>
        <v>1.9811947390755032E-2</v>
      </c>
      <c r="BU28" s="42">
        <f t="shared" si="55"/>
        <v>2460</v>
      </c>
      <c r="BV28" s="42">
        <f t="shared" si="56"/>
        <v>16.076601938044373</v>
      </c>
      <c r="BY28" s="43">
        <f t="shared" si="57"/>
        <v>-130</v>
      </c>
      <c r="BZ28" s="43">
        <f t="shared" si="58"/>
        <v>9.8249999999999993</v>
      </c>
      <c r="CA28" s="43">
        <v>1</v>
      </c>
      <c r="CB28" s="34">
        <f t="shared" si="59"/>
        <v>0</v>
      </c>
      <c r="CC28" s="42">
        <f t="shared" si="7"/>
        <v>1</v>
      </c>
      <c r="CD28" s="42">
        <f t="shared" si="60"/>
        <v>0</v>
      </c>
      <c r="CE28" s="42">
        <f t="shared" si="61"/>
        <v>4.3921172618865586E-6</v>
      </c>
      <c r="CF28" s="42">
        <f t="shared" si="62"/>
        <v>2947.5</v>
      </c>
      <c r="CG28" s="42">
        <f t="shared" si="63"/>
        <v>16.076601938044373</v>
      </c>
      <c r="CJ28" s="43">
        <f t="shared" si="64"/>
        <v>-185</v>
      </c>
      <c r="CK28" s="43">
        <f t="shared" si="65"/>
        <v>11.649999999999999</v>
      </c>
      <c r="CL28" s="43">
        <v>1</v>
      </c>
      <c r="CM28" s="34">
        <f t="shared" si="66"/>
        <v>0</v>
      </c>
      <c r="CN28" s="42">
        <f t="shared" si="8"/>
        <v>1</v>
      </c>
      <c r="CO28" s="42">
        <f t="shared" si="67"/>
        <v>0</v>
      </c>
      <c r="CP28" s="42">
        <f t="shared" si="68"/>
        <v>2.5429471861570747E-9</v>
      </c>
      <c r="CQ28" s="42">
        <f t="shared" si="69"/>
        <v>3494.9999999999995</v>
      </c>
      <c r="CR28" s="42">
        <f t="shared" si="70"/>
        <v>16.076601938044373</v>
      </c>
      <c r="CU28" s="43">
        <f t="shared" si="71"/>
        <v>-235</v>
      </c>
      <c r="CV28" s="43">
        <f t="shared" si="72"/>
        <v>13.7</v>
      </c>
      <c r="CW28" s="43">
        <v>1</v>
      </c>
      <c r="CX28" s="34">
        <f t="shared" si="73"/>
        <v>0</v>
      </c>
      <c r="CY28" s="42">
        <f t="shared" si="9"/>
        <v>1</v>
      </c>
      <c r="CZ28" s="42">
        <f t="shared" si="74"/>
        <v>0</v>
      </c>
      <c r="DA28" s="42">
        <f t="shared" si="75"/>
        <v>2.9203306439739657E-12</v>
      </c>
      <c r="DB28" s="42">
        <f t="shared" si="76"/>
        <v>4110</v>
      </c>
      <c r="DC28" s="42">
        <f t="shared" si="77"/>
        <v>16.076601938044373</v>
      </c>
      <c r="DF28" s="43">
        <f t="shared" si="78"/>
        <v>-298</v>
      </c>
      <c r="DG28" s="43">
        <f t="shared" si="79"/>
        <v>18.574999999999999</v>
      </c>
      <c r="DH28" s="43">
        <v>1</v>
      </c>
      <c r="DI28" s="34">
        <f t="shared" si="85"/>
        <v>0</v>
      </c>
      <c r="DJ28" s="42">
        <f t="shared" si="10"/>
        <v>1</v>
      </c>
      <c r="DK28" s="42">
        <f t="shared" si="80"/>
        <v>0</v>
      </c>
      <c r="DL28" s="42">
        <f t="shared" si="81"/>
        <v>6.3776742851970732E-16</v>
      </c>
      <c r="DM28" s="42">
        <f t="shared" si="82"/>
        <v>5572.5</v>
      </c>
      <c r="DN28" s="42">
        <f t="shared" si="83"/>
        <v>16.076601938044373</v>
      </c>
    </row>
    <row r="29" spans="1:118">
      <c r="A29" s="34">
        <f t="shared" si="11"/>
        <v>0.55478473603392175</v>
      </c>
      <c r="B29" s="34">
        <v>0</v>
      </c>
      <c r="C29" s="55">
        <f t="shared" si="87"/>
        <v>2.0750000000000002</v>
      </c>
      <c r="D29" s="59"/>
      <c r="E29" s="87">
        <v>2.2000000000000002</v>
      </c>
      <c r="F29" s="101">
        <f>C29+E29</f>
        <v>4.2750000000000004</v>
      </c>
      <c r="G29" s="37">
        <f t="shared" si="0"/>
        <v>24.251465064166407</v>
      </c>
      <c r="H29" s="34">
        <f t="shared" si="84"/>
        <v>4.6000000000000023</v>
      </c>
      <c r="I29" s="38">
        <v>23</v>
      </c>
      <c r="J29" s="43">
        <f t="shared" si="13"/>
        <v>23</v>
      </c>
      <c r="K29" s="43">
        <f t="shared" si="14"/>
        <v>2.2000000000000002</v>
      </c>
      <c r="L29" s="33">
        <v>1</v>
      </c>
      <c r="M29" s="34">
        <f t="shared" si="15"/>
        <v>2</v>
      </c>
      <c r="N29" s="42">
        <f t="shared" si="1"/>
        <v>2</v>
      </c>
      <c r="O29" s="42">
        <f t="shared" si="16"/>
        <v>92</v>
      </c>
      <c r="P29" s="42">
        <f t="shared" si="17"/>
        <v>1600.5966942349828</v>
      </c>
      <c r="Q29" s="42">
        <f t="shared" si="18"/>
        <v>660</v>
      </c>
      <c r="R29" s="42">
        <f t="shared" si="19"/>
        <v>16.643542081017653</v>
      </c>
      <c r="S29" s="70">
        <f t="shared" si="20"/>
        <v>17.397790154728074</v>
      </c>
      <c r="V29" s="43">
        <f t="shared" si="21"/>
        <v>23</v>
      </c>
      <c r="W29" s="43">
        <f t="shared" si="22"/>
        <v>3.2</v>
      </c>
      <c r="X29" s="43">
        <v>1</v>
      </c>
      <c r="Y29" s="34">
        <f t="shared" si="23"/>
        <v>1</v>
      </c>
      <c r="Z29" s="42">
        <f t="shared" si="2"/>
        <v>4</v>
      </c>
      <c r="AA29" s="42">
        <f t="shared" si="24"/>
        <v>92</v>
      </c>
      <c r="AB29" s="42">
        <f t="shared" si="25"/>
        <v>2328.1406461599749</v>
      </c>
      <c r="AC29" s="42">
        <f t="shared" si="26"/>
        <v>960</v>
      </c>
      <c r="AD29" s="42">
        <f t="shared" si="27"/>
        <v>16.643542081017653</v>
      </c>
      <c r="AE29" s="70">
        <f t="shared" si="86"/>
        <v>25.30587658869538</v>
      </c>
      <c r="AG29" s="43">
        <f t="shared" si="29"/>
        <v>8</v>
      </c>
      <c r="AH29" s="43">
        <f t="shared" si="30"/>
        <v>4.2750000000000004</v>
      </c>
      <c r="AI29" s="43">
        <v>1</v>
      </c>
      <c r="AJ29" s="34">
        <f t="shared" si="31"/>
        <v>1.075</v>
      </c>
      <c r="AK29" s="42">
        <f t="shared" si="3"/>
        <v>2</v>
      </c>
      <c r="AL29" s="42">
        <f t="shared" si="32"/>
        <v>17.2</v>
      </c>
      <c r="AM29" s="42">
        <f t="shared" si="33"/>
        <v>388.7812993099173</v>
      </c>
      <c r="AN29" s="42">
        <f t="shared" si="34"/>
        <v>1282.5</v>
      </c>
      <c r="AO29" s="42">
        <f t="shared" si="35"/>
        <v>16.643542081017653</v>
      </c>
      <c r="AP29" s="70">
        <f t="shared" si="88"/>
        <v>22.603563913367285</v>
      </c>
      <c r="AR29" s="43">
        <f t="shared" si="36"/>
        <v>-12</v>
      </c>
      <c r="AS29" s="43">
        <f t="shared" si="37"/>
        <v>5.45</v>
      </c>
      <c r="AT29" s="43">
        <v>1</v>
      </c>
      <c r="AU29" s="34">
        <f t="shared" si="38"/>
        <v>1.175</v>
      </c>
      <c r="AV29" s="42">
        <f t="shared" si="4"/>
        <v>1</v>
      </c>
      <c r="AW29" s="42">
        <f t="shared" si="39"/>
        <v>-14.100000000000001</v>
      </c>
      <c r="AX29" s="42">
        <f t="shared" si="40"/>
        <v>30.977457328056236</v>
      </c>
      <c r="AY29" s="42">
        <f t="shared" si="41"/>
        <v>1635</v>
      </c>
      <c r="AZ29" s="42">
        <f t="shared" si="42"/>
        <v>16.643542081017653</v>
      </c>
      <c r="BC29" s="43">
        <f t="shared" si="43"/>
        <v>-37</v>
      </c>
      <c r="BD29" s="43">
        <f t="shared" si="44"/>
        <v>6.75</v>
      </c>
      <c r="BE29" s="43">
        <v>1</v>
      </c>
      <c r="BF29" s="34">
        <f t="shared" si="45"/>
        <v>1.3</v>
      </c>
      <c r="BG29" s="42">
        <f t="shared" si="5"/>
        <v>1</v>
      </c>
      <c r="BH29" s="42">
        <f t="shared" si="46"/>
        <v>-48.1</v>
      </c>
      <c r="BI29" s="42">
        <f t="shared" si="47"/>
        <v>1.1989554871810739</v>
      </c>
      <c r="BJ29" s="42">
        <f t="shared" si="48"/>
        <v>2025</v>
      </c>
      <c r="BK29" s="42">
        <f t="shared" si="49"/>
        <v>16.643542081017653</v>
      </c>
      <c r="BN29" s="43">
        <f t="shared" si="50"/>
        <v>-67</v>
      </c>
      <c r="BO29" s="43">
        <f t="shared" si="51"/>
        <v>8.1999999999999993</v>
      </c>
      <c r="BP29" s="43">
        <v>1</v>
      </c>
      <c r="BQ29" s="34">
        <f t="shared" si="52"/>
        <v>1.45</v>
      </c>
      <c r="BR29" s="42">
        <f t="shared" si="6"/>
        <v>1</v>
      </c>
      <c r="BS29" s="42">
        <f t="shared" si="53"/>
        <v>-97.149999999999991</v>
      </c>
      <c r="BT29" s="42">
        <f t="shared" si="54"/>
        <v>2.275795137704811E-2</v>
      </c>
      <c r="BU29" s="42">
        <f t="shared" si="55"/>
        <v>2460</v>
      </c>
      <c r="BV29" s="42">
        <f t="shared" si="56"/>
        <v>16.643542081017653</v>
      </c>
      <c r="BY29" s="43">
        <f t="shared" si="57"/>
        <v>-129</v>
      </c>
      <c r="BZ29" s="43">
        <f t="shared" si="58"/>
        <v>9.8249999999999993</v>
      </c>
      <c r="CA29" s="43">
        <v>1</v>
      </c>
      <c r="CB29" s="34">
        <f t="shared" si="59"/>
        <v>0</v>
      </c>
      <c r="CC29" s="42">
        <f t="shared" si="7"/>
        <v>1</v>
      </c>
      <c r="CD29" s="42">
        <f t="shared" si="60"/>
        <v>0</v>
      </c>
      <c r="CE29" s="42">
        <f t="shared" si="61"/>
        <v>5.0452178736831714E-6</v>
      </c>
      <c r="CF29" s="42">
        <f t="shared" si="62"/>
        <v>2947.5</v>
      </c>
      <c r="CG29" s="42">
        <f t="shared" si="63"/>
        <v>16.643542081017653</v>
      </c>
      <c r="CJ29" s="43">
        <f t="shared" si="64"/>
        <v>-184</v>
      </c>
      <c r="CK29" s="43">
        <f t="shared" si="65"/>
        <v>11.649999999999999</v>
      </c>
      <c r="CL29" s="43">
        <v>1</v>
      </c>
      <c r="CM29" s="34">
        <f t="shared" si="66"/>
        <v>0</v>
      </c>
      <c r="CN29" s="42">
        <f t="shared" si="8"/>
        <v>1</v>
      </c>
      <c r="CO29" s="42">
        <f t="shared" si="67"/>
        <v>0</v>
      </c>
      <c r="CP29" s="42">
        <f t="shared" si="68"/>
        <v>2.9210792495829717E-9</v>
      </c>
      <c r="CQ29" s="42">
        <f t="shared" si="69"/>
        <v>3494.9999999999995</v>
      </c>
      <c r="CR29" s="42">
        <f t="shared" si="70"/>
        <v>16.643542081017653</v>
      </c>
      <c r="CU29" s="43">
        <f t="shared" si="71"/>
        <v>-234</v>
      </c>
      <c r="CV29" s="43">
        <f t="shared" si="72"/>
        <v>13.7</v>
      </c>
      <c r="CW29" s="43">
        <v>1</v>
      </c>
      <c r="CX29" s="34">
        <f t="shared" si="73"/>
        <v>0</v>
      </c>
      <c r="CY29" s="42">
        <f t="shared" si="9"/>
        <v>1</v>
      </c>
      <c r="CZ29" s="42">
        <f t="shared" si="74"/>
        <v>0</v>
      </c>
      <c r="DA29" s="42">
        <f t="shared" si="75"/>
        <v>3.354579006780327E-12</v>
      </c>
      <c r="DB29" s="42">
        <f t="shared" si="76"/>
        <v>4110</v>
      </c>
      <c r="DC29" s="42">
        <f t="shared" si="77"/>
        <v>16.643542081017653</v>
      </c>
      <c r="DF29" s="43">
        <f t="shared" si="78"/>
        <v>-297</v>
      </c>
      <c r="DG29" s="43">
        <f t="shared" si="79"/>
        <v>18.574999999999999</v>
      </c>
      <c r="DH29" s="43">
        <v>1</v>
      </c>
      <c r="DI29" s="34">
        <f t="shared" si="85"/>
        <v>0</v>
      </c>
      <c r="DJ29" s="42">
        <f t="shared" si="10"/>
        <v>1</v>
      </c>
      <c r="DK29" s="42">
        <f t="shared" si="80"/>
        <v>0</v>
      </c>
      <c r="DL29" s="42">
        <f t="shared" si="81"/>
        <v>7.3260239601127696E-16</v>
      </c>
      <c r="DM29" s="42">
        <f t="shared" si="82"/>
        <v>5572.5</v>
      </c>
      <c r="DN29" s="42">
        <f t="shared" si="83"/>
        <v>16.643542081017653</v>
      </c>
    </row>
    <row r="30" spans="1:118">
      <c r="A30" s="34">
        <f t="shared" si="11"/>
        <v>0.57434917749851677</v>
      </c>
      <c r="B30" s="34">
        <v>0</v>
      </c>
      <c r="C30" s="55">
        <f t="shared" si="87"/>
        <v>2.0750000000000002</v>
      </c>
      <c r="D30" s="59"/>
      <c r="E30" s="87">
        <v>2.2000000000000002</v>
      </c>
      <c r="F30" s="101">
        <f>C30+E30</f>
        <v>4.2750000000000004</v>
      </c>
      <c r="G30" s="37">
        <f t="shared" si="0"/>
        <v>27.857618025476015</v>
      </c>
      <c r="H30" s="34">
        <f t="shared" si="84"/>
        <v>4.8000000000000025</v>
      </c>
      <c r="I30" s="38">
        <v>24</v>
      </c>
      <c r="J30" s="43">
        <f t="shared" si="13"/>
        <v>24</v>
      </c>
      <c r="K30" s="43">
        <f t="shared" si="14"/>
        <v>2.2000000000000002</v>
      </c>
      <c r="L30" s="33">
        <v>1</v>
      </c>
      <c r="M30" s="34">
        <f t="shared" si="15"/>
        <v>2</v>
      </c>
      <c r="N30" s="42">
        <f t="shared" si="1"/>
        <v>2</v>
      </c>
      <c r="O30" s="42">
        <f t="shared" si="16"/>
        <v>96</v>
      </c>
      <c r="P30" s="42">
        <f t="shared" si="17"/>
        <v>1838.6027896814169</v>
      </c>
      <c r="Q30" s="42">
        <f t="shared" si="18"/>
        <v>660</v>
      </c>
      <c r="R30" s="42">
        <f t="shared" si="19"/>
        <v>17.230475324955503</v>
      </c>
      <c r="S30" s="70">
        <f t="shared" si="20"/>
        <v>19.152112392514759</v>
      </c>
      <c r="V30" s="43">
        <f t="shared" si="21"/>
        <v>24</v>
      </c>
      <c r="W30" s="43">
        <f t="shared" si="22"/>
        <v>3.2</v>
      </c>
      <c r="X30" s="43">
        <v>1</v>
      </c>
      <c r="Y30" s="34">
        <f t="shared" si="23"/>
        <v>1</v>
      </c>
      <c r="Z30" s="42">
        <f t="shared" si="2"/>
        <v>4</v>
      </c>
      <c r="AA30" s="42">
        <f t="shared" si="24"/>
        <v>96</v>
      </c>
      <c r="AB30" s="42">
        <f t="shared" si="25"/>
        <v>2674.3313304456974</v>
      </c>
      <c r="AC30" s="42">
        <f t="shared" si="26"/>
        <v>960</v>
      </c>
      <c r="AD30" s="42">
        <f t="shared" si="27"/>
        <v>17.230475324955503</v>
      </c>
      <c r="AE30" s="70">
        <f t="shared" si="86"/>
        <v>27.857618025476015</v>
      </c>
      <c r="AG30" s="43">
        <f t="shared" si="29"/>
        <v>9</v>
      </c>
      <c r="AH30" s="43">
        <f t="shared" si="30"/>
        <v>4.2750000000000004</v>
      </c>
      <c r="AI30" s="43">
        <v>1</v>
      </c>
      <c r="AJ30" s="34">
        <f t="shared" si="31"/>
        <v>1.075</v>
      </c>
      <c r="AK30" s="42">
        <f t="shared" si="3"/>
        <v>2</v>
      </c>
      <c r="AL30" s="42">
        <f t="shared" si="32"/>
        <v>19.349999999999998</v>
      </c>
      <c r="AM30" s="42">
        <f t="shared" si="33"/>
        <v>446.59243897091199</v>
      </c>
      <c r="AN30" s="42">
        <f t="shared" si="34"/>
        <v>1282.5</v>
      </c>
      <c r="AO30" s="42">
        <f t="shared" si="35"/>
        <v>17.230475324955503</v>
      </c>
      <c r="AP30" s="70">
        <f t="shared" si="88"/>
        <v>23.079712608315866</v>
      </c>
      <c r="AR30" s="43">
        <f t="shared" si="36"/>
        <v>-11</v>
      </c>
      <c r="AS30" s="43">
        <f t="shared" si="37"/>
        <v>5.45</v>
      </c>
      <c r="AT30" s="43">
        <v>1</v>
      </c>
      <c r="AU30" s="34">
        <f t="shared" si="38"/>
        <v>1.175</v>
      </c>
      <c r="AV30" s="42">
        <f t="shared" si="4"/>
        <v>1</v>
      </c>
      <c r="AW30" s="42">
        <f t="shared" si="39"/>
        <v>-12.925000000000001</v>
      </c>
      <c r="AX30" s="42">
        <f t="shared" si="40"/>
        <v>35.583754274729053</v>
      </c>
      <c r="AY30" s="42">
        <f t="shared" si="41"/>
        <v>1635</v>
      </c>
      <c r="AZ30" s="42">
        <f t="shared" si="42"/>
        <v>17.230475324955503</v>
      </c>
      <c r="BC30" s="43">
        <f t="shared" si="43"/>
        <v>-36</v>
      </c>
      <c r="BD30" s="43">
        <f t="shared" si="44"/>
        <v>6.75</v>
      </c>
      <c r="BE30" s="43">
        <v>1</v>
      </c>
      <c r="BF30" s="34">
        <f t="shared" si="45"/>
        <v>1.3</v>
      </c>
      <c r="BG30" s="42">
        <f t="shared" si="5"/>
        <v>1</v>
      </c>
      <c r="BH30" s="42">
        <f t="shared" si="46"/>
        <v>-46.800000000000004</v>
      </c>
      <c r="BI30" s="42">
        <f t="shared" si="47"/>
        <v>1.3772381958395681</v>
      </c>
      <c r="BJ30" s="42">
        <f t="shared" si="48"/>
        <v>2025</v>
      </c>
      <c r="BK30" s="42">
        <f t="shared" si="49"/>
        <v>17.230475324955503</v>
      </c>
      <c r="BN30" s="43">
        <f t="shared" si="50"/>
        <v>-66</v>
      </c>
      <c r="BO30" s="43">
        <f t="shared" si="51"/>
        <v>8.1999999999999993</v>
      </c>
      <c r="BP30" s="43">
        <v>1</v>
      </c>
      <c r="BQ30" s="34">
        <f t="shared" si="52"/>
        <v>1.45</v>
      </c>
      <c r="BR30" s="42">
        <f t="shared" si="6"/>
        <v>1</v>
      </c>
      <c r="BS30" s="42">
        <f t="shared" si="53"/>
        <v>-95.7</v>
      </c>
      <c r="BT30" s="42">
        <f t="shared" si="54"/>
        <v>2.6142021309917669E-2</v>
      </c>
      <c r="BU30" s="42">
        <f t="shared" si="55"/>
        <v>2460</v>
      </c>
      <c r="BV30" s="42">
        <f t="shared" si="56"/>
        <v>17.230475324955503</v>
      </c>
      <c r="BY30" s="43">
        <f t="shared" si="57"/>
        <v>-128</v>
      </c>
      <c r="BZ30" s="43">
        <f t="shared" si="58"/>
        <v>9.8249999999999993</v>
      </c>
      <c r="CA30" s="43">
        <v>1</v>
      </c>
      <c r="CB30" s="34">
        <f t="shared" si="59"/>
        <v>0</v>
      </c>
      <c r="CC30" s="42">
        <f t="shared" si="7"/>
        <v>1</v>
      </c>
      <c r="CD30" s="42">
        <f t="shared" si="60"/>
        <v>0</v>
      </c>
      <c r="CE30" s="42">
        <f t="shared" si="61"/>
        <v>5.7954334721014982E-6</v>
      </c>
      <c r="CF30" s="42">
        <f t="shared" si="62"/>
        <v>2947.5</v>
      </c>
      <c r="CG30" s="42">
        <f t="shared" si="63"/>
        <v>17.230475324955503</v>
      </c>
      <c r="CJ30" s="43">
        <f t="shared" si="64"/>
        <v>-183</v>
      </c>
      <c r="CK30" s="43">
        <f t="shared" si="65"/>
        <v>11.649999999999999</v>
      </c>
      <c r="CL30" s="43">
        <v>1</v>
      </c>
      <c r="CM30" s="34">
        <f t="shared" si="66"/>
        <v>0</v>
      </c>
      <c r="CN30" s="42">
        <f t="shared" si="8"/>
        <v>1</v>
      </c>
      <c r="CO30" s="42">
        <f t="shared" si="67"/>
        <v>0</v>
      </c>
      <c r="CP30" s="42">
        <f t="shared" si="68"/>
        <v>3.355438928811933E-9</v>
      </c>
      <c r="CQ30" s="42">
        <f t="shared" si="69"/>
        <v>3494.9999999999995</v>
      </c>
      <c r="CR30" s="42">
        <f t="shared" si="70"/>
        <v>17.230475324955503</v>
      </c>
      <c r="CU30" s="43">
        <f t="shared" si="71"/>
        <v>-233</v>
      </c>
      <c r="CV30" s="43">
        <f t="shared" si="72"/>
        <v>13.7</v>
      </c>
      <c r="CW30" s="43">
        <v>1</v>
      </c>
      <c r="CX30" s="34">
        <f t="shared" si="73"/>
        <v>0</v>
      </c>
      <c r="CY30" s="42">
        <f t="shared" si="9"/>
        <v>1</v>
      </c>
      <c r="CZ30" s="42">
        <f t="shared" si="74"/>
        <v>0</v>
      </c>
      <c r="DA30" s="42">
        <f t="shared" si="75"/>
        <v>3.853399386796149E-12</v>
      </c>
      <c r="DB30" s="42">
        <f t="shared" si="76"/>
        <v>4110</v>
      </c>
      <c r="DC30" s="42">
        <f t="shared" si="77"/>
        <v>17.230475324955503</v>
      </c>
      <c r="DF30" s="43">
        <f t="shared" si="78"/>
        <v>-296</v>
      </c>
      <c r="DG30" s="43">
        <f t="shared" si="79"/>
        <v>18.574999999999999</v>
      </c>
      <c r="DH30" s="43">
        <v>1</v>
      </c>
      <c r="DI30" s="34">
        <f t="shared" si="85"/>
        <v>0</v>
      </c>
      <c r="DJ30" s="42">
        <f t="shared" si="10"/>
        <v>1</v>
      </c>
      <c r="DK30" s="42">
        <f t="shared" si="80"/>
        <v>0</v>
      </c>
      <c r="DL30" s="42">
        <f t="shared" si="81"/>
        <v>8.4153916716504031E-16</v>
      </c>
      <c r="DM30" s="42">
        <f t="shared" si="82"/>
        <v>5572.5</v>
      </c>
      <c r="DN30" s="42">
        <f t="shared" si="83"/>
        <v>17.230475324955503</v>
      </c>
    </row>
    <row r="31" spans="1:118">
      <c r="A31" s="34">
        <f t="shared" si="11"/>
        <v>0.59460355750135974</v>
      </c>
      <c r="B31" s="34">
        <v>0</v>
      </c>
      <c r="C31" s="55">
        <f t="shared" si="87"/>
        <v>2.0750000000000002</v>
      </c>
      <c r="D31" s="59"/>
      <c r="E31" s="87">
        <v>2.2000000000000002</v>
      </c>
      <c r="F31" s="101">
        <f>C31+E31</f>
        <v>4.2750000000000004</v>
      </c>
      <c r="G31" s="37">
        <f t="shared" si="0"/>
        <v>32.000000000000057</v>
      </c>
      <c r="H31" s="34">
        <f t="shared" si="84"/>
        <v>5.0000000000000027</v>
      </c>
      <c r="I31" s="38">
        <v>25</v>
      </c>
      <c r="J31" s="43">
        <f t="shared" si="13"/>
        <v>25</v>
      </c>
      <c r="K31" s="43">
        <f t="shared" si="14"/>
        <v>2.2000000000000002</v>
      </c>
      <c r="L31" s="33">
        <v>2</v>
      </c>
      <c r="M31" s="34">
        <f t="shared" si="15"/>
        <v>2</v>
      </c>
      <c r="N31" s="42">
        <f t="shared" si="1"/>
        <v>4</v>
      </c>
      <c r="O31" s="42">
        <f t="shared" si="16"/>
        <v>200</v>
      </c>
      <c r="P31" s="42">
        <f t="shared" si="17"/>
        <v>2112.0000000000036</v>
      </c>
      <c r="Q31" s="42">
        <f t="shared" si="18"/>
        <v>660</v>
      </c>
      <c r="R31" s="42">
        <f t="shared" si="19"/>
        <v>17.838106725040792</v>
      </c>
      <c r="S31" s="70">
        <f t="shared" si="20"/>
        <v>10.560000000000018</v>
      </c>
      <c r="V31" s="43">
        <f t="shared" si="21"/>
        <v>25</v>
      </c>
      <c r="W31" s="43">
        <f t="shared" si="22"/>
        <v>3.2</v>
      </c>
      <c r="X31" s="43">
        <v>1</v>
      </c>
      <c r="Y31" s="34">
        <f t="shared" si="23"/>
        <v>1</v>
      </c>
      <c r="Z31" s="42">
        <f t="shared" si="2"/>
        <v>4</v>
      </c>
      <c r="AA31" s="42">
        <f t="shared" si="24"/>
        <v>100</v>
      </c>
      <c r="AB31" s="42">
        <f t="shared" si="25"/>
        <v>3072.0000000000055</v>
      </c>
      <c r="AC31" s="42">
        <f t="shared" si="26"/>
        <v>960</v>
      </c>
      <c r="AD31" s="42">
        <f t="shared" si="27"/>
        <v>17.838106725040792</v>
      </c>
      <c r="AE31" s="70">
        <f t="shared" si="86"/>
        <v>30.720000000000056</v>
      </c>
      <c r="AG31" s="43">
        <f t="shared" si="29"/>
        <v>10</v>
      </c>
      <c r="AH31" s="43">
        <f t="shared" si="30"/>
        <v>4.2750000000000004</v>
      </c>
      <c r="AI31" s="43">
        <v>1</v>
      </c>
      <c r="AJ31" s="34">
        <f t="shared" si="31"/>
        <v>1.075</v>
      </c>
      <c r="AK31" s="42">
        <f t="shared" si="3"/>
        <v>2</v>
      </c>
      <c r="AL31" s="42">
        <f t="shared" si="32"/>
        <v>21.5</v>
      </c>
      <c r="AM31" s="42">
        <f t="shared" si="33"/>
        <v>513.00000000000034</v>
      </c>
      <c r="AN31" s="42">
        <f t="shared" si="34"/>
        <v>1282.5</v>
      </c>
      <c r="AO31" s="42">
        <f t="shared" si="35"/>
        <v>17.838106725040792</v>
      </c>
      <c r="AP31" s="70">
        <f t="shared" si="88"/>
        <v>23.860465116279087</v>
      </c>
      <c r="AR31" s="43">
        <f t="shared" si="36"/>
        <v>-10</v>
      </c>
      <c r="AS31" s="43">
        <f t="shared" si="37"/>
        <v>5.45</v>
      </c>
      <c r="AT31" s="43">
        <v>1</v>
      </c>
      <c r="AU31" s="34">
        <f t="shared" si="38"/>
        <v>1.175</v>
      </c>
      <c r="AV31" s="42">
        <f t="shared" si="4"/>
        <v>1</v>
      </c>
      <c r="AW31" s="42">
        <f t="shared" si="39"/>
        <v>-11.75</v>
      </c>
      <c r="AX31" s="42">
        <f t="shared" si="40"/>
        <v>40.874999999999972</v>
      </c>
      <c r="AY31" s="42">
        <f t="shared" si="41"/>
        <v>1635</v>
      </c>
      <c r="AZ31" s="42">
        <f t="shared" si="42"/>
        <v>17.838106725040792</v>
      </c>
      <c r="BC31" s="43">
        <f t="shared" si="43"/>
        <v>-35</v>
      </c>
      <c r="BD31" s="43">
        <f t="shared" si="44"/>
        <v>6.75</v>
      </c>
      <c r="BE31" s="43">
        <v>1</v>
      </c>
      <c r="BF31" s="34">
        <f t="shared" si="45"/>
        <v>1.3</v>
      </c>
      <c r="BG31" s="42">
        <f t="shared" si="5"/>
        <v>1</v>
      </c>
      <c r="BH31" s="42">
        <f t="shared" si="46"/>
        <v>-45.5</v>
      </c>
      <c r="BI31" s="42">
        <f t="shared" si="47"/>
        <v>1.5820312499999962</v>
      </c>
      <c r="BJ31" s="42">
        <f t="shared" si="48"/>
        <v>2025</v>
      </c>
      <c r="BK31" s="42">
        <f t="shared" si="49"/>
        <v>17.838106725040792</v>
      </c>
      <c r="BN31" s="43">
        <f t="shared" si="50"/>
        <v>-65</v>
      </c>
      <c r="BO31" s="43">
        <f t="shared" si="51"/>
        <v>8.1999999999999993</v>
      </c>
      <c r="BP31" s="43">
        <v>1</v>
      </c>
      <c r="BQ31" s="34">
        <f t="shared" si="52"/>
        <v>1.45</v>
      </c>
      <c r="BR31" s="42">
        <f t="shared" si="6"/>
        <v>1</v>
      </c>
      <c r="BS31" s="42">
        <f t="shared" si="53"/>
        <v>-94.25</v>
      </c>
      <c r="BT31" s="42">
        <f t="shared" si="54"/>
        <v>3.0029296874999865E-2</v>
      </c>
      <c r="BU31" s="42">
        <f t="shared" si="55"/>
        <v>2460</v>
      </c>
      <c r="BV31" s="42">
        <f t="shared" si="56"/>
        <v>17.838106725040792</v>
      </c>
      <c r="BY31" s="43">
        <f t="shared" si="57"/>
        <v>-127</v>
      </c>
      <c r="BZ31" s="43">
        <f t="shared" si="58"/>
        <v>9.8249999999999993</v>
      </c>
      <c r="CA31" s="43">
        <v>1</v>
      </c>
      <c r="CB31" s="34">
        <f t="shared" si="59"/>
        <v>0</v>
      </c>
      <c r="CC31" s="42">
        <f t="shared" si="7"/>
        <v>1</v>
      </c>
      <c r="CD31" s="42">
        <f t="shared" si="60"/>
        <v>0</v>
      </c>
      <c r="CE31" s="42">
        <f t="shared" si="61"/>
        <v>6.6572048958977466E-6</v>
      </c>
      <c r="CF31" s="42">
        <f t="shared" si="62"/>
        <v>2947.5</v>
      </c>
      <c r="CG31" s="42">
        <f t="shared" si="63"/>
        <v>17.838106725040792</v>
      </c>
      <c r="CJ31" s="43">
        <f t="shared" si="64"/>
        <v>-182</v>
      </c>
      <c r="CK31" s="43">
        <f t="shared" si="65"/>
        <v>11.649999999999999</v>
      </c>
      <c r="CL31" s="43">
        <v>1</v>
      </c>
      <c r="CM31" s="34">
        <f t="shared" si="66"/>
        <v>0</v>
      </c>
      <c r="CN31" s="42">
        <f t="shared" si="8"/>
        <v>1</v>
      </c>
      <c r="CO31" s="42">
        <f t="shared" si="67"/>
        <v>0</v>
      </c>
      <c r="CP31" s="42">
        <f t="shared" si="68"/>
        <v>3.8543871778192821E-9</v>
      </c>
      <c r="CQ31" s="42">
        <f t="shared" si="69"/>
        <v>3494.9999999999995</v>
      </c>
      <c r="CR31" s="42">
        <f t="shared" si="70"/>
        <v>17.838106725040792</v>
      </c>
      <c r="CU31" s="43">
        <f t="shared" si="71"/>
        <v>-232</v>
      </c>
      <c r="CV31" s="43">
        <f t="shared" si="72"/>
        <v>13.7</v>
      </c>
      <c r="CW31" s="43">
        <v>1</v>
      </c>
      <c r="CX31" s="34">
        <f t="shared" si="73"/>
        <v>0</v>
      </c>
      <c r="CY31" s="42">
        <f t="shared" si="9"/>
        <v>1</v>
      </c>
      <c r="CZ31" s="42">
        <f t="shared" si="74"/>
        <v>0</v>
      </c>
      <c r="DA31" s="42">
        <f t="shared" si="75"/>
        <v>4.42639353675932E-12</v>
      </c>
      <c r="DB31" s="42">
        <f t="shared" si="76"/>
        <v>4110</v>
      </c>
      <c r="DC31" s="42">
        <f t="shared" si="77"/>
        <v>17.838106725040792</v>
      </c>
      <c r="DF31" s="43">
        <f t="shared" si="78"/>
        <v>-295</v>
      </c>
      <c r="DG31" s="43">
        <f t="shared" si="79"/>
        <v>18.574999999999999</v>
      </c>
      <c r="DH31" s="43">
        <v>1</v>
      </c>
      <c r="DI31" s="34">
        <f t="shared" si="85"/>
        <v>0</v>
      </c>
      <c r="DJ31" s="42">
        <f t="shared" si="10"/>
        <v>1</v>
      </c>
      <c r="DK31" s="42">
        <f t="shared" si="80"/>
        <v>0</v>
      </c>
      <c r="DL31" s="42">
        <f t="shared" si="81"/>
        <v>9.6667465698805662E-16</v>
      </c>
      <c r="DM31" s="42">
        <f t="shared" si="82"/>
        <v>5572.5</v>
      </c>
      <c r="DN31" s="42">
        <f t="shared" si="83"/>
        <v>17.838106725040792</v>
      </c>
    </row>
    <row r="32" spans="1:118">
      <c r="A32" s="34">
        <f t="shared" si="11"/>
        <v>0.61557220667245749</v>
      </c>
      <c r="B32" s="34">
        <v>0</v>
      </c>
      <c r="C32" s="55">
        <f t="shared" si="87"/>
        <v>2.0750000000000002</v>
      </c>
      <c r="D32" s="59"/>
      <c r="E32" s="87">
        <v>2.2000000000000002</v>
      </c>
      <c r="F32" s="101">
        <f>C32+E32</f>
        <v>4.2750000000000004</v>
      </c>
      <c r="G32" s="37">
        <f t="shared" si="0"/>
        <v>36.75834735990518</v>
      </c>
      <c r="H32" s="34">
        <f t="shared" si="84"/>
        <v>5.2000000000000028</v>
      </c>
      <c r="I32" s="38">
        <v>26</v>
      </c>
      <c r="J32" s="43">
        <f t="shared" si="13"/>
        <v>26</v>
      </c>
      <c r="K32" s="43">
        <f t="shared" si="14"/>
        <v>2.2000000000000002</v>
      </c>
      <c r="L32" s="33">
        <v>1</v>
      </c>
      <c r="M32" s="34">
        <f t="shared" si="15"/>
        <v>2</v>
      </c>
      <c r="N32" s="42">
        <f t="shared" si="1"/>
        <v>4</v>
      </c>
      <c r="O32" s="42">
        <f t="shared" si="16"/>
        <v>208</v>
      </c>
      <c r="P32" s="42">
        <f t="shared" si="17"/>
        <v>2426.0509257537419</v>
      </c>
      <c r="Q32" s="42">
        <f t="shared" si="18"/>
        <v>660</v>
      </c>
      <c r="R32" s="42">
        <f t="shared" si="19"/>
        <v>18.467166200173725</v>
      </c>
      <c r="S32" s="70">
        <f t="shared" si="20"/>
        <v>11.663706373816067</v>
      </c>
      <c r="V32" s="43">
        <f t="shared" si="21"/>
        <v>26</v>
      </c>
      <c r="W32" s="43">
        <f t="shared" si="22"/>
        <v>3.2</v>
      </c>
      <c r="X32" s="43">
        <v>1</v>
      </c>
      <c r="Y32" s="34">
        <f t="shared" si="23"/>
        <v>1</v>
      </c>
      <c r="Z32" s="42">
        <f t="shared" si="2"/>
        <v>4</v>
      </c>
      <c r="AA32" s="42">
        <f t="shared" si="24"/>
        <v>104</v>
      </c>
      <c r="AB32" s="42">
        <f t="shared" si="25"/>
        <v>3528.8013465508975</v>
      </c>
      <c r="AC32" s="42">
        <f t="shared" si="26"/>
        <v>960</v>
      </c>
      <c r="AD32" s="42">
        <f t="shared" si="27"/>
        <v>18.467166200173725</v>
      </c>
      <c r="AE32" s="70">
        <f t="shared" si="86"/>
        <v>33.930782178374017</v>
      </c>
      <c r="AG32" s="43">
        <f t="shared" si="29"/>
        <v>11</v>
      </c>
      <c r="AH32" s="43">
        <f t="shared" si="30"/>
        <v>4.2750000000000004</v>
      </c>
      <c r="AI32" s="43">
        <v>1</v>
      </c>
      <c r="AJ32" s="34">
        <f t="shared" si="31"/>
        <v>1.075</v>
      </c>
      <c r="AK32" s="42">
        <f t="shared" si="3"/>
        <v>2</v>
      </c>
      <c r="AL32" s="42">
        <f t="shared" si="32"/>
        <v>23.65</v>
      </c>
      <c r="AM32" s="42">
        <f t="shared" si="33"/>
        <v>589.28225611347932</v>
      </c>
      <c r="AN32" s="42">
        <f t="shared" si="34"/>
        <v>1282.5</v>
      </c>
      <c r="AO32" s="42">
        <f t="shared" si="35"/>
        <v>18.467166200173725</v>
      </c>
      <c r="AP32" s="70">
        <f t="shared" si="88"/>
        <v>24.916797298667202</v>
      </c>
      <c r="AR32" s="43">
        <f t="shared" si="36"/>
        <v>-9</v>
      </c>
      <c r="AS32" s="43">
        <f t="shared" si="37"/>
        <v>5.45</v>
      </c>
      <c r="AT32" s="43">
        <v>1</v>
      </c>
      <c r="AU32" s="34">
        <f t="shared" si="38"/>
        <v>1.175</v>
      </c>
      <c r="AV32" s="42">
        <f t="shared" si="4"/>
        <v>1</v>
      </c>
      <c r="AW32" s="42">
        <f t="shared" si="39"/>
        <v>-10.575000000000001</v>
      </c>
      <c r="AX32" s="42">
        <f t="shared" si="40"/>
        <v>46.953045260503771</v>
      </c>
      <c r="AY32" s="42">
        <f t="shared" si="41"/>
        <v>1635</v>
      </c>
      <c r="AZ32" s="42">
        <f t="shared" si="42"/>
        <v>18.467166200173725</v>
      </c>
      <c r="BC32" s="43">
        <f t="shared" si="43"/>
        <v>-34</v>
      </c>
      <c r="BD32" s="43">
        <f t="shared" si="44"/>
        <v>6.75</v>
      </c>
      <c r="BE32" s="43">
        <v>1</v>
      </c>
      <c r="BF32" s="34">
        <f t="shared" si="45"/>
        <v>1.3</v>
      </c>
      <c r="BG32" s="42">
        <f t="shared" si="5"/>
        <v>1</v>
      </c>
      <c r="BH32" s="42">
        <f t="shared" si="46"/>
        <v>-44.2</v>
      </c>
      <c r="BI32" s="42">
        <f t="shared" si="47"/>
        <v>1.8172766944288989</v>
      </c>
      <c r="BJ32" s="42">
        <f t="shared" si="48"/>
        <v>2025</v>
      </c>
      <c r="BK32" s="42">
        <f t="shared" si="49"/>
        <v>18.467166200173725</v>
      </c>
      <c r="BN32" s="43">
        <f t="shared" si="50"/>
        <v>-64</v>
      </c>
      <c r="BO32" s="43">
        <f t="shared" si="51"/>
        <v>8.1999999999999993</v>
      </c>
      <c r="BP32" s="43">
        <v>1</v>
      </c>
      <c r="BQ32" s="34">
        <f t="shared" si="52"/>
        <v>1.45</v>
      </c>
      <c r="BR32" s="42">
        <f t="shared" si="6"/>
        <v>1</v>
      </c>
      <c r="BS32" s="42">
        <f t="shared" si="53"/>
        <v>-92.8</v>
      </c>
      <c r="BT32" s="42">
        <f t="shared" si="54"/>
        <v>3.4494603922029951E-2</v>
      </c>
      <c r="BU32" s="42">
        <f t="shared" si="55"/>
        <v>2460</v>
      </c>
      <c r="BV32" s="42">
        <f t="shared" si="56"/>
        <v>18.467166200173725</v>
      </c>
      <c r="BY32" s="43">
        <f t="shared" si="57"/>
        <v>-126</v>
      </c>
      <c r="BZ32" s="43">
        <f t="shared" si="58"/>
        <v>9.8249999999999993</v>
      </c>
      <c r="CA32" s="43">
        <v>1</v>
      </c>
      <c r="CB32" s="34">
        <f t="shared" si="59"/>
        <v>0</v>
      </c>
      <c r="CC32" s="42">
        <f t="shared" si="7"/>
        <v>1</v>
      </c>
      <c r="CD32" s="42">
        <f t="shared" si="60"/>
        <v>0</v>
      </c>
      <c r="CE32" s="42">
        <f t="shared" si="61"/>
        <v>7.6471203127959501E-6</v>
      </c>
      <c r="CF32" s="42">
        <f t="shared" si="62"/>
        <v>2947.5</v>
      </c>
      <c r="CG32" s="42">
        <f t="shared" si="63"/>
        <v>18.467166200173725</v>
      </c>
      <c r="CJ32" s="43">
        <f t="shared" si="64"/>
        <v>-181</v>
      </c>
      <c r="CK32" s="43">
        <f t="shared" si="65"/>
        <v>11.649999999999999</v>
      </c>
      <c r="CL32" s="43">
        <v>1</v>
      </c>
      <c r="CM32" s="34">
        <f t="shared" si="66"/>
        <v>0</v>
      </c>
      <c r="CN32" s="42">
        <f t="shared" si="8"/>
        <v>1</v>
      </c>
      <c r="CO32" s="42">
        <f t="shared" si="67"/>
        <v>0</v>
      </c>
      <c r="CP32" s="42">
        <f t="shared" si="68"/>
        <v>4.4275282106826738E-9</v>
      </c>
      <c r="CQ32" s="42">
        <f t="shared" si="69"/>
        <v>3494.9999999999995</v>
      </c>
      <c r="CR32" s="42">
        <f t="shared" si="70"/>
        <v>18.467166200173725</v>
      </c>
      <c r="CU32" s="43">
        <f t="shared" si="71"/>
        <v>-231</v>
      </c>
      <c r="CV32" s="43">
        <f t="shared" si="72"/>
        <v>13.7</v>
      </c>
      <c r="CW32" s="43">
        <v>1</v>
      </c>
      <c r="CX32" s="34">
        <f t="shared" si="73"/>
        <v>0</v>
      </c>
      <c r="CY32" s="42">
        <f t="shared" si="9"/>
        <v>1</v>
      </c>
      <c r="CZ32" s="42">
        <f t="shared" si="74"/>
        <v>0</v>
      </c>
      <c r="DA32" s="42">
        <f t="shared" si="75"/>
        <v>5.0845909742449384E-12</v>
      </c>
      <c r="DB32" s="42">
        <f t="shared" si="76"/>
        <v>4110</v>
      </c>
      <c r="DC32" s="42">
        <f t="shared" si="77"/>
        <v>18.467166200173725</v>
      </c>
      <c r="DF32" s="43">
        <f t="shared" si="78"/>
        <v>-294</v>
      </c>
      <c r="DG32" s="43">
        <f t="shared" si="79"/>
        <v>18.574999999999999</v>
      </c>
      <c r="DH32" s="43">
        <v>1</v>
      </c>
      <c r="DI32" s="34">
        <f t="shared" si="85"/>
        <v>0</v>
      </c>
      <c r="DJ32" s="42">
        <f t="shared" si="10"/>
        <v>1</v>
      </c>
      <c r="DK32" s="42">
        <f t="shared" si="80"/>
        <v>0</v>
      </c>
      <c r="DL32" s="42">
        <f t="shared" si="81"/>
        <v>1.1104175882995041E-15</v>
      </c>
      <c r="DM32" s="42">
        <f t="shared" si="82"/>
        <v>5572.5</v>
      </c>
      <c r="DN32" s="42">
        <f t="shared" si="83"/>
        <v>18.467166200173725</v>
      </c>
    </row>
    <row r="33" spans="1:118">
      <c r="A33" s="34">
        <f t="shared" si="11"/>
        <v>0.63728031365963045</v>
      </c>
      <c r="B33" s="34">
        <v>0</v>
      </c>
      <c r="C33" s="55">
        <f t="shared" si="87"/>
        <v>2.0750000000000002</v>
      </c>
      <c r="D33" s="59"/>
      <c r="E33" s="87">
        <v>2.2000000000000002</v>
      </c>
      <c r="F33" s="101">
        <f>C33+E33</f>
        <v>4.2750000000000004</v>
      </c>
      <c r="G33" s="37">
        <f t="shared" si="0"/>
        <v>42.224253144732685</v>
      </c>
      <c r="H33" s="34">
        <f t="shared" si="84"/>
        <v>5.400000000000003</v>
      </c>
      <c r="I33" s="38">
        <v>27</v>
      </c>
      <c r="J33" s="43">
        <f t="shared" si="13"/>
        <v>27</v>
      </c>
      <c r="K33" s="43">
        <f t="shared" si="14"/>
        <v>2.2000000000000002</v>
      </c>
      <c r="L33" s="33">
        <v>1</v>
      </c>
      <c r="M33" s="34">
        <f t="shared" si="15"/>
        <v>2</v>
      </c>
      <c r="N33" s="42">
        <f t="shared" si="1"/>
        <v>4</v>
      </c>
      <c r="O33" s="42">
        <f t="shared" si="16"/>
        <v>216</v>
      </c>
      <c r="P33" s="42">
        <f t="shared" si="17"/>
        <v>2786.8007075523574</v>
      </c>
      <c r="Q33" s="42">
        <f t="shared" si="18"/>
        <v>660</v>
      </c>
      <c r="R33" s="42">
        <f t="shared" si="19"/>
        <v>19.118409409788914</v>
      </c>
      <c r="S33" s="70">
        <f t="shared" si="20"/>
        <v>12.90185512755721</v>
      </c>
      <c r="V33" s="43">
        <f t="shared" si="21"/>
        <v>27</v>
      </c>
      <c r="W33" s="43">
        <f t="shared" si="22"/>
        <v>3.2</v>
      </c>
      <c r="X33" s="43">
        <v>1</v>
      </c>
      <c r="Y33" s="34">
        <f t="shared" si="23"/>
        <v>1</v>
      </c>
      <c r="Z33" s="42">
        <f t="shared" si="2"/>
        <v>4</v>
      </c>
      <c r="AA33" s="42">
        <f t="shared" si="24"/>
        <v>108</v>
      </c>
      <c r="AB33" s="42">
        <f t="shared" si="25"/>
        <v>4053.5283018943378</v>
      </c>
      <c r="AC33" s="42">
        <f t="shared" si="26"/>
        <v>960</v>
      </c>
      <c r="AD33" s="42">
        <f t="shared" si="27"/>
        <v>19.118409409788914</v>
      </c>
      <c r="AE33" s="70">
        <f t="shared" si="86"/>
        <v>37.532669461984611</v>
      </c>
      <c r="AG33" s="43">
        <f t="shared" si="29"/>
        <v>12</v>
      </c>
      <c r="AH33" s="43">
        <f t="shared" si="30"/>
        <v>4.2750000000000004</v>
      </c>
      <c r="AI33" s="43">
        <v>1</v>
      </c>
      <c r="AJ33" s="34">
        <f t="shared" si="31"/>
        <v>1.075</v>
      </c>
      <c r="AK33" s="42">
        <f t="shared" si="3"/>
        <v>2</v>
      </c>
      <c r="AL33" s="42">
        <f t="shared" si="32"/>
        <v>25.799999999999997</v>
      </c>
      <c r="AM33" s="42">
        <f t="shared" si="33"/>
        <v>676.90755822649533</v>
      </c>
      <c r="AN33" s="42">
        <f t="shared" si="34"/>
        <v>1282.5</v>
      </c>
      <c r="AO33" s="42">
        <f t="shared" si="35"/>
        <v>19.118409409788914</v>
      </c>
      <c r="AP33" s="70">
        <f t="shared" si="88"/>
        <v>26.236727063042458</v>
      </c>
      <c r="AR33" s="43">
        <f t="shared" si="36"/>
        <v>-8</v>
      </c>
      <c r="AS33" s="43">
        <f t="shared" si="37"/>
        <v>5.45</v>
      </c>
      <c r="AT33" s="43">
        <v>1</v>
      </c>
      <c r="AU33" s="34">
        <f t="shared" si="38"/>
        <v>1.175</v>
      </c>
      <c r="AV33" s="42">
        <f t="shared" si="4"/>
        <v>1</v>
      </c>
      <c r="AW33" s="42">
        <f t="shared" si="39"/>
        <v>-9.4</v>
      </c>
      <c r="AX33" s="42">
        <f t="shared" si="40"/>
        <v>53.934885852842022</v>
      </c>
      <c r="AY33" s="42">
        <f t="shared" si="41"/>
        <v>1635</v>
      </c>
      <c r="AZ33" s="42">
        <f t="shared" si="42"/>
        <v>19.118409409788914</v>
      </c>
      <c r="BC33" s="43">
        <f t="shared" si="43"/>
        <v>-33</v>
      </c>
      <c r="BD33" s="43">
        <f t="shared" si="44"/>
        <v>6.75</v>
      </c>
      <c r="BE33" s="43">
        <v>1</v>
      </c>
      <c r="BF33" s="34">
        <f t="shared" si="45"/>
        <v>1.3</v>
      </c>
      <c r="BG33" s="42">
        <f t="shared" si="5"/>
        <v>1</v>
      </c>
      <c r="BH33" s="42">
        <f t="shared" si="46"/>
        <v>-42.9</v>
      </c>
      <c r="BI33" s="42">
        <f t="shared" si="47"/>
        <v>2.0875027494649259</v>
      </c>
      <c r="BJ33" s="42">
        <f t="shared" si="48"/>
        <v>2025</v>
      </c>
      <c r="BK33" s="42">
        <f t="shared" si="49"/>
        <v>19.118409409788914</v>
      </c>
      <c r="BN33" s="43">
        <f t="shared" si="50"/>
        <v>-63</v>
      </c>
      <c r="BO33" s="43">
        <f t="shared" si="51"/>
        <v>8.1999999999999993</v>
      </c>
      <c r="BP33" s="43">
        <v>1</v>
      </c>
      <c r="BQ33" s="34">
        <f t="shared" si="52"/>
        <v>1.45</v>
      </c>
      <c r="BR33" s="42">
        <f t="shared" si="6"/>
        <v>1</v>
      </c>
      <c r="BS33" s="42">
        <f t="shared" si="53"/>
        <v>-91.35</v>
      </c>
      <c r="BT33" s="42">
        <f t="shared" si="54"/>
        <v>3.9623894781510079E-2</v>
      </c>
      <c r="BU33" s="42">
        <f t="shared" si="55"/>
        <v>2460</v>
      </c>
      <c r="BV33" s="42">
        <f t="shared" si="56"/>
        <v>19.118409409788914</v>
      </c>
      <c r="BY33" s="43">
        <f t="shared" si="57"/>
        <v>-125</v>
      </c>
      <c r="BZ33" s="43">
        <f t="shared" si="58"/>
        <v>9.8249999999999993</v>
      </c>
      <c r="CA33" s="43">
        <v>1</v>
      </c>
      <c r="CB33" s="34">
        <f t="shared" si="59"/>
        <v>0</v>
      </c>
      <c r="CC33" s="42">
        <f t="shared" si="7"/>
        <v>1</v>
      </c>
      <c r="CD33" s="42">
        <f t="shared" si="60"/>
        <v>0</v>
      </c>
      <c r="CE33" s="42">
        <f t="shared" si="61"/>
        <v>8.7842345237731205E-6</v>
      </c>
      <c r="CF33" s="42">
        <f t="shared" si="62"/>
        <v>2947.5</v>
      </c>
      <c r="CG33" s="42">
        <f t="shared" si="63"/>
        <v>19.118409409788914</v>
      </c>
      <c r="CJ33" s="43">
        <f t="shared" si="64"/>
        <v>-180</v>
      </c>
      <c r="CK33" s="43">
        <f t="shared" si="65"/>
        <v>11.649999999999999</v>
      </c>
      <c r="CL33" s="43">
        <v>1</v>
      </c>
      <c r="CM33" s="34">
        <f t="shared" si="66"/>
        <v>0</v>
      </c>
      <c r="CN33" s="42">
        <f t="shared" si="8"/>
        <v>1</v>
      </c>
      <c r="CO33" s="42">
        <f t="shared" si="67"/>
        <v>0</v>
      </c>
      <c r="CP33" s="42">
        <f t="shared" si="68"/>
        <v>5.0858943723141527E-9</v>
      </c>
      <c r="CQ33" s="42">
        <f t="shared" si="69"/>
        <v>3494.9999999999995</v>
      </c>
      <c r="CR33" s="42">
        <f t="shared" si="70"/>
        <v>19.118409409788914</v>
      </c>
      <c r="CU33" s="43">
        <f t="shared" si="71"/>
        <v>-230</v>
      </c>
      <c r="CV33" s="43">
        <f t="shared" si="72"/>
        <v>13.7</v>
      </c>
      <c r="CW33" s="43">
        <v>1</v>
      </c>
      <c r="CX33" s="34">
        <f t="shared" si="73"/>
        <v>0</v>
      </c>
      <c r="CY33" s="42">
        <f t="shared" si="9"/>
        <v>1</v>
      </c>
      <c r="CZ33" s="42">
        <f t="shared" si="74"/>
        <v>0</v>
      </c>
      <c r="DA33" s="42">
        <f t="shared" si="75"/>
        <v>5.8406612879479339E-12</v>
      </c>
      <c r="DB33" s="42">
        <f t="shared" si="76"/>
        <v>4110</v>
      </c>
      <c r="DC33" s="42">
        <f t="shared" si="77"/>
        <v>19.118409409788914</v>
      </c>
      <c r="DF33" s="43">
        <f t="shared" si="78"/>
        <v>-293</v>
      </c>
      <c r="DG33" s="43">
        <f t="shared" si="79"/>
        <v>18.574999999999999</v>
      </c>
      <c r="DH33" s="43">
        <v>1</v>
      </c>
      <c r="DI33" s="34">
        <f t="shared" si="85"/>
        <v>0</v>
      </c>
      <c r="DJ33" s="42">
        <f t="shared" si="10"/>
        <v>1</v>
      </c>
      <c r="DK33" s="42">
        <f t="shared" si="80"/>
        <v>0</v>
      </c>
      <c r="DL33" s="42">
        <f t="shared" si="81"/>
        <v>1.2755348570394152E-15</v>
      </c>
      <c r="DM33" s="42">
        <f t="shared" si="82"/>
        <v>5572.5</v>
      </c>
      <c r="DN33" s="42">
        <f t="shared" si="83"/>
        <v>19.118409409788914</v>
      </c>
    </row>
    <row r="34" spans="1:118">
      <c r="A34" s="34">
        <f t="shared" si="11"/>
        <v>0.65975395538644654</v>
      </c>
      <c r="B34" s="34">
        <v>0</v>
      </c>
      <c r="C34" s="55">
        <f t="shared" si="87"/>
        <v>2.0750000000000002</v>
      </c>
      <c r="D34" s="59"/>
      <c r="E34" s="87">
        <v>2.2000000000000002</v>
      </c>
      <c r="F34" s="101">
        <f>C34+E34</f>
        <v>4.2750000000000004</v>
      </c>
      <c r="G34" s="37">
        <f t="shared" si="0"/>
        <v>48.502930128332828</v>
      </c>
      <c r="H34" s="34">
        <f t="shared" si="84"/>
        <v>5.6000000000000032</v>
      </c>
      <c r="I34" s="38">
        <v>28</v>
      </c>
      <c r="J34" s="43">
        <f t="shared" si="13"/>
        <v>28</v>
      </c>
      <c r="K34" s="43">
        <f t="shared" si="14"/>
        <v>2.2000000000000002</v>
      </c>
      <c r="L34" s="33">
        <v>1</v>
      </c>
      <c r="M34" s="34">
        <f t="shared" si="15"/>
        <v>2</v>
      </c>
      <c r="N34" s="42">
        <f t="shared" si="1"/>
        <v>4</v>
      </c>
      <c r="O34" s="42">
        <f t="shared" si="16"/>
        <v>224</v>
      </c>
      <c r="P34" s="42">
        <f t="shared" si="17"/>
        <v>3201.1933884699665</v>
      </c>
      <c r="Q34" s="42">
        <f t="shared" si="18"/>
        <v>660</v>
      </c>
      <c r="R34" s="42">
        <f t="shared" si="19"/>
        <v>19.792618661593398</v>
      </c>
      <c r="S34" s="70">
        <f t="shared" si="20"/>
        <v>14.29104191281235</v>
      </c>
      <c r="V34" s="43">
        <f t="shared" si="21"/>
        <v>28</v>
      </c>
      <c r="W34" s="43">
        <f t="shared" si="22"/>
        <v>3.2</v>
      </c>
      <c r="X34" s="43">
        <v>1</v>
      </c>
      <c r="Y34" s="34">
        <f t="shared" si="23"/>
        <v>1</v>
      </c>
      <c r="Z34" s="42">
        <f t="shared" si="2"/>
        <v>4</v>
      </c>
      <c r="AA34" s="42">
        <f t="shared" si="24"/>
        <v>112</v>
      </c>
      <c r="AB34" s="42">
        <f t="shared" si="25"/>
        <v>4656.2812923199517</v>
      </c>
      <c r="AC34" s="42">
        <f t="shared" si="26"/>
        <v>960</v>
      </c>
      <c r="AD34" s="42">
        <f t="shared" si="27"/>
        <v>19.792618661593398</v>
      </c>
      <c r="AE34" s="70">
        <f t="shared" si="86"/>
        <v>41.573940109999569</v>
      </c>
      <c r="AG34" s="43">
        <f t="shared" si="29"/>
        <v>13</v>
      </c>
      <c r="AH34" s="43">
        <f t="shared" si="30"/>
        <v>4.2750000000000004</v>
      </c>
      <c r="AI34" s="43">
        <v>1</v>
      </c>
      <c r="AJ34" s="34">
        <f t="shared" si="31"/>
        <v>1.075</v>
      </c>
      <c r="AK34" s="42">
        <f t="shared" si="3"/>
        <v>2</v>
      </c>
      <c r="AL34" s="42">
        <f t="shared" si="32"/>
        <v>27.95</v>
      </c>
      <c r="AM34" s="42">
        <f t="shared" si="33"/>
        <v>777.56259861983483</v>
      </c>
      <c r="AN34" s="42">
        <f t="shared" si="34"/>
        <v>1282.5</v>
      </c>
      <c r="AO34" s="42">
        <f t="shared" si="35"/>
        <v>19.792618661593398</v>
      </c>
      <c r="AP34" s="70">
        <f t="shared" si="88"/>
        <v>27.819770970298205</v>
      </c>
      <c r="AR34" s="43">
        <f t="shared" si="36"/>
        <v>-7</v>
      </c>
      <c r="AS34" s="43">
        <f t="shared" si="37"/>
        <v>5.45</v>
      </c>
      <c r="AT34" s="43">
        <v>1</v>
      </c>
      <c r="AU34" s="34">
        <f t="shared" si="38"/>
        <v>1.175</v>
      </c>
      <c r="AV34" s="42">
        <f t="shared" si="4"/>
        <v>1</v>
      </c>
      <c r="AW34" s="42">
        <f t="shared" si="39"/>
        <v>-8.2249999999999996</v>
      </c>
      <c r="AX34" s="42">
        <f t="shared" si="40"/>
        <v>61.954914656112493</v>
      </c>
      <c r="AY34" s="42">
        <f t="shared" si="41"/>
        <v>1635</v>
      </c>
      <c r="AZ34" s="42">
        <f t="shared" si="42"/>
        <v>19.792618661593398</v>
      </c>
      <c r="BC34" s="43">
        <f t="shared" si="43"/>
        <v>-32</v>
      </c>
      <c r="BD34" s="43">
        <f t="shared" si="44"/>
        <v>6.75</v>
      </c>
      <c r="BE34" s="43">
        <v>1</v>
      </c>
      <c r="BF34" s="34">
        <f t="shared" si="45"/>
        <v>1.3</v>
      </c>
      <c r="BG34" s="42">
        <f t="shared" si="5"/>
        <v>1</v>
      </c>
      <c r="BH34" s="42">
        <f t="shared" si="46"/>
        <v>-41.6</v>
      </c>
      <c r="BI34" s="42">
        <f t="shared" si="47"/>
        <v>2.3979109743621483</v>
      </c>
      <c r="BJ34" s="42">
        <f t="shared" si="48"/>
        <v>2025</v>
      </c>
      <c r="BK34" s="42">
        <f t="shared" si="49"/>
        <v>19.792618661593398</v>
      </c>
      <c r="BN34" s="43">
        <f t="shared" si="50"/>
        <v>-62</v>
      </c>
      <c r="BO34" s="43">
        <f t="shared" si="51"/>
        <v>8.1999999999999993</v>
      </c>
      <c r="BP34" s="43">
        <v>1</v>
      </c>
      <c r="BQ34" s="34">
        <f t="shared" si="52"/>
        <v>1.45</v>
      </c>
      <c r="BR34" s="42">
        <f t="shared" si="6"/>
        <v>1</v>
      </c>
      <c r="BS34" s="42">
        <f t="shared" si="53"/>
        <v>-89.899999999999991</v>
      </c>
      <c r="BT34" s="42">
        <f t="shared" si="54"/>
        <v>4.5515902754096241E-2</v>
      </c>
      <c r="BU34" s="42">
        <f t="shared" si="55"/>
        <v>2460</v>
      </c>
      <c r="BV34" s="42">
        <f t="shared" si="56"/>
        <v>19.792618661593398</v>
      </c>
      <c r="BY34" s="43">
        <f t="shared" si="57"/>
        <v>-124</v>
      </c>
      <c r="BZ34" s="43">
        <f t="shared" si="58"/>
        <v>9.8249999999999993</v>
      </c>
      <c r="CA34" s="43">
        <v>1</v>
      </c>
      <c r="CB34" s="34">
        <f t="shared" si="59"/>
        <v>0</v>
      </c>
      <c r="CC34" s="42">
        <f t="shared" si="7"/>
        <v>1</v>
      </c>
      <c r="CD34" s="42">
        <f t="shared" si="60"/>
        <v>0</v>
      </c>
      <c r="CE34" s="42">
        <f t="shared" si="61"/>
        <v>1.0090435747366348E-5</v>
      </c>
      <c r="CF34" s="42">
        <f t="shared" si="62"/>
        <v>2947.5</v>
      </c>
      <c r="CG34" s="42">
        <f t="shared" si="63"/>
        <v>19.792618661593398</v>
      </c>
      <c r="CJ34" s="43">
        <f t="shared" si="64"/>
        <v>-179</v>
      </c>
      <c r="CK34" s="43">
        <f t="shared" si="65"/>
        <v>11.649999999999999</v>
      </c>
      <c r="CL34" s="43">
        <v>1</v>
      </c>
      <c r="CM34" s="34">
        <f t="shared" si="66"/>
        <v>0</v>
      </c>
      <c r="CN34" s="42">
        <f t="shared" si="8"/>
        <v>1</v>
      </c>
      <c r="CO34" s="42">
        <f t="shared" si="67"/>
        <v>0</v>
      </c>
      <c r="CP34" s="42">
        <f t="shared" si="68"/>
        <v>5.8421584991659459E-9</v>
      </c>
      <c r="CQ34" s="42">
        <f t="shared" si="69"/>
        <v>3494.9999999999995</v>
      </c>
      <c r="CR34" s="42">
        <f t="shared" si="70"/>
        <v>19.792618661593398</v>
      </c>
      <c r="CU34" s="43">
        <f t="shared" si="71"/>
        <v>-229</v>
      </c>
      <c r="CV34" s="43">
        <f t="shared" si="72"/>
        <v>13.7</v>
      </c>
      <c r="CW34" s="43">
        <v>1</v>
      </c>
      <c r="CX34" s="34">
        <f t="shared" si="73"/>
        <v>0</v>
      </c>
      <c r="CY34" s="42">
        <f t="shared" si="9"/>
        <v>1</v>
      </c>
      <c r="CZ34" s="42">
        <f t="shared" si="74"/>
        <v>0</v>
      </c>
      <c r="DA34" s="42">
        <f t="shared" si="75"/>
        <v>6.7091580135606565E-12</v>
      </c>
      <c r="DB34" s="42">
        <f t="shared" si="76"/>
        <v>4110</v>
      </c>
      <c r="DC34" s="42">
        <f t="shared" si="77"/>
        <v>19.792618661593398</v>
      </c>
      <c r="DF34" s="43">
        <f t="shared" si="78"/>
        <v>-292</v>
      </c>
      <c r="DG34" s="43">
        <f t="shared" si="79"/>
        <v>18.574999999999999</v>
      </c>
      <c r="DH34" s="43">
        <v>1</v>
      </c>
      <c r="DI34" s="34">
        <f t="shared" si="85"/>
        <v>0</v>
      </c>
      <c r="DJ34" s="42">
        <f t="shared" si="10"/>
        <v>1</v>
      </c>
      <c r="DK34" s="42">
        <f t="shared" si="80"/>
        <v>0</v>
      </c>
      <c r="DL34" s="42">
        <f t="shared" si="81"/>
        <v>1.4652047920225543E-15</v>
      </c>
      <c r="DM34" s="42">
        <f t="shared" si="82"/>
        <v>5572.5</v>
      </c>
      <c r="DN34" s="42">
        <f t="shared" si="83"/>
        <v>19.792618661593398</v>
      </c>
    </row>
    <row r="35" spans="1:118">
      <c r="A35" s="34">
        <f t="shared" si="11"/>
        <v>0.68302012837719717</v>
      </c>
      <c r="B35" s="34">
        <v>0</v>
      </c>
      <c r="C35" s="55">
        <f t="shared" si="87"/>
        <v>2.0750000000000002</v>
      </c>
      <c r="D35" s="59"/>
      <c r="E35" s="87">
        <v>2.2000000000000002</v>
      </c>
      <c r="F35" s="101">
        <f>C35+E35</f>
        <v>4.2750000000000004</v>
      </c>
      <c r="G35" s="37">
        <f t="shared" si="0"/>
        <v>55.715236050952051</v>
      </c>
      <c r="H35" s="34">
        <f t="shared" si="84"/>
        <v>5.8000000000000034</v>
      </c>
      <c r="I35" s="38">
        <v>29</v>
      </c>
      <c r="J35" s="43">
        <f t="shared" si="13"/>
        <v>29</v>
      </c>
      <c r="K35" s="43">
        <f t="shared" si="14"/>
        <v>2.2000000000000002</v>
      </c>
      <c r="L35" s="33">
        <v>1</v>
      </c>
      <c r="M35" s="34">
        <f t="shared" si="15"/>
        <v>2</v>
      </c>
      <c r="N35" s="42">
        <f t="shared" si="1"/>
        <v>4</v>
      </c>
      <c r="O35" s="42">
        <f t="shared" si="16"/>
        <v>232</v>
      </c>
      <c r="P35" s="42">
        <f t="shared" si="17"/>
        <v>3677.2055793628351</v>
      </c>
      <c r="Q35" s="42">
        <f t="shared" si="18"/>
        <v>660</v>
      </c>
      <c r="R35" s="42">
        <f t="shared" si="19"/>
        <v>20.490603851315914</v>
      </c>
      <c r="S35" s="70">
        <f t="shared" si="20"/>
        <v>15.850024048977737</v>
      </c>
      <c r="V35" s="43">
        <f t="shared" si="21"/>
        <v>29</v>
      </c>
      <c r="W35" s="43">
        <f t="shared" si="22"/>
        <v>3.2</v>
      </c>
      <c r="X35" s="43">
        <v>1</v>
      </c>
      <c r="Y35" s="34">
        <f t="shared" si="23"/>
        <v>1</v>
      </c>
      <c r="Z35" s="42">
        <f t="shared" si="2"/>
        <v>4</v>
      </c>
      <c r="AA35" s="42">
        <f t="shared" si="24"/>
        <v>116</v>
      </c>
      <c r="AB35" s="42">
        <f t="shared" si="25"/>
        <v>5348.6626608913966</v>
      </c>
      <c r="AC35" s="42">
        <f t="shared" si="26"/>
        <v>960</v>
      </c>
      <c r="AD35" s="42">
        <f t="shared" si="27"/>
        <v>20.490603851315914</v>
      </c>
      <c r="AE35" s="70">
        <f t="shared" si="86"/>
        <v>46.109160869753417</v>
      </c>
      <c r="AG35" s="43">
        <f t="shared" si="29"/>
        <v>14</v>
      </c>
      <c r="AH35" s="43">
        <f t="shared" si="30"/>
        <v>4.2750000000000004</v>
      </c>
      <c r="AI35" s="43">
        <v>1</v>
      </c>
      <c r="AJ35" s="34">
        <f t="shared" si="31"/>
        <v>1.075</v>
      </c>
      <c r="AK35" s="42">
        <f t="shared" si="3"/>
        <v>2</v>
      </c>
      <c r="AL35" s="42">
        <f t="shared" si="32"/>
        <v>30.099999999999998</v>
      </c>
      <c r="AM35" s="42">
        <f t="shared" si="33"/>
        <v>893.18487794182408</v>
      </c>
      <c r="AN35" s="42">
        <f t="shared" si="34"/>
        <v>1282.5</v>
      </c>
      <c r="AO35" s="42">
        <f t="shared" si="35"/>
        <v>20.490603851315914</v>
      </c>
      <c r="AP35" s="70">
        <f t="shared" si="88"/>
        <v>29.673916210691832</v>
      </c>
      <c r="AR35" s="43">
        <f t="shared" si="36"/>
        <v>-6</v>
      </c>
      <c r="AS35" s="43">
        <f t="shared" si="37"/>
        <v>5.45</v>
      </c>
      <c r="AT35" s="43">
        <v>1</v>
      </c>
      <c r="AU35" s="34">
        <f t="shared" si="38"/>
        <v>1.175</v>
      </c>
      <c r="AV35" s="42">
        <f t="shared" si="4"/>
        <v>1</v>
      </c>
      <c r="AW35" s="42">
        <f t="shared" si="39"/>
        <v>-7.0500000000000007</v>
      </c>
      <c r="AX35" s="42">
        <f t="shared" si="40"/>
        <v>71.167508549458134</v>
      </c>
      <c r="AY35" s="42">
        <f t="shared" si="41"/>
        <v>1635</v>
      </c>
      <c r="AZ35" s="42">
        <f t="shared" si="42"/>
        <v>20.490603851315914</v>
      </c>
      <c r="BC35" s="43">
        <f t="shared" si="43"/>
        <v>-31</v>
      </c>
      <c r="BD35" s="43">
        <f t="shared" si="44"/>
        <v>6.75</v>
      </c>
      <c r="BE35" s="43">
        <v>1</v>
      </c>
      <c r="BF35" s="34">
        <f t="shared" si="45"/>
        <v>1.3</v>
      </c>
      <c r="BG35" s="42">
        <f t="shared" si="5"/>
        <v>1</v>
      </c>
      <c r="BH35" s="42">
        <f t="shared" si="46"/>
        <v>-40.300000000000004</v>
      </c>
      <c r="BI35" s="42">
        <f t="shared" si="47"/>
        <v>2.754476391679137</v>
      </c>
      <c r="BJ35" s="42">
        <f t="shared" si="48"/>
        <v>2025</v>
      </c>
      <c r="BK35" s="42">
        <f t="shared" si="49"/>
        <v>20.490603851315914</v>
      </c>
      <c r="BN35" s="43">
        <f t="shared" si="50"/>
        <v>-61</v>
      </c>
      <c r="BO35" s="43">
        <f t="shared" si="51"/>
        <v>8.1999999999999993</v>
      </c>
      <c r="BP35" s="43">
        <v>1</v>
      </c>
      <c r="BQ35" s="34">
        <f t="shared" si="52"/>
        <v>1.45</v>
      </c>
      <c r="BR35" s="42">
        <f t="shared" si="6"/>
        <v>1</v>
      </c>
      <c r="BS35" s="42">
        <f t="shared" si="53"/>
        <v>-88.45</v>
      </c>
      <c r="BT35" s="42">
        <f t="shared" si="54"/>
        <v>5.2284042619835366E-2</v>
      </c>
      <c r="BU35" s="42">
        <f t="shared" si="55"/>
        <v>2460</v>
      </c>
      <c r="BV35" s="42">
        <f t="shared" si="56"/>
        <v>20.490603851315914</v>
      </c>
      <c r="BY35" s="43">
        <f t="shared" si="57"/>
        <v>-123</v>
      </c>
      <c r="BZ35" s="43">
        <f t="shared" si="58"/>
        <v>9.8249999999999993</v>
      </c>
      <c r="CA35" s="43">
        <v>1</v>
      </c>
      <c r="CB35" s="34">
        <f t="shared" si="59"/>
        <v>0</v>
      </c>
      <c r="CC35" s="42">
        <f t="shared" si="7"/>
        <v>1</v>
      </c>
      <c r="CD35" s="42">
        <f t="shared" si="60"/>
        <v>0</v>
      </c>
      <c r="CE35" s="42">
        <f t="shared" si="61"/>
        <v>1.1590866944203001E-5</v>
      </c>
      <c r="CF35" s="42">
        <f t="shared" si="62"/>
        <v>2947.5</v>
      </c>
      <c r="CG35" s="42">
        <f t="shared" si="63"/>
        <v>20.490603851315914</v>
      </c>
      <c r="CJ35" s="43">
        <f t="shared" si="64"/>
        <v>-178</v>
      </c>
      <c r="CK35" s="43">
        <f t="shared" si="65"/>
        <v>11.649999999999999</v>
      </c>
      <c r="CL35" s="43">
        <v>1</v>
      </c>
      <c r="CM35" s="34">
        <f t="shared" si="66"/>
        <v>0</v>
      </c>
      <c r="CN35" s="42">
        <f t="shared" si="8"/>
        <v>1</v>
      </c>
      <c r="CO35" s="42">
        <f t="shared" si="67"/>
        <v>0</v>
      </c>
      <c r="CP35" s="42">
        <f t="shared" si="68"/>
        <v>6.7108778576238686E-9</v>
      </c>
      <c r="CQ35" s="42">
        <f t="shared" si="69"/>
        <v>3494.9999999999995</v>
      </c>
      <c r="CR35" s="42">
        <f t="shared" si="70"/>
        <v>20.490603851315914</v>
      </c>
      <c r="CU35" s="43">
        <f t="shared" si="71"/>
        <v>-228</v>
      </c>
      <c r="CV35" s="43">
        <f t="shared" si="72"/>
        <v>13.7</v>
      </c>
      <c r="CW35" s="43">
        <v>1</v>
      </c>
      <c r="CX35" s="34">
        <f t="shared" si="73"/>
        <v>0</v>
      </c>
      <c r="CY35" s="42">
        <f t="shared" si="9"/>
        <v>1</v>
      </c>
      <c r="CZ35" s="42">
        <f t="shared" si="74"/>
        <v>0</v>
      </c>
      <c r="DA35" s="42">
        <f t="shared" si="75"/>
        <v>7.7067987735923013E-12</v>
      </c>
      <c r="DB35" s="42">
        <f t="shared" si="76"/>
        <v>4110</v>
      </c>
      <c r="DC35" s="42">
        <f t="shared" si="77"/>
        <v>20.490603851315914</v>
      </c>
      <c r="DF35" s="43">
        <f t="shared" si="78"/>
        <v>-291</v>
      </c>
      <c r="DG35" s="43">
        <f t="shared" si="79"/>
        <v>18.574999999999999</v>
      </c>
      <c r="DH35" s="43">
        <v>1</v>
      </c>
      <c r="DI35" s="34">
        <f t="shared" si="85"/>
        <v>0</v>
      </c>
      <c r="DJ35" s="42">
        <f t="shared" si="10"/>
        <v>1</v>
      </c>
      <c r="DK35" s="42">
        <f t="shared" si="80"/>
        <v>0</v>
      </c>
      <c r="DL35" s="42">
        <f t="shared" si="81"/>
        <v>1.6830783343300808E-15</v>
      </c>
      <c r="DM35" s="42">
        <f t="shared" si="82"/>
        <v>5572.5</v>
      </c>
      <c r="DN35" s="42">
        <f t="shared" si="83"/>
        <v>20.490603851315914</v>
      </c>
    </row>
    <row r="36" spans="1:118">
      <c r="A36" s="34">
        <f t="shared" si="11"/>
        <v>0.70710678118654691</v>
      </c>
      <c r="B36" s="34">
        <v>0</v>
      </c>
      <c r="C36" s="55">
        <f t="shared" si="87"/>
        <v>2.0750000000000002</v>
      </c>
      <c r="D36" s="59"/>
      <c r="E36" s="87">
        <v>2.2000000000000002</v>
      </c>
      <c r="F36" s="101">
        <f>C36+E36</f>
        <v>4.2750000000000004</v>
      </c>
      <c r="G36" s="37">
        <f t="shared" si="0"/>
        <v>64.000000000000114</v>
      </c>
      <c r="H36" s="34">
        <f t="shared" si="84"/>
        <v>6.0000000000000027</v>
      </c>
      <c r="I36" s="38">
        <v>30</v>
      </c>
      <c r="J36" s="43">
        <f t="shared" si="13"/>
        <v>30</v>
      </c>
      <c r="K36" s="43">
        <f t="shared" si="14"/>
        <v>2.2000000000000002</v>
      </c>
      <c r="L36" s="33">
        <v>1</v>
      </c>
      <c r="M36" s="34">
        <f t="shared" si="15"/>
        <v>2</v>
      </c>
      <c r="N36" s="42">
        <f t="shared" si="1"/>
        <v>4</v>
      </c>
      <c r="O36" s="42">
        <f t="shared" si="16"/>
        <v>240</v>
      </c>
      <c r="P36" s="42">
        <f t="shared" si="17"/>
        <v>4224.0000000000073</v>
      </c>
      <c r="Q36" s="42">
        <f t="shared" si="18"/>
        <v>660</v>
      </c>
      <c r="R36" s="42">
        <f t="shared" si="19"/>
        <v>21.213203435596409</v>
      </c>
      <c r="S36" s="70">
        <f t="shared" si="20"/>
        <v>17.60000000000003</v>
      </c>
      <c r="V36" s="43">
        <f t="shared" si="21"/>
        <v>30</v>
      </c>
      <c r="W36" s="43">
        <f t="shared" si="22"/>
        <v>3.2</v>
      </c>
      <c r="X36" s="43">
        <v>2</v>
      </c>
      <c r="Y36" s="34">
        <f t="shared" si="23"/>
        <v>1</v>
      </c>
      <c r="Z36" s="42">
        <f t="shared" si="2"/>
        <v>8</v>
      </c>
      <c r="AA36" s="42">
        <f t="shared" si="24"/>
        <v>240</v>
      </c>
      <c r="AB36" s="42">
        <f t="shared" si="25"/>
        <v>6144.0000000000109</v>
      </c>
      <c r="AC36" s="42">
        <f t="shared" si="26"/>
        <v>960</v>
      </c>
      <c r="AD36" s="42">
        <f t="shared" si="27"/>
        <v>21.213203435596409</v>
      </c>
      <c r="AE36" s="70">
        <f t="shared" si="86"/>
        <v>25.600000000000044</v>
      </c>
      <c r="AG36" s="43">
        <f t="shared" si="29"/>
        <v>15</v>
      </c>
      <c r="AH36" s="43">
        <f t="shared" si="30"/>
        <v>4.2750000000000004</v>
      </c>
      <c r="AI36" s="43">
        <v>1</v>
      </c>
      <c r="AJ36" s="34">
        <f t="shared" si="31"/>
        <v>1.075</v>
      </c>
      <c r="AK36" s="42">
        <f t="shared" si="3"/>
        <v>2</v>
      </c>
      <c r="AL36" s="42">
        <f t="shared" si="32"/>
        <v>32.25</v>
      </c>
      <c r="AM36" s="42">
        <f t="shared" si="33"/>
        <v>1026.0000000000009</v>
      </c>
      <c r="AN36" s="42">
        <f t="shared" si="34"/>
        <v>1282.5</v>
      </c>
      <c r="AO36" s="42">
        <f t="shared" si="35"/>
        <v>21.213203435596409</v>
      </c>
      <c r="AP36" s="70">
        <f t="shared" si="88"/>
        <v>31.813953488372121</v>
      </c>
      <c r="AR36" s="43">
        <f t="shared" si="36"/>
        <v>-5</v>
      </c>
      <c r="AS36" s="43">
        <f t="shared" si="37"/>
        <v>5.45</v>
      </c>
      <c r="AT36" s="43">
        <v>1</v>
      </c>
      <c r="AU36" s="34">
        <f t="shared" si="38"/>
        <v>1.175</v>
      </c>
      <c r="AV36" s="42">
        <f t="shared" si="4"/>
        <v>1</v>
      </c>
      <c r="AW36" s="42">
        <f t="shared" si="39"/>
        <v>-5.875</v>
      </c>
      <c r="AX36" s="42">
        <f t="shared" si="40"/>
        <v>81.749999999999986</v>
      </c>
      <c r="AY36" s="42">
        <f t="shared" si="41"/>
        <v>1635</v>
      </c>
      <c r="AZ36" s="42">
        <f t="shared" si="42"/>
        <v>21.213203435596409</v>
      </c>
      <c r="BC36" s="43">
        <f t="shared" si="43"/>
        <v>-30</v>
      </c>
      <c r="BD36" s="43">
        <f t="shared" si="44"/>
        <v>6.75</v>
      </c>
      <c r="BE36" s="43">
        <v>1</v>
      </c>
      <c r="BF36" s="34">
        <f t="shared" si="45"/>
        <v>1.3</v>
      </c>
      <c r="BG36" s="42">
        <f t="shared" si="5"/>
        <v>1</v>
      </c>
      <c r="BH36" s="42">
        <f t="shared" si="46"/>
        <v>-39</v>
      </c>
      <c r="BI36" s="42">
        <f t="shared" si="47"/>
        <v>3.1640624999999942</v>
      </c>
      <c r="BJ36" s="42">
        <f t="shared" si="48"/>
        <v>2025</v>
      </c>
      <c r="BK36" s="42">
        <f t="shared" si="49"/>
        <v>21.213203435596409</v>
      </c>
      <c r="BN36" s="43">
        <f t="shared" si="50"/>
        <v>-60</v>
      </c>
      <c r="BO36" s="43">
        <f t="shared" si="51"/>
        <v>8.1999999999999993</v>
      </c>
      <c r="BP36" s="43">
        <v>1</v>
      </c>
      <c r="BQ36" s="34">
        <f t="shared" si="52"/>
        <v>1.45</v>
      </c>
      <c r="BR36" s="42">
        <f t="shared" si="6"/>
        <v>1</v>
      </c>
      <c r="BS36" s="42">
        <f t="shared" si="53"/>
        <v>-87</v>
      </c>
      <c r="BT36" s="42">
        <f t="shared" si="54"/>
        <v>6.005859374999975E-2</v>
      </c>
      <c r="BU36" s="42">
        <f t="shared" si="55"/>
        <v>2460</v>
      </c>
      <c r="BV36" s="42">
        <f t="shared" si="56"/>
        <v>21.213203435596409</v>
      </c>
      <c r="BY36" s="43">
        <f t="shared" si="57"/>
        <v>-122</v>
      </c>
      <c r="BZ36" s="43">
        <f t="shared" si="58"/>
        <v>9.8249999999999993</v>
      </c>
      <c r="CA36" s="43">
        <v>1</v>
      </c>
      <c r="CB36" s="34">
        <f t="shared" si="59"/>
        <v>0</v>
      </c>
      <c r="CC36" s="42">
        <f t="shared" si="7"/>
        <v>1</v>
      </c>
      <c r="CD36" s="42">
        <f t="shared" si="60"/>
        <v>0</v>
      </c>
      <c r="CE36" s="42">
        <f t="shared" si="61"/>
        <v>1.33144097917955E-5</v>
      </c>
      <c r="CF36" s="42">
        <f t="shared" si="62"/>
        <v>2947.5</v>
      </c>
      <c r="CG36" s="42">
        <f t="shared" si="63"/>
        <v>21.213203435596409</v>
      </c>
      <c r="CJ36" s="43">
        <f t="shared" si="64"/>
        <v>-177</v>
      </c>
      <c r="CK36" s="43">
        <f t="shared" si="65"/>
        <v>11.649999999999999</v>
      </c>
      <c r="CL36" s="43">
        <v>1</v>
      </c>
      <c r="CM36" s="34">
        <f t="shared" si="66"/>
        <v>0</v>
      </c>
      <c r="CN36" s="42">
        <f t="shared" si="8"/>
        <v>1</v>
      </c>
      <c r="CO36" s="42">
        <f t="shared" si="67"/>
        <v>0</v>
      </c>
      <c r="CP36" s="42">
        <f t="shared" si="68"/>
        <v>7.7087743556385641E-9</v>
      </c>
      <c r="CQ36" s="42">
        <f t="shared" si="69"/>
        <v>3494.9999999999995</v>
      </c>
      <c r="CR36" s="42">
        <f t="shared" si="70"/>
        <v>21.213203435596409</v>
      </c>
      <c r="CU36" s="43">
        <f t="shared" si="71"/>
        <v>-227</v>
      </c>
      <c r="CV36" s="43">
        <f t="shared" si="72"/>
        <v>13.7</v>
      </c>
      <c r="CW36" s="43">
        <v>1</v>
      </c>
      <c r="CX36" s="34">
        <f t="shared" si="73"/>
        <v>0</v>
      </c>
      <c r="CY36" s="42">
        <f t="shared" si="9"/>
        <v>1</v>
      </c>
      <c r="CZ36" s="42">
        <f t="shared" si="74"/>
        <v>0</v>
      </c>
      <c r="DA36" s="42">
        <f t="shared" si="75"/>
        <v>8.8527870735186417E-12</v>
      </c>
      <c r="DB36" s="42">
        <f t="shared" si="76"/>
        <v>4110</v>
      </c>
      <c r="DC36" s="42">
        <f t="shared" si="77"/>
        <v>21.213203435596409</v>
      </c>
      <c r="DF36" s="43">
        <f t="shared" si="78"/>
        <v>-290</v>
      </c>
      <c r="DG36" s="43">
        <f t="shared" si="79"/>
        <v>18.574999999999999</v>
      </c>
      <c r="DH36" s="43">
        <v>1</v>
      </c>
      <c r="DI36" s="34">
        <f t="shared" si="85"/>
        <v>0</v>
      </c>
      <c r="DJ36" s="42">
        <f t="shared" si="10"/>
        <v>1</v>
      </c>
      <c r="DK36" s="42">
        <f t="shared" si="80"/>
        <v>0</v>
      </c>
      <c r="DL36" s="42">
        <f t="shared" si="81"/>
        <v>1.933349313976114E-15</v>
      </c>
      <c r="DM36" s="42">
        <f t="shared" si="82"/>
        <v>5572.5</v>
      </c>
      <c r="DN36" s="42">
        <f t="shared" si="83"/>
        <v>21.213203435596409</v>
      </c>
    </row>
    <row r="37" spans="1:118">
      <c r="A37" s="34">
        <f t="shared" si="11"/>
        <v>0.73204284797281216</v>
      </c>
      <c r="B37" s="34">
        <v>0</v>
      </c>
      <c r="C37" s="55">
        <f t="shared" si="87"/>
        <v>2.0750000000000002</v>
      </c>
      <c r="D37" s="59"/>
      <c r="E37" s="87">
        <v>2.2000000000000002</v>
      </c>
      <c r="F37" s="101">
        <f>C37+E37</f>
        <v>4.2750000000000004</v>
      </c>
      <c r="G37" s="37">
        <f t="shared" si="0"/>
        <v>73.516694719810388</v>
      </c>
      <c r="H37" s="34">
        <f t="shared" si="84"/>
        <v>6.2000000000000037</v>
      </c>
      <c r="I37" s="38">
        <v>31</v>
      </c>
      <c r="J37" s="43">
        <f t="shared" si="13"/>
        <v>31</v>
      </c>
      <c r="K37" s="43">
        <f t="shared" si="14"/>
        <v>2.2000000000000002</v>
      </c>
      <c r="L37" s="33">
        <v>1</v>
      </c>
      <c r="M37" s="34">
        <f t="shared" si="15"/>
        <v>2</v>
      </c>
      <c r="N37" s="42">
        <f t="shared" si="1"/>
        <v>4</v>
      </c>
      <c r="O37" s="42">
        <f t="shared" si="16"/>
        <v>248</v>
      </c>
      <c r="P37" s="42">
        <f t="shared" si="17"/>
        <v>4852.1018515074857</v>
      </c>
      <c r="Q37" s="42">
        <f t="shared" si="18"/>
        <v>660</v>
      </c>
      <c r="R37" s="42">
        <f t="shared" si="19"/>
        <v>21.961285439184365</v>
      </c>
      <c r="S37" s="70">
        <f t="shared" si="20"/>
        <v>19.5649268205947</v>
      </c>
      <c r="V37" s="43">
        <f t="shared" si="21"/>
        <v>31</v>
      </c>
      <c r="W37" s="43">
        <f t="shared" si="22"/>
        <v>3.2</v>
      </c>
      <c r="X37" s="43">
        <v>1</v>
      </c>
      <c r="Y37" s="34">
        <f t="shared" si="23"/>
        <v>1</v>
      </c>
      <c r="Z37" s="42">
        <f t="shared" si="2"/>
        <v>8</v>
      </c>
      <c r="AA37" s="42">
        <f t="shared" si="24"/>
        <v>248</v>
      </c>
      <c r="AB37" s="42">
        <f t="shared" si="25"/>
        <v>7057.6026931017968</v>
      </c>
      <c r="AC37" s="42">
        <f t="shared" si="26"/>
        <v>960</v>
      </c>
      <c r="AD37" s="42">
        <f t="shared" si="27"/>
        <v>21.961285439184365</v>
      </c>
      <c r="AE37" s="70">
        <f t="shared" si="86"/>
        <v>28.45807537541047</v>
      </c>
      <c r="AG37" s="43">
        <f t="shared" si="29"/>
        <v>16</v>
      </c>
      <c r="AH37" s="43">
        <f t="shared" si="30"/>
        <v>4.2750000000000004</v>
      </c>
      <c r="AI37" s="43">
        <v>1</v>
      </c>
      <c r="AJ37" s="34">
        <f t="shared" si="31"/>
        <v>1.075</v>
      </c>
      <c r="AK37" s="42">
        <f t="shared" si="3"/>
        <v>2</v>
      </c>
      <c r="AL37" s="42">
        <f t="shared" si="32"/>
        <v>34.4</v>
      </c>
      <c r="AM37" s="42">
        <f t="shared" si="33"/>
        <v>1178.5645122269591</v>
      </c>
      <c r="AN37" s="42">
        <f t="shared" si="34"/>
        <v>1282.5</v>
      </c>
      <c r="AO37" s="42">
        <f t="shared" si="35"/>
        <v>21.961285439184365</v>
      </c>
      <c r="AP37" s="70">
        <f t="shared" si="88"/>
        <v>34.260596285667418</v>
      </c>
      <c r="AR37" s="43">
        <f t="shared" si="36"/>
        <v>-4</v>
      </c>
      <c r="AS37" s="43">
        <f t="shared" si="37"/>
        <v>5.45</v>
      </c>
      <c r="AT37" s="43">
        <v>1</v>
      </c>
      <c r="AU37" s="34">
        <f t="shared" si="38"/>
        <v>1.175</v>
      </c>
      <c r="AV37" s="42">
        <f t="shared" si="4"/>
        <v>1</v>
      </c>
      <c r="AW37" s="42">
        <f t="shared" si="39"/>
        <v>-4.7</v>
      </c>
      <c r="AX37" s="42">
        <f t="shared" si="40"/>
        <v>93.906090521007584</v>
      </c>
      <c r="AY37" s="42">
        <f t="shared" si="41"/>
        <v>1635</v>
      </c>
      <c r="AZ37" s="42">
        <f t="shared" si="42"/>
        <v>21.961285439184365</v>
      </c>
      <c r="BC37" s="43">
        <f t="shared" si="43"/>
        <v>-29</v>
      </c>
      <c r="BD37" s="43">
        <f t="shared" si="44"/>
        <v>6.75</v>
      </c>
      <c r="BE37" s="43">
        <v>1</v>
      </c>
      <c r="BF37" s="34">
        <f t="shared" si="45"/>
        <v>1.3</v>
      </c>
      <c r="BG37" s="42">
        <f t="shared" si="5"/>
        <v>1</v>
      </c>
      <c r="BH37" s="42">
        <f t="shared" si="46"/>
        <v>-37.700000000000003</v>
      </c>
      <c r="BI37" s="42">
        <f t="shared" si="47"/>
        <v>3.6345533888577992</v>
      </c>
      <c r="BJ37" s="42">
        <f t="shared" si="48"/>
        <v>2025</v>
      </c>
      <c r="BK37" s="42">
        <f t="shared" si="49"/>
        <v>21.961285439184365</v>
      </c>
      <c r="BN37" s="43">
        <f t="shared" si="50"/>
        <v>-59</v>
      </c>
      <c r="BO37" s="43">
        <f t="shared" si="51"/>
        <v>8.1999999999999993</v>
      </c>
      <c r="BP37" s="43">
        <v>1</v>
      </c>
      <c r="BQ37" s="34">
        <f t="shared" si="52"/>
        <v>1.45</v>
      </c>
      <c r="BR37" s="42">
        <f t="shared" si="6"/>
        <v>1</v>
      </c>
      <c r="BS37" s="42">
        <f t="shared" si="53"/>
        <v>-85.55</v>
      </c>
      <c r="BT37" s="42">
        <f t="shared" si="54"/>
        <v>6.8989207844059944E-2</v>
      </c>
      <c r="BU37" s="42">
        <f t="shared" si="55"/>
        <v>2460</v>
      </c>
      <c r="BV37" s="42">
        <f t="shared" si="56"/>
        <v>21.961285439184365</v>
      </c>
      <c r="BY37" s="43">
        <f t="shared" si="57"/>
        <v>-121</v>
      </c>
      <c r="BZ37" s="43">
        <f t="shared" si="58"/>
        <v>9.8249999999999993</v>
      </c>
      <c r="CA37" s="43">
        <v>1</v>
      </c>
      <c r="CB37" s="34">
        <f t="shared" si="59"/>
        <v>0</v>
      </c>
      <c r="CC37" s="42">
        <f t="shared" si="7"/>
        <v>1</v>
      </c>
      <c r="CD37" s="42">
        <f t="shared" si="60"/>
        <v>0</v>
      </c>
      <c r="CE37" s="42">
        <f t="shared" si="61"/>
        <v>1.52942406255919E-5</v>
      </c>
      <c r="CF37" s="42">
        <f t="shared" si="62"/>
        <v>2947.5</v>
      </c>
      <c r="CG37" s="42">
        <f t="shared" si="63"/>
        <v>21.961285439184365</v>
      </c>
      <c r="CJ37" s="43">
        <f t="shared" si="64"/>
        <v>-176</v>
      </c>
      <c r="CK37" s="43">
        <f t="shared" si="65"/>
        <v>11.649999999999999</v>
      </c>
      <c r="CL37" s="43">
        <v>1</v>
      </c>
      <c r="CM37" s="34">
        <f t="shared" si="66"/>
        <v>0</v>
      </c>
      <c r="CN37" s="42">
        <f t="shared" si="8"/>
        <v>1</v>
      </c>
      <c r="CO37" s="42">
        <f t="shared" si="67"/>
        <v>0</v>
      </c>
      <c r="CP37" s="42">
        <f t="shared" si="68"/>
        <v>8.8550564213653509E-9</v>
      </c>
      <c r="CQ37" s="42">
        <f t="shared" si="69"/>
        <v>3494.9999999999995</v>
      </c>
      <c r="CR37" s="42">
        <f t="shared" si="70"/>
        <v>21.961285439184365</v>
      </c>
      <c r="CU37" s="43">
        <f t="shared" si="71"/>
        <v>-226</v>
      </c>
      <c r="CV37" s="43">
        <f t="shared" si="72"/>
        <v>13.7</v>
      </c>
      <c r="CW37" s="43">
        <v>1</v>
      </c>
      <c r="CX37" s="34">
        <f t="shared" si="73"/>
        <v>0</v>
      </c>
      <c r="CY37" s="42">
        <f t="shared" si="9"/>
        <v>1</v>
      </c>
      <c r="CZ37" s="42">
        <f t="shared" si="74"/>
        <v>0</v>
      </c>
      <c r="DA37" s="42">
        <f t="shared" si="75"/>
        <v>1.0169181948489882E-11</v>
      </c>
      <c r="DB37" s="42">
        <f t="shared" si="76"/>
        <v>4110</v>
      </c>
      <c r="DC37" s="42">
        <f t="shared" si="77"/>
        <v>21.961285439184365</v>
      </c>
      <c r="DF37" s="43">
        <f t="shared" si="78"/>
        <v>-289</v>
      </c>
      <c r="DG37" s="43">
        <f t="shared" si="79"/>
        <v>18.574999999999999</v>
      </c>
      <c r="DH37" s="43">
        <v>1</v>
      </c>
      <c r="DI37" s="34">
        <f t="shared" si="85"/>
        <v>0</v>
      </c>
      <c r="DJ37" s="42">
        <f t="shared" si="10"/>
        <v>1</v>
      </c>
      <c r="DK37" s="42">
        <f t="shared" si="80"/>
        <v>0</v>
      </c>
      <c r="DL37" s="42">
        <f t="shared" si="81"/>
        <v>2.2208351765990081E-15</v>
      </c>
      <c r="DM37" s="42">
        <f t="shared" si="82"/>
        <v>5572.5</v>
      </c>
      <c r="DN37" s="42">
        <f t="shared" si="83"/>
        <v>21.961285439184365</v>
      </c>
    </row>
    <row r="38" spans="1:118">
      <c r="A38" s="34">
        <f t="shared" si="11"/>
        <v>0.75785828325519855</v>
      </c>
      <c r="B38" s="34">
        <v>0</v>
      </c>
      <c r="C38" s="55">
        <f t="shared" si="87"/>
        <v>2.0750000000000002</v>
      </c>
      <c r="D38" s="59"/>
      <c r="E38" s="87">
        <v>2.2000000000000002</v>
      </c>
      <c r="F38" s="101">
        <f>C38+E38</f>
        <v>4.2750000000000004</v>
      </c>
      <c r="G38" s="37">
        <f t="shared" si="0"/>
        <v>84.448506289465413</v>
      </c>
      <c r="H38" s="34">
        <f t="shared" si="84"/>
        <v>6.4000000000000039</v>
      </c>
      <c r="I38" s="38">
        <v>32</v>
      </c>
      <c r="J38" s="43">
        <f t="shared" si="13"/>
        <v>32</v>
      </c>
      <c r="K38" s="43">
        <f t="shared" si="14"/>
        <v>2.2000000000000002</v>
      </c>
      <c r="L38" s="33">
        <v>1</v>
      </c>
      <c r="M38" s="34">
        <f t="shared" si="15"/>
        <v>2</v>
      </c>
      <c r="N38" s="42">
        <f t="shared" si="1"/>
        <v>4</v>
      </c>
      <c r="O38" s="42">
        <f t="shared" si="16"/>
        <v>256</v>
      </c>
      <c r="P38" s="42">
        <f t="shared" si="17"/>
        <v>5573.6014151047175</v>
      </c>
      <c r="Q38" s="42">
        <f t="shared" si="18"/>
        <v>660</v>
      </c>
      <c r="R38" s="42">
        <f t="shared" si="19"/>
        <v>22.735748497655955</v>
      </c>
      <c r="S38" s="70">
        <f t="shared" si="20"/>
        <v>21.771880527752803</v>
      </c>
      <c r="V38" s="43">
        <f t="shared" si="21"/>
        <v>32</v>
      </c>
      <c r="W38" s="43">
        <f t="shared" si="22"/>
        <v>3.2</v>
      </c>
      <c r="X38" s="43">
        <v>1</v>
      </c>
      <c r="Y38" s="34">
        <f t="shared" si="23"/>
        <v>1</v>
      </c>
      <c r="Z38" s="42">
        <f t="shared" si="2"/>
        <v>8</v>
      </c>
      <c r="AA38" s="42">
        <f t="shared" si="24"/>
        <v>256</v>
      </c>
      <c r="AB38" s="42">
        <f t="shared" si="25"/>
        <v>8107.0566037886801</v>
      </c>
      <c r="AC38" s="42">
        <f t="shared" si="26"/>
        <v>960</v>
      </c>
      <c r="AD38" s="42">
        <f t="shared" si="27"/>
        <v>22.735748497655955</v>
      </c>
      <c r="AE38" s="70">
        <f t="shared" si="86"/>
        <v>31.668189858549532</v>
      </c>
      <c r="AG38" s="43">
        <f t="shared" si="29"/>
        <v>17</v>
      </c>
      <c r="AH38" s="43">
        <f t="shared" si="30"/>
        <v>4.2750000000000004</v>
      </c>
      <c r="AI38" s="43">
        <v>1</v>
      </c>
      <c r="AJ38" s="34">
        <f t="shared" si="31"/>
        <v>1.075</v>
      </c>
      <c r="AK38" s="42">
        <f t="shared" si="3"/>
        <v>2</v>
      </c>
      <c r="AL38" s="42">
        <f t="shared" si="32"/>
        <v>36.549999999999997</v>
      </c>
      <c r="AM38" s="42">
        <f t="shared" si="33"/>
        <v>1353.8151164529911</v>
      </c>
      <c r="AN38" s="42">
        <f t="shared" si="34"/>
        <v>1282.5</v>
      </c>
      <c r="AO38" s="42">
        <f t="shared" si="35"/>
        <v>22.735748497655955</v>
      </c>
      <c r="AP38" s="70">
        <f t="shared" si="88"/>
        <v>37.040085265471717</v>
      </c>
      <c r="AR38" s="43">
        <f t="shared" si="36"/>
        <v>-3</v>
      </c>
      <c r="AS38" s="43">
        <f t="shared" si="37"/>
        <v>5.45</v>
      </c>
      <c r="AT38" s="43">
        <v>1</v>
      </c>
      <c r="AU38" s="34">
        <f t="shared" si="38"/>
        <v>1.175</v>
      </c>
      <c r="AV38" s="42">
        <f t="shared" si="4"/>
        <v>1</v>
      </c>
      <c r="AW38" s="42">
        <f t="shared" si="39"/>
        <v>-3.5250000000000004</v>
      </c>
      <c r="AX38" s="42">
        <f t="shared" si="40"/>
        <v>107.86977170568409</v>
      </c>
      <c r="AY38" s="42">
        <f t="shared" si="41"/>
        <v>1635</v>
      </c>
      <c r="AZ38" s="42">
        <f t="shared" si="42"/>
        <v>22.735748497655955</v>
      </c>
      <c r="BC38" s="43">
        <f t="shared" si="43"/>
        <v>-28</v>
      </c>
      <c r="BD38" s="43">
        <f t="shared" si="44"/>
        <v>6.75</v>
      </c>
      <c r="BE38" s="43">
        <v>1</v>
      </c>
      <c r="BF38" s="34">
        <f t="shared" si="45"/>
        <v>1.3</v>
      </c>
      <c r="BG38" s="42">
        <f t="shared" si="5"/>
        <v>1</v>
      </c>
      <c r="BH38" s="42">
        <f t="shared" si="46"/>
        <v>-36.4</v>
      </c>
      <c r="BI38" s="42">
        <f t="shared" si="47"/>
        <v>4.1750054989298526</v>
      </c>
      <c r="BJ38" s="42">
        <f t="shared" si="48"/>
        <v>2025</v>
      </c>
      <c r="BK38" s="42">
        <f t="shared" si="49"/>
        <v>22.735748497655955</v>
      </c>
      <c r="BN38" s="43">
        <f t="shared" si="50"/>
        <v>-58</v>
      </c>
      <c r="BO38" s="43">
        <f t="shared" si="51"/>
        <v>8.1999999999999993</v>
      </c>
      <c r="BP38" s="43">
        <v>1</v>
      </c>
      <c r="BQ38" s="34">
        <f t="shared" si="52"/>
        <v>1.45</v>
      </c>
      <c r="BR38" s="42">
        <f t="shared" si="6"/>
        <v>1</v>
      </c>
      <c r="BS38" s="42">
        <f t="shared" si="53"/>
        <v>-84.1</v>
      </c>
      <c r="BT38" s="42">
        <f t="shared" si="54"/>
        <v>7.9247789563020199E-2</v>
      </c>
      <c r="BU38" s="42">
        <f t="shared" si="55"/>
        <v>2460</v>
      </c>
      <c r="BV38" s="42">
        <f t="shared" si="56"/>
        <v>22.735748497655955</v>
      </c>
      <c r="BY38" s="43">
        <f t="shared" si="57"/>
        <v>-120</v>
      </c>
      <c r="BZ38" s="43">
        <f t="shared" si="58"/>
        <v>9.8249999999999993</v>
      </c>
      <c r="CA38" s="43">
        <v>1</v>
      </c>
      <c r="CB38" s="34">
        <f t="shared" si="59"/>
        <v>0</v>
      </c>
      <c r="CC38" s="42">
        <f t="shared" si="7"/>
        <v>1</v>
      </c>
      <c r="CD38" s="42">
        <f t="shared" si="60"/>
        <v>0</v>
      </c>
      <c r="CE38" s="42">
        <f t="shared" si="61"/>
        <v>1.7568469047546248E-5</v>
      </c>
      <c r="CF38" s="42">
        <f t="shared" si="62"/>
        <v>2947.5</v>
      </c>
      <c r="CG38" s="42">
        <f t="shared" si="63"/>
        <v>22.735748497655955</v>
      </c>
      <c r="CJ38" s="43">
        <f t="shared" si="64"/>
        <v>-175</v>
      </c>
      <c r="CK38" s="43">
        <f t="shared" si="65"/>
        <v>11.649999999999999</v>
      </c>
      <c r="CL38" s="43">
        <v>1</v>
      </c>
      <c r="CM38" s="34">
        <f t="shared" si="66"/>
        <v>0</v>
      </c>
      <c r="CN38" s="42">
        <f t="shared" si="8"/>
        <v>1</v>
      </c>
      <c r="CO38" s="42">
        <f t="shared" si="67"/>
        <v>0</v>
      </c>
      <c r="CP38" s="42">
        <f t="shared" si="68"/>
        <v>1.017178874462831E-8</v>
      </c>
      <c r="CQ38" s="42">
        <f t="shared" si="69"/>
        <v>3494.9999999999995</v>
      </c>
      <c r="CR38" s="42">
        <f t="shared" si="70"/>
        <v>22.735748497655955</v>
      </c>
      <c r="CU38" s="43">
        <f t="shared" si="71"/>
        <v>-225</v>
      </c>
      <c r="CV38" s="43">
        <f t="shared" si="72"/>
        <v>13.7</v>
      </c>
      <c r="CW38" s="43">
        <v>1</v>
      </c>
      <c r="CX38" s="34">
        <f t="shared" si="73"/>
        <v>0</v>
      </c>
      <c r="CY38" s="42">
        <f t="shared" si="9"/>
        <v>1</v>
      </c>
      <c r="CZ38" s="42">
        <f t="shared" si="74"/>
        <v>0</v>
      </c>
      <c r="DA38" s="42">
        <f t="shared" si="75"/>
        <v>1.1681322575895868E-11</v>
      </c>
      <c r="DB38" s="42">
        <f t="shared" si="76"/>
        <v>4110</v>
      </c>
      <c r="DC38" s="42">
        <f t="shared" si="77"/>
        <v>22.735748497655955</v>
      </c>
      <c r="DF38" s="43">
        <f t="shared" si="78"/>
        <v>-288</v>
      </c>
      <c r="DG38" s="43">
        <f t="shared" si="79"/>
        <v>18.574999999999999</v>
      </c>
      <c r="DH38" s="43">
        <v>1</v>
      </c>
      <c r="DI38" s="34">
        <f t="shared" si="85"/>
        <v>0</v>
      </c>
      <c r="DJ38" s="42">
        <f t="shared" si="10"/>
        <v>1</v>
      </c>
      <c r="DK38" s="42">
        <f t="shared" si="80"/>
        <v>0</v>
      </c>
      <c r="DL38" s="42">
        <f t="shared" si="81"/>
        <v>2.5510697140788309E-15</v>
      </c>
      <c r="DM38" s="42">
        <f t="shared" si="82"/>
        <v>5572.5</v>
      </c>
      <c r="DN38" s="42">
        <f t="shared" si="83"/>
        <v>22.735748497655955</v>
      </c>
    </row>
    <row r="39" spans="1:118">
      <c r="A39" s="34">
        <f t="shared" si="11"/>
        <v>0.78458409789675032</v>
      </c>
      <c r="B39" s="34">
        <v>0</v>
      </c>
      <c r="C39" s="55">
        <f t="shared" si="87"/>
        <v>2.0750000000000002</v>
      </c>
      <c r="D39" s="59"/>
      <c r="E39" s="87">
        <v>2.2000000000000002</v>
      </c>
      <c r="F39" s="101">
        <f>C39+E39</f>
        <v>4.2750000000000004</v>
      </c>
      <c r="G39" s="37">
        <f t="shared" si="0"/>
        <v>97.005860256665699</v>
      </c>
      <c r="H39" s="34">
        <f t="shared" si="84"/>
        <v>6.6000000000000032</v>
      </c>
      <c r="I39" s="38">
        <v>33</v>
      </c>
      <c r="J39" s="43">
        <f t="shared" si="13"/>
        <v>33</v>
      </c>
      <c r="K39" s="43">
        <f t="shared" si="14"/>
        <v>2.2000000000000002</v>
      </c>
      <c r="L39" s="33">
        <v>1</v>
      </c>
      <c r="M39" s="34">
        <f t="shared" si="15"/>
        <v>2</v>
      </c>
      <c r="N39" s="42">
        <f t="shared" si="1"/>
        <v>4</v>
      </c>
      <c r="O39" s="42">
        <f t="shared" si="16"/>
        <v>264</v>
      </c>
      <c r="P39" s="42">
        <f t="shared" si="17"/>
        <v>6402.3867769399358</v>
      </c>
      <c r="Q39" s="42">
        <f t="shared" si="18"/>
        <v>660</v>
      </c>
      <c r="R39" s="42">
        <f t="shared" si="19"/>
        <v>23.537522936902509</v>
      </c>
      <c r="S39" s="70">
        <f t="shared" si="20"/>
        <v>24.251465064166425</v>
      </c>
      <c r="V39" s="43">
        <f t="shared" si="21"/>
        <v>33</v>
      </c>
      <c r="W39" s="43">
        <f t="shared" si="22"/>
        <v>3.2</v>
      </c>
      <c r="X39" s="43">
        <v>1</v>
      </c>
      <c r="Y39" s="34">
        <f t="shared" si="23"/>
        <v>1</v>
      </c>
      <c r="Z39" s="42">
        <f t="shared" si="2"/>
        <v>8</v>
      </c>
      <c r="AA39" s="42">
        <f t="shared" si="24"/>
        <v>264</v>
      </c>
      <c r="AB39" s="42">
        <f t="shared" si="25"/>
        <v>9312.5625846399071</v>
      </c>
      <c r="AC39" s="42">
        <f t="shared" si="26"/>
        <v>960</v>
      </c>
      <c r="AD39" s="42">
        <f t="shared" si="27"/>
        <v>23.537522936902509</v>
      </c>
      <c r="AE39" s="70">
        <f t="shared" si="86"/>
        <v>35.274858275151161</v>
      </c>
      <c r="AG39" s="43">
        <f t="shared" si="29"/>
        <v>18</v>
      </c>
      <c r="AH39" s="43">
        <f t="shared" si="30"/>
        <v>4.2750000000000004</v>
      </c>
      <c r="AI39" s="43">
        <v>1</v>
      </c>
      <c r="AJ39" s="34">
        <f t="shared" si="31"/>
        <v>1.075</v>
      </c>
      <c r="AK39" s="42">
        <f t="shared" si="3"/>
        <v>2</v>
      </c>
      <c r="AL39" s="42">
        <f t="shared" si="32"/>
        <v>38.699999999999996</v>
      </c>
      <c r="AM39" s="42">
        <f t="shared" si="33"/>
        <v>1555.1251972396701</v>
      </c>
      <c r="AN39" s="42">
        <f t="shared" si="34"/>
        <v>1282.5</v>
      </c>
      <c r="AO39" s="42">
        <f t="shared" si="35"/>
        <v>23.537522936902509</v>
      </c>
      <c r="AP39" s="70">
        <f t="shared" si="88"/>
        <v>40.184113623764091</v>
      </c>
      <c r="AR39" s="43">
        <f t="shared" si="36"/>
        <v>-2</v>
      </c>
      <c r="AS39" s="43">
        <f t="shared" si="37"/>
        <v>5.45</v>
      </c>
      <c r="AT39" s="43">
        <v>1</v>
      </c>
      <c r="AU39" s="34">
        <f t="shared" si="38"/>
        <v>1.175</v>
      </c>
      <c r="AV39" s="42">
        <f t="shared" si="4"/>
        <v>1</v>
      </c>
      <c r="AW39" s="42">
        <f t="shared" si="39"/>
        <v>-2.35</v>
      </c>
      <c r="AX39" s="42">
        <f t="shared" si="40"/>
        <v>123.90982931222504</v>
      </c>
      <c r="AY39" s="42">
        <f t="shared" si="41"/>
        <v>1635</v>
      </c>
      <c r="AZ39" s="42">
        <f t="shared" si="42"/>
        <v>23.537522936902509</v>
      </c>
      <c r="BC39" s="43">
        <f t="shared" si="43"/>
        <v>-27</v>
      </c>
      <c r="BD39" s="43">
        <f t="shared" si="44"/>
        <v>6.75</v>
      </c>
      <c r="BE39" s="43">
        <v>1</v>
      </c>
      <c r="BF39" s="34">
        <f t="shared" si="45"/>
        <v>1.3</v>
      </c>
      <c r="BG39" s="42">
        <f t="shared" si="5"/>
        <v>1</v>
      </c>
      <c r="BH39" s="42">
        <f t="shared" si="46"/>
        <v>-35.1</v>
      </c>
      <c r="BI39" s="42">
        <f t="shared" si="47"/>
        <v>4.7958219487242983</v>
      </c>
      <c r="BJ39" s="42">
        <f t="shared" si="48"/>
        <v>2025</v>
      </c>
      <c r="BK39" s="42">
        <f t="shared" si="49"/>
        <v>23.537522936902509</v>
      </c>
      <c r="BN39" s="43">
        <f t="shared" si="50"/>
        <v>-57</v>
      </c>
      <c r="BO39" s="43">
        <f t="shared" si="51"/>
        <v>8.1999999999999993</v>
      </c>
      <c r="BP39" s="43">
        <v>1</v>
      </c>
      <c r="BQ39" s="34">
        <f t="shared" si="52"/>
        <v>1.45</v>
      </c>
      <c r="BR39" s="42">
        <f t="shared" si="6"/>
        <v>1</v>
      </c>
      <c r="BS39" s="42">
        <f t="shared" si="53"/>
        <v>-82.649999999999991</v>
      </c>
      <c r="BT39" s="42">
        <f t="shared" si="54"/>
        <v>9.1031805508192482E-2</v>
      </c>
      <c r="BU39" s="42">
        <f t="shared" si="55"/>
        <v>2460</v>
      </c>
      <c r="BV39" s="42">
        <f t="shared" si="56"/>
        <v>23.537522936902509</v>
      </c>
      <c r="BY39" s="43">
        <f t="shared" si="57"/>
        <v>-119</v>
      </c>
      <c r="BZ39" s="43">
        <f t="shared" si="58"/>
        <v>9.8249999999999993</v>
      </c>
      <c r="CA39" s="43">
        <v>1</v>
      </c>
      <c r="CB39" s="34">
        <f t="shared" si="59"/>
        <v>0</v>
      </c>
      <c r="CC39" s="42">
        <f t="shared" si="7"/>
        <v>1</v>
      </c>
      <c r="CD39" s="42">
        <f t="shared" si="60"/>
        <v>0</v>
      </c>
      <c r="CE39" s="42">
        <f t="shared" si="61"/>
        <v>2.0180871494732696E-5</v>
      </c>
      <c r="CF39" s="42">
        <f t="shared" si="62"/>
        <v>2947.5</v>
      </c>
      <c r="CG39" s="42">
        <f t="shared" si="63"/>
        <v>23.537522936902509</v>
      </c>
      <c r="CJ39" s="43">
        <f t="shared" si="64"/>
        <v>-174</v>
      </c>
      <c r="CK39" s="43">
        <f t="shared" si="65"/>
        <v>11.649999999999999</v>
      </c>
      <c r="CL39" s="43">
        <v>1</v>
      </c>
      <c r="CM39" s="34">
        <f t="shared" si="66"/>
        <v>0</v>
      </c>
      <c r="CN39" s="42">
        <f t="shared" si="8"/>
        <v>1</v>
      </c>
      <c r="CO39" s="42">
        <f t="shared" si="67"/>
        <v>0</v>
      </c>
      <c r="CP39" s="42">
        <f t="shared" si="68"/>
        <v>1.1684316998331897E-8</v>
      </c>
      <c r="CQ39" s="42">
        <f t="shared" si="69"/>
        <v>3494.9999999999995</v>
      </c>
      <c r="CR39" s="42">
        <f t="shared" si="70"/>
        <v>23.537522936902509</v>
      </c>
      <c r="CU39" s="43">
        <f t="shared" si="71"/>
        <v>-224</v>
      </c>
      <c r="CV39" s="43">
        <f t="shared" si="72"/>
        <v>13.7</v>
      </c>
      <c r="CW39" s="43">
        <v>1</v>
      </c>
      <c r="CX39" s="34">
        <f t="shared" si="73"/>
        <v>0</v>
      </c>
      <c r="CY39" s="42">
        <f t="shared" si="9"/>
        <v>1</v>
      </c>
      <c r="CZ39" s="42">
        <f t="shared" si="74"/>
        <v>0</v>
      </c>
      <c r="DA39" s="42">
        <f t="shared" si="75"/>
        <v>1.3418316027121316E-11</v>
      </c>
      <c r="DB39" s="42">
        <f t="shared" si="76"/>
        <v>4110</v>
      </c>
      <c r="DC39" s="42">
        <f t="shared" si="77"/>
        <v>23.537522936902509</v>
      </c>
      <c r="DF39" s="43">
        <f t="shared" si="78"/>
        <v>-287</v>
      </c>
      <c r="DG39" s="43">
        <f t="shared" si="79"/>
        <v>18.574999999999999</v>
      </c>
      <c r="DH39" s="43">
        <v>1</v>
      </c>
      <c r="DI39" s="34">
        <f t="shared" si="85"/>
        <v>0</v>
      </c>
      <c r="DJ39" s="42">
        <f t="shared" si="10"/>
        <v>1</v>
      </c>
      <c r="DK39" s="42">
        <f t="shared" si="80"/>
        <v>0</v>
      </c>
      <c r="DL39" s="42">
        <f t="shared" si="81"/>
        <v>2.9304095840451098E-15</v>
      </c>
      <c r="DM39" s="42">
        <f t="shared" si="82"/>
        <v>5572.5</v>
      </c>
      <c r="DN39" s="42">
        <f t="shared" si="83"/>
        <v>23.537522936902509</v>
      </c>
    </row>
    <row r="40" spans="1:118">
      <c r="A40" s="34">
        <f t="shared" si="11"/>
        <v>0.81225239635623525</v>
      </c>
      <c r="B40" s="34">
        <v>0</v>
      </c>
      <c r="C40" s="55">
        <f t="shared" si="87"/>
        <v>2.0750000000000002</v>
      </c>
      <c r="D40" s="59"/>
      <c r="E40" s="87">
        <v>2.2000000000000002</v>
      </c>
      <c r="F40" s="101">
        <f>C40+E40</f>
        <v>4.2750000000000004</v>
      </c>
      <c r="G40" s="37">
        <f t="shared" si="0"/>
        <v>111.43047210190414</v>
      </c>
      <c r="H40" s="34">
        <f t="shared" si="84"/>
        <v>6.8000000000000034</v>
      </c>
      <c r="I40" s="38">
        <v>34</v>
      </c>
      <c r="J40" s="43">
        <f t="shared" si="13"/>
        <v>34</v>
      </c>
      <c r="K40" s="43">
        <f t="shared" si="14"/>
        <v>2.2000000000000002</v>
      </c>
      <c r="L40" s="33">
        <v>1</v>
      </c>
      <c r="M40" s="34">
        <f t="shared" si="15"/>
        <v>2</v>
      </c>
      <c r="N40" s="42">
        <f t="shared" si="1"/>
        <v>4</v>
      </c>
      <c r="O40" s="42">
        <f t="shared" si="16"/>
        <v>272</v>
      </c>
      <c r="P40" s="42">
        <f t="shared" si="17"/>
        <v>7354.4111587256739</v>
      </c>
      <c r="Q40" s="42">
        <f t="shared" si="18"/>
        <v>660</v>
      </c>
      <c r="R40" s="42">
        <f t="shared" si="19"/>
        <v>24.367571890687056</v>
      </c>
      <c r="S40" s="70">
        <f t="shared" si="20"/>
        <v>27.038276318844389</v>
      </c>
      <c r="V40" s="43">
        <f t="shared" si="21"/>
        <v>34</v>
      </c>
      <c r="W40" s="43">
        <f t="shared" si="22"/>
        <v>3.2</v>
      </c>
      <c r="X40" s="43">
        <v>1</v>
      </c>
      <c r="Y40" s="34">
        <f t="shared" si="23"/>
        <v>1</v>
      </c>
      <c r="Z40" s="42">
        <f t="shared" si="2"/>
        <v>8</v>
      </c>
      <c r="AA40" s="42">
        <f t="shared" si="24"/>
        <v>272</v>
      </c>
      <c r="AB40" s="42">
        <f t="shared" si="25"/>
        <v>10697.325321782799</v>
      </c>
      <c r="AC40" s="42">
        <f t="shared" si="26"/>
        <v>960</v>
      </c>
      <c r="AD40" s="42">
        <f t="shared" si="27"/>
        <v>24.367571890687056</v>
      </c>
      <c r="AE40" s="70">
        <f t="shared" si="86"/>
        <v>39.328401918319116</v>
      </c>
      <c r="AG40" s="43">
        <f t="shared" si="29"/>
        <v>19</v>
      </c>
      <c r="AH40" s="43">
        <f t="shared" si="30"/>
        <v>4.2750000000000004</v>
      </c>
      <c r="AI40" s="43">
        <v>1</v>
      </c>
      <c r="AJ40" s="34">
        <f t="shared" si="31"/>
        <v>1.075</v>
      </c>
      <c r="AK40" s="42">
        <f t="shared" si="3"/>
        <v>2</v>
      </c>
      <c r="AL40" s="42">
        <f t="shared" si="32"/>
        <v>40.85</v>
      </c>
      <c r="AM40" s="42">
        <f t="shared" si="33"/>
        <v>1786.3697558836491</v>
      </c>
      <c r="AN40" s="42">
        <f t="shared" si="34"/>
        <v>1282.5</v>
      </c>
      <c r="AO40" s="42">
        <f t="shared" si="35"/>
        <v>24.367571890687056</v>
      </c>
      <c r="AP40" s="70">
        <f t="shared" si="88"/>
        <v>43.729981784177454</v>
      </c>
      <c r="AR40" s="43">
        <f t="shared" si="36"/>
        <v>-1</v>
      </c>
      <c r="AS40" s="43">
        <f t="shared" si="37"/>
        <v>5.45</v>
      </c>
      <c r="AT40" s="43">
        <v>1</v>
      </c>
      <c r="AU40" s="34">
        <f t="shared" si="38"/>
        <v>1.175</v>
      </c>
      <c r="AV40" s="42">
        <f t="shared" si="4"/>
        <v>1</v>
      </c>
      <c r="AW40" s="42">
        <f t="shared" si="39"/>
        <v>-1.175</v>
      </c>
      <c r="AX40" s="42">
        <f t="shared" si="40"/>
        <v>142.3350170989163</v>
      </c>
      <c r="AY40" s="42">
        <f t="shared" si="41"/>
        <v>1635</v>
      </c>
      <c r="AZ40" s="42">
        <f t="shared" si="42"/>
        <v>24.367571890687056</v>
      </c>
      <c r="BC40" s="43">
        <f t="shared" si="43"/>
        <v>-26</v>
      </c>
      <c r="BD40" s="43">
        <f t="shared" si="44"/>
        <v>6.75</v>
      </c>
      <c r="BE40" s="43">
        <v>1</v>
      </c>
      <c r="BF40" s="34">
        <f t="shared" si="45"/>
        <v>1.3</v>
      </c>
      <c r="BG40" s="42">
        <f t="shared" si="5"/>
        <v>1</v>
      </c>
      <c r="BH40" s="42">
        <f t="shared" si="46"/>
        <v>-33.800000000000004</v>
      </c>
      <c r="BI40" s="42">
        <f t="shared" si="47"/>
        <v>5.5089527833582768</v>
      </c>
      <c r="BJ40" s="42">
        <f t="shared" si="48"/>
        <v>2025</v>
      </c>
      <c r="BK40" s="42">
        <f t="shared" si="49"/>
        <v>24.367571890687056</v>
      </c>
      <c r="BN40" s="43">
        <f t="shared" si="50"/>
        <v>-56</v>
      </c>
      <c r="BO40" s="43">
        <f t="shared" si="51"/>
        <v>8.1999999999999993</v>
      </c>
      <c r="BP40" s="43">
        <v>1</v>
      </c>
      <c r="BQ40" s="34">
        <f t="shared" si="52"/>
        <v>1.45</v>
      </c>
      <c r="BR40" s="42">
        <f t="shared" si="6"/>
        <v>1</v>
      </c>
      <c r="BS40" s="42">
        <f t="shared" si="53"/>
        <v>-81.2</v>
      </c>
      <c r="BT40" s="42">
        <f t="shared" si="54"/>
        <v>0.10456808523967076</v>
      </c>
      <c r="BU40" s="42">
        <f t="shared" si="55"/>
        <v>2460</v>
      </c>
      <c r="BV40" s="42">
        <f t="shared" si="56"/>
        <v>24.367571890687056</v>
      </c>
      <c r="BY40" s="43">
        <f t="shared" si="57"/>
        <v>-118</v>
      </c>
      <c r="BZ40" s="43">
        <f t="shared" si="58"/>
        <v>9.8249999999999993</v>
      </c>
      <c r="CA40" s="43">
        <v>1</v>
      </c>
      <c r="CB40" s="34">
        <f t="shared" si="59"/>
        <v>0</v>
      </c>
      <c r="CC40" s="42">
        <f t="shared" si="7"/>
        <v>1</v>
      </c>
      <c r="CD40" s="42">
        <f t="shared" si="60"/>
        <v>0</v>
      </c>
      <c r="CE40" s="42">
        <f t="shared" si="61"/>
        <v>2.3181733888406013E-5</v>
      </c>
      <c r="CF40" s="42">
        <f t="shared" si="62"/>
        <v>2947.5</v>
      </c>
      <c r="CG40" s="42">
        <f t="shared" si="63"/>
        <v>24.367571890687056</v>
      </c>
      <c r="CJ40" s="43">
        <f t="shared" si="64"/>
        <v>-173</v>
      </c>
      <c r="CK40" s="43">
        <f t="shared" si="65"/>
        <v>11.649999999999999</v>
      </c>
      <c r="CL40" s="43">
        <v>1</v>
      </c>
      <c r="CM40" s="34">
        <f t="shared" si="66"/>
        <v>0</v>
      </c>
      <c r="CN40" s="42">
        <f t="shared" si="8"/>
        <v>1</v>
      </c>
      <c r="CO40" s="42">
        <f t="shared" si="67"/>
        <v>0</v>
      </c>
      <c r="CP40" s="42">
        <f t="shared" si="68"/>
        <v>1.3421755715247744E-8</v>
      </c>
      <c r="CQ40" s="42">
        <f t="shared" si="69"/>
        <v>3494.9999999999995</v>
      </c>
      <c r="CR40" s="42">
        <f t="shared" si="70"/>
        <v>24.367571890687056</v>
      </c>
      <c r="CU40" s="43">
        <f t="shared" si="71"/>
        <v>-223</v>
      </c>
      <c r="CV40" s="43">
        <f t="shared" si="72"/>
        <v>13.7</v>
      </c>
      <c r="CW40" s="43">
        <v>1</v>
      </c>
      <c r="CX40" s="34">
        <f t="shared" si="73"/>
        <v>0</v>
      </c>
      <c r="CY40" s="42">
        <f t="shared" si="9"/>
        <v>1</v>
      </c>
      <c r="CZ40" s="42">
        <f t="shared" si="74"/>
        <v>0</v>
      </c>
      <c r="DA40" s="42">
        <f t="shared" si="75"/>
        <v>1.5413597547184606E-11</v>
      </c>
      <c r="DB40" s="42">
        <f t="shared" si="76"/>
        <v>4110</v>
      </c>
      <c r="DC40" s="42">
        <f t="shared" si="77"/>
        <v>24.367571890687056</v>
      </c>
      <c r="DF40" s="43">
        <f t="shared" si="78"/>
        <v>-286</v>
      </c>
      <c r="DG40" s="43">
        <f t="shared" si="79"/>
        <v>18.574999999999999</v>
      </c>
      <c r="DH40" s="43">
        <v>1</v>
      </c>
      <c r="DI40" s="34">
        <f t="shared" si="85"/>
        <v>0</v>
      </c>
      <c r="DJ40" s="42">
        <f t="shared" si="10"/>
        <v>1</v>
      </c>
      <c r="DK40" s="42">
        <f t="shared" si="80"/>
        <v>0</v>
      </c>
      <c r="DL40" s="42">
        <f t="shared" si="81"/>
        <v>3.366156668660164E-15</v>
      </c>
      <c r="DM40" s="42">
        <f t="shared" si="82"/>
        <v>5572.5</v>
      </c>
      <c r="DN40" s="42">
        <f t="shared" si="83"/>
        <v>24.367571890687056</v>
      </c>
    </row>
    <row r="41" spans="1:118">
      <c r="A41" s="34">
        <f t="shared" si="11"/>
        <v>0.84089641525371428</v>
      </c>
      <c r="B41" s="34">
        <v>0</v>
      </c>
      <c r="C41" s="55">
        <f t="shared" si="87"/>
        <v>3.25</v>
      </c>
      <c r="D41" s="58">
        <f>1+I41/200</f>
        <v>1.175</v>
      </c>
      <c r="E41" s="87">
        <v>2.2000000000000002</v>
      </c>
      <c r="F41" s="101">
        <f>C41+E41</f>
        <v>5.45</v>
      </c>
      <c r="G41" s="37">
        <f t="shared" si="0"/>
        <v>128.00000000000031</v>
      </c>
      <c r="H41" s="34">
        <f t="shared" si="84"/>
        <v>7.0000000000000036</v>
      </c>
      <c r="I41" s="38">
        <v>35</v>
      </c>
      <c r="J41" s="43">
        <f t="shared" si="13"/>
        <v>35</v>
      </c>
      <c r="K41" s="43">
        <f t="shared" si="14"/>
        <v>2.2000000000000002</v>
      </c>
      <c r="L41" s="33">
        <v>1</v>
      </c>
      <c r="M41" s="34">
        <f t="shared" si="15"/>
        <v>2</v>
      </c>
      <c r="N41" s="42">
        <f t="shared" si="1"/>
        <v>4</v>
      </c>
      <c r="O41" s="42">
        <f t="shared" si="16"/>
        <v>280</v>
      </c>
      <c r="P41" s="42">
        <f t="shared" si="17"/>
        <v>8448.00000000002</v>
      </c>
      <c r="Q41" s="42">
        <f t="shared" si="18"/>
        <v>660</v>
      </c>
      <c r="R41" s="42">
        <f t="shared" si="19"/>
        <v>25.226892457611427</v>
      </c>
      <c r="S41" s="70">
        <f t="shared" si="20"/>
        <v>30.171428571428642</v>
      </c>
      <c r="V41" s="43">
        <f t="shared" si="21"/>
        <v>35</v>
      </c>
      <c r="W41" s="43">
        <f t="shared" si="22"/>
        <v>3.2</v>
      </c>
      <c r="X41" s="43">
        <v>1</v>
      </c>
      <c r="Y41" s="34">
        <f t="shared" si="23"/>
        <v>1</v>
      </c>
      <c r="Z41" s="42">
        <f t="shared" si="2"/>
        <v>8</v>
      </c>
      <c r="AA41" s="42">
        <f t="shared" si="24"/>
        <v>280</v>
      </c>
      <c r="AB41" s="42">
        <f t="shared" si="25"/>
        <v>12288.000000000029</v>
      </c>
      <c r="AC41" s="42">
        <f t="shared" si="26"/>
        <v>960</v>
      </c>
      <c r="AD41" s="42">
        <f t="shared" si="27"/>
        <v>25.226892457611427</v>
      </c>
      <c r="AE41" s="70">
        <f t="shared" si="86"/>
        <v>43.885714285714393</v>
      </c>
      <c r="AG41" s="43">
        <f t="shared" si="29"/>
        <v>20</v>
      </c>
      <c r="AH41" s="43">
        <f t="shared" si="30"/>
        <v>4.2750000000000004</v>
      </c>
      <c r="AI41" s="43">
        <v>2</v>
      </c>
      <c r="AJ41" s="34">
        <f t="shared" si="31"/>
        <v>1.075</v>
      </c>
      <c r="AK41" s="42">
        <f t="shared" si="3"/>
        <v>4</v>
      </c>
      <c r="AL41" s="42">
        <f t="shared" si="32"/>
        <v>86</v>
      </c>
      <c r="AM41" s="42">
        <f t="shared" si="33"/>
        <v>2052.0000000000027</v>
      </c>
      <c r="AN41" s="42">
        <f t="shared" si="34"/>
        <v>1282.5</v>
      </c>
      <c r="AO41" s="42">
        <f t="shared" si="35"/>
        <v>25.226892457611427</v>
      </c>
      <c r="AP41" s="70">
        <f t="shared" si="88"/>
        <v>23.860465116279101</v>
      </c>
      <c r="AR41" s="43">
        <f t="shared" si="36"/>
        <v>0</v>
      </c>
      <c r="AS41" s="43">
        <f t="shared" si="37"/>
        <v>5.45</v>
      </c>
      <c r="AT41" s="43">
        <v>1</v>
      </c>
      <c r="AU41" s="34">
        <f t="shared" si="38"/>
        <v>1.175</v>
      </c>
      <c r="AV41" s="42">
        <f t="shared" si="4"/>
        <v>1</v>
      </c>
      <c r="AW41" s="42">
        <f t="shared" si="39"/>
        <v>0</v>
      </c>
      <c r="AX41" s="42">
        <f t="shared" si="40"/>
        <v>163.5</v>
      </c>
      <c r="AY41" s="42">
        <f t="shared" si="41"/>
        <v>1635</v>
      </c>
      <c r="AZ41" s="42">
        <f t="shared" si="42"/>
        <v>25.226892457611427</v>
      </c>
      <c r="BC41" s="43">
        <f t="shared" si="43"/>
        <v>-25</v>
      </c>
      <c r="BD41" s="43">
        <f t="shared" si="44"/>
        <v>6.75</v>
      </c>
      <c r="BE41" s="43">
        <v>1</v>
      </c>
      <c r="BF41" s="34">
        <f t="shared" si="45"/>
        <v>1.3</v>
      </c>
      <c r="BG41" s="42">
        <f t="shared" si="5"/>
        <v>1</v>
      </c>
      <c r="BH41" s="42">
        <f t="shared" si="46"/>
        <v>-32.5</v>
      </c>
      <c r="BI41" s="42">
        <f t="shared" si="47"/>
        <v>6.3281249999999885</v>
      </c>
      <c r="BJ41" s="42">
        <f t="shared" si="48"/>
        <v>2025</v>
      </c>
      <c r="BK41" s="42">
        <f t="shared" si="49"/>
        <v>25.226892457611427</v>
      </c>
      <c r="BN41" s="43">
        <f t="shared" si="50"/>
        <v>-55</v>
      </c>
      <c r="BO41" s="43">
        <f t="shared" si="51"/>
        <v>8.1999999999999993</v>
      </c>
      <c r="BP41" s="43">
        <v>1</v>
      </c>
      <c r="BQ41" s="34">
        <f t="shared" si="52"/>
        <v>1.45</v>
      </c>
      <c r="BR41" s="42">
        <f t="shared" si="6"/>
        <v>1</v>
      </c>
      <c r="BS41" s="42">
        <f t="shared" si="53"/>
        <v>-79.75</v>
      </c>
      <c r="BT41" s="42">
        <f t="shared" si="54"/>
        <v>0.12011718749999953</v>
      </c>
      <c r="BU41" s="42">
        <f t="shared" si="55"/>
        <v>2460</v>
      </c>
      <c r="BV41" s="42">
        <f t="shared" si="56"/>
        <v>25.226892457611427</v>
      </c>
      <c r="BY41" s="43">
        <f t="shared" si="57"/>
        <v>-117</v>
      </c>
      <c r="BZ41" s="43">
        <f t="shared" si="58"/>
        <v>9.8249999999999993</v>
      </c>
      <c r="CA41" s="43">
        <v>1</v>
      </c>
      <c r="CB41" s="34">
        <f t="shared" si="59"/>
        <v>0</v>
      </c>
      <c r="CC41" s="42">
        <f t="shared" si="7"/>
        <v>1</v>
      </c>
      <c r="CD41" s="42">
        <f t="shared" si="60"/>
        <v>0</v>
      </c>
      <c r="CE41" s="42">
        <f t="shared" si="61"/>
        <v>2.662881958359101E-5</v>
      </c>
      <c r="CF41" s="42">
        <f t="shared" si="62"/>
        <v>2947.5</v>
      </c>
      <c r="CG41" s="42">
        <f t="shared" si="63"/>
        <v>25.226892457611427</v>
      </c>
      <c r="CJ41" s="43">
        <f t="shared" si="64"/>
        <v>-172</v>
      </c>
      <c r="CK41" s="43">
        <f t="shared" si="65"/>
        <v>11.649999999999999</v>
      </c>
      <c r="CL41" s="43">
        <v>1</v>
      </c>
      <c r="CM41" s="34">
        <f t="shared" si="66"/>
        <v>0</v>
      </c>
      <c r="CN41" s="42">
        <f t="shared" si="8"/>
        <v>1</v>
      </c>
      <c r="CO41" s="42">
        <f t="shared" si="67"/>
        <v>0</v>
      </c>
      <c r="CP41" s="42">
        <f t="shared" si="68"/>
        <v>1.5417548711277135E-8</v>
      </c>
      <c r="CQ41" s="42">
        <f t="shared" si="69"/>
        <v>3494.9999999999995</v>
      </c>
      <c r="CR41" s="42">
        <f t="shared" si="70"/>
        <v>25.226892457611427</v>
      </c>
      <c r="CU41" s="43">
        <f t="shared" si="71"/>
        <v>-222</v>
      </c>
      <c r="CV41" s="43">
        <f t="shared" si="72"/>
        <v>13.7</v>
      </c>
      <c r="CW41" s="43">
        <v>1</v>
      </c>
      <c r="CX41" s="34">
        <f t="shared" si="73"/>
        <v>0</v>
      </c>
      <c r="CY41" s="42">
        <f t="shared" si="9"/>
        <v>1</v>
      </c>
      <c r="CZ41" s="42">
        <f t="shared" si="74"/>
        <v>0</v>
      </c>
      <c r="DA41" s="42">
        <f t="shared" si="75"/>
        <v>1.7705574147037296E-11</v>
      </c>
      <c r="DB41" s="42">
        <f t="shared" si="76"/>
        <v>4110</v>
      </c>
      <c r="DC41" s="42">
        <f t="shared" si="77"/>
        <v>25.226892457611427</v>
      </c>
      <c r="DF41" s="43">
        <f t="shared" si="78"/>
        <v>-285</v>
      </c>
      <c r="DG41" s="43">
        <f t="shared" si="79"/>
        <v>18.574999999999999</v>
      </c>
      <c r="DH41" s="43">
        <v>1</v>
      </c>
      <c r="DI41" s="34">
        <f t="shared" si="85"/>
        <v>0</v>
      </c>
      <c r="DJ41" s="42">
        <f t="shared" si="10"/>
        <v>1</v>
      </c>
      <c r="DK41" s="42">
        <f t="shared" si="80"/>
        <v>0</v>
      </c>
      <c r="DL41" s="42">
        <f t="shared" si="81"/>
        <v>3.8666986279522289E-15</v>
      </c>
      <c r="DM41" s="42">
        <f t="shared" si="82"/>
        <v>5572.5</v>
      </c>
      <c r="DN41" s="42">
        <f t="shared" si="83"/>
        <v>25.226892457611427</v>
      </c>
    </row>
    <row r="42" spans="1:118">
      <c r="A42" s="34">
        <f t="shared" si="11"/>
        <v>0.8705505632961239</v>
      </c>
      <c r="B42" s="34">
        <v>0</v>
      </c>
      <c r="C42" s="55">
        <f t="shared" si="87"/>
        <v>3.25</v>
      </c>
      <c r="D42" s="59"/>
      <c r="E42" s="87">
        <v>2.2000000000000002</v>
      </c>
      <c r="F42" s="101">
        <f>C42+E42</f>
        <v>5.45</v>
      </c>
      <c r="G42" s="37">
        <f t="shared" si="0"/>
        <v>147.03338943962083</v>
      </c>
      <c r="H42" s="34">
        <f t="shared" si="84"/>
        <v>7.2000000000000037</v>
      </c>
      <c r="I42" s="38">
        <v>36</v>
      </c>
      <c r="J42" s="43">
        <f t="shared" si="13"/>
        <v>36</v>
      </c>
      <c r="K42" s="43">
        <f t="shared" si="14"/>
        <v>2.2000000000000002</v>
      </c>
      <c r="L42" s="33">
        <v>1</v>
      </c>
      <c r="M42" s="34">
        <f t="shared" si="15"/>
        <v>2</v>
      </c>
      <c r="N42" s="42">
        <f t="shared" si="1"/>
        <v>4</v>
      </c>
      <c r="O42" s="42">
        <f t="shared" si="16"/>
        <v>288</v>
      </c>
      <c r="P42" s="42">
        <f t="shared" si="17"/>
        <v>9704.203703014975</v>
      </c>
      <c r="Q42" s="42">
        <f t="shared" si="18"/>
        <v>660</v>
      </c>
      <c r="R42" s="42">
        <f t="shared" si="19"/>
        <v>26.116516898883717</v>
      </c>
      <c r="S42" s="70">
        <f t="shared" si="20"/>
        <v>33.695151746579775</v>
      </c>
      <c r="V42" s="43">
        <f t="shared" si="21"/>
        <v>36</v>
      </c>
      <c r="W42" s="43">
        <f t="shared" si="22"/>
        <v>3.2</v>
      </c>
      <c r="X42" s="43">
        <v>1</v>
      </c>
      <c r="Y42" s="34">
        <f t="shared" si="23"/>
        <v>1</v>
      </c>
      <c r="Z42" s="42">
        <f t="shared" si="2"/>
        <v>8</v>
      </c>
      <c r="AA42" s="42">
        <f t="shared" si="24"/>
        <v>288</v>
      </c>
      <c r="AB42" s="42">
        <f t="shared" si="25"/>
        <v>14115.205386203601</v>
      </c>
      <c r="AC42" s="42">
        <f t="shared" si="26"/>
        <v>960</v>
      </c>
      <c r="AD42" s="42">
        <f t="shared" si="27"/>
        <v>26.116516898883717</v>
      </c>
      <c r="AE42" s="70">
        <f t="shared" si="86"/>
        <v>49.011129813206949</v>
      </c>
      <c r="AG42" s="43">
        <f t="shared" si="29"/>
        <v>21</v>
      </c>
      <c r="AH42" s="43">
        <f t="shared" si="30"/>
        <v>4.2750000000000004</v>
      </c>
      <c r="AI42" s="43">
        <v>1</v>
      </c>
      <c r="AJ42" s="34">
        <f t="shared" si="31"/>
        <v>1.075</v>
      </c>
      <c r="AK42" s="42">
        <f t="shared" si="3"/>
        <v>4</v>
      </c>
      <c r="AL42" s="42">
        <f t="shared" si="32"/>
        <v>90.3</v>
      </c>
      <c r="AM42" s="42">
        <f t="shared" si="33"/>
        <v>2357.1290244539186</v>
      </c>
      <c r="AN42" s="42">
        <f t="shared" si="34"/>
        <v>1282.5</v>
      </c>
      <c r="AO42" s="42">
        <f t="shared" si="35"/>
        <v>26.116516898883717</v>
      </c>
      <c r="AP42" s="70">
        <f t="shared" ref="AP42:AP105" si="89">AM42/AL42</f>
        <v>26.10331145574661</v>
      </c>
      <c r="AR42" s="43">
        <f t="shared" si="36"/>
        <v>1</v>
      </c>
      <c r="AS42" s="43">
        <f t="shared" si="37"/>
        <v>5.45</v>
      </c>
      <c r="AT42" s="43">
        <v>1</v>
      </c>
      <c r="AU42" s="34">
        <f t="shared" si="38"/>
        <v>1.175</v>
      </c>
      <c r="AV42" s="42">
        <f t="shared" si="4"/>
        <v>1</v>
      </c>
      <c r="AW42" s="42">
        <f t="shared" si="39"/>
        <v>1.175</v>
      </c>
      <c r="AX42" s="42">
        <f t="shared" si="40"/>
        <v>187.81218104201523</v>
      </c>
      <c r="AY42" s="42">
        <f t="shared" si="41"/>
        <v>1635</v>
      </c>
      <c r="AZ42" s="42">
        <f t="shared" si="42"/>
        <v>26.116516898883717</v>
      </c>
      <c r="BA42" s="70">
        <f t="shared" ref="BA42:BA71" si="90">AX42/AW42</f>
        <v>159.84015407831083</v>
      </c>
      <c r="BC42" s="43">
        <f t="shared" si="43"/>
        <v>-24</v>
      </c>
      <c r="BD42" s="43">
        <f t="shared" si="44"/>
        <v>6.75</v>
      </c>
      <c r="BE42" s="43">
        <v>1</v>
      </c>
      <c r="BF42" s="34">
        <f t="shared" si="45"/>
        <v>1.3</v>
      </c>
      <c r="BG42" s="42">
        <f t="shared" si="5"/>
        <v>1</v>
      </c>
      <c r="BH42" s="42">
        <f t="shared" si="46"/>
        <v>-31.200000000000003</v>
      </c>
      <c r="BI42" s="42">
        <f t="shared" si="47"/>
        <v>7.2691067777156011</v>
      </c>
      <c r="BJ42" s="42">
        <f t="shared" si="48"/>
        <v>2025</v>
      </c>
      <c r="BK42" s="42">
        <f t="shared" si="49"/>
        <v>26.116516898883717</v>
      </c>
      <c r="BN42" s="43">
        <f t="shared" si="50"/>
        <v>-54</v>
      </c>
      <c r="BO42" s="43">
        <f t="shared" si="51"/>
        <v>8.1999999999999993</v>
      </c>
      <c r="BP42" s="43">
        <v>1</v>
      </c>
      <c r="BQ42" s="34">
        <f t="shared" si="52"/>
        <v>1.45</v>
      </c>
      <c r="BR42" s="42">
        <f t="shared" si="6"/>
        <v>1</v>
      </c>
      <c r="BS42" s="42">
        <f t="shared" si="53"/>
        <v>-78.3</v>
      </c>
      <c r="BT42" s="42">
        <f t="shared" si="54"/>
        <v>0.13797841568811994</v>
      </c>
      <c r="BU42" s="42">
        <f t="shared" si="55"/>
        <v>2460</v>
      </c>
      <c r="BV42" s="42">
        <f t="shared" si="56"/>
        <v>26.116516898883717</v>
      </c>
      <c r="BY42" s="43">
        <f t="shared" si="57"/>
        <v>-116</v>
      </c>
      <c r="BZ42" s="43">
        <f t="shared" si="58"/>
        <v>9.8249999999999993</v>
      </c>
      <c r="CA42" s="43">
        <v>1</v>
      </c>
      <c r="CB42" s="34">
        <f t="shared" si="59"/>
        <v>0</v>
      </c>
      <c r="CC42" s="42">
        <f t="shared" si="7"/>
        <v>1</v>
      </c>
      <c r="CD42" s="42">
        <f t="shared" si="60"/>
        <v>0</v>
      </c>
      <c r="CE42" s="42">
        <f t="shared" si="61"/>
        <v>3.0588481251183821E-5</v>
      </c>
      <c r="CF42" s="42">
        <f t="shared" si="62"/>
        <v>2947.5</v>
      </c>
      <c r="CG42" s="42">
        <f t="shared" si="63"/>
        <v>26.116516898883717</v>
      </c>
      <c r="CJ42" s="43">
        <f t="shared" si="64"/>
        <v>-171</v>
      </c>
      <c r="CK42" s="43">
        <f t="shared" si="65"/>
        <v>11.649999999999999</v>
      </c>
      <c r="CL42" s="43">
        <v>1</v>
      </c>
      <c r="CM42" s="34">
        <f t="shared" si="66"/>
        <v>0</v>
      </c>
      <c r="CN42" s="42">
        <f t="shared" si="8"/>
        <v>1</v>
      </c>
      <c r="CO42" s="42">
        <f t="shared" si="67"/>
        <v>0</v>
      </c>
      <c r="CP42" s="42">
        <f t="shared" si="68"/>
        <v>1.7710112842730702E-8</v>
      </c>
      <c r="CQ42" s="42">
        <f t="shared" si="69"/>
        <v>3494.9999999999995</v>
      </c>
      <c r="CR42" s="42">
        <f t="shared" si="70"/>
        <v>26.116516898883717</v>
      </c>
      <c r="CU42" s="43">
        <f t="shared" si="71"/>
        <v>-221</v>
      </c>
      <c r="CV42" s="43">
        <f t="shared" si="72"/>
        <v>13.7</v>
      </c>
      <c r="CW42" s="43">
        <v>1</v>
      </c>
      <c r="CX42" s="34">
        <f t="shared" si="73"/>
        <v>0</v>
      </c>
      <c r="CY42" s="42">
        <f t="shared" si="9"/>
        <v>1</v>
      </c>
      <c r="CZ42" s="42">
        <f t="shared" si="74"/>
        <v>0</v>
      </c>
      <c r="DA42" s="42">
        <f t="shared" si="75"/>
        <v>2.033836389697977E-11</v>
      </c>
      <c r="DB42" s="42">
        <f t="shared" si="76"/>
        <v>4110</v>
      </c>
      <c r="DC42" s="42">
        <f t="shared" si="77"/>
        <v>26.116516898883717</v>
      </c>
      <c r="DF42" s="43">
        <f t="shared" si="78"/>
        <v>-284</v>
      </c>
      <c r="DG42" s="43">
        <f t="shared" si="79"/>
        <v>18.574999999999999</v>
      </c>
      <c r="DH42" s="43">
        <v>1</v>
      </c>
      <c r="DI42" s="34">
        <f t="shared" si="85"/>
        <v>0</v>
      </c>
      <c r="DJ42" s="42">
        <f t="shared" si="10"/>
        <v>1</v>
      </c>
      <c r="DK42" s="42">
        <f t="shared" si="80"/>
        <v>0</v>
      </c>
      <c r="DL42" s="42">
        <f t="shared" si="81"/>
        <v>4.4416703531980178E-15</v>
      </c>
      <c r="DM42" s="42">
        <f t="shared" si="82"/>
        <v>5572.5</v>
      </c>
      <c r="DN42" s="42">
        <f t="shared" si="83"/>
        <v>26.116516898883717</v>
      </c>
    </row>
    <row r="43" spans="1:118">
      <c r="A43" s="34">
        <f t="shared" si="11"/>
        <v>0.90125046261082997</v>
      </c>
      <c r="B43" s="34">
        <v>0</v>
      </c>
      <c r="C43" s="55">
        <f t="shared" si="87"/>
        <v>3.25</v>
      </c>
      <c r="D43" s="59"/>
      <c r="E43" s="87">
        <v>2.2000000000000002</v>
      </c>
      <c r="F43" s="101">
        <f>C43+E43</f>
        <v>5.45</v>
      </c>
      <c r="G43" s="37">
        <f t="shared" si="0"/>
        <v>168.89701257893086</v>
      </c>
      <c r="H43" s="34">
        <f t="shared" si="84"/>
        <v>7.4000000000000039</v>
      </c>
      <c r="I43" s="38">
        <v>37</v>
      </c>
      <c r="J43" s="43">
        <f t="shared" si="13"/>
        <v>37</v>
      </c>
      <c r="K43" s="43">
        <f t="shared" si="14"/>
        <v>2.2000000000000002</v>
      </c>
      <c r="L43" s="33">
        <v>1</v>
      </c>
      <c r="M43" s="34">
        <f t="shared" si="15"/>
        <v>2</v>
      </c>
      <c r="N43" s="42">
        <f t="shared" si="1"/>
        <v>4</v>
      </c>
      <c r="O43" s="42">
        <f t="shared" si="16"/>
        <v>296</v>
      </c>
      <c r="P43" s="42">
        <f t="shared" si="17"/>
        <v>11147.202830209437</v>
      </c>
      <c r="Q43" s="42">
        <f t="shared" si="18"/>
        <v>660</v>
      </c>
      <c r="R43" s="42">
        <f t="shared" si="19"/>
        <v>27.037513878324898</v>
      </c>
      <c r="S43" s="70">
        <f t="shared" si="20"/>
        <v>37.659469020977824</v>
      </c>
      <c r="V43" s="43">
        <f t="shared" si="21"/>
        <v>37</v>
      </c>
      <c r="W43" s="43">
        <f t="shared" si="22"/>
        <v>3.2</v>
      </c>
      <c r="X43" s="43">
        <v>1</v>
      </c>
      <c r="Y43" s="34">
        <f t="shared" si="23"/>
        <v>1</v>
      </c>
      <c r="Z43" s="42">
        <f t="shared" si="2"/>
        <v>8</v>
      </c>
      <c r="AA43" s="42">
        <f t="shared" si="24"/>
        <v>296</v>
      </c>
      <c r="AB43" s="42">
        <f t="shared" si="25"/>
        <v>16214.113207577362</v>
      </c>
      <c r="AC43" s="42">
        <f t="shared" si="26"/>
        <v>960</v>
      </c>
      <c r="AD43" s="42">
        <f t="shared" si="27"/>
        <v>27.037513878324898</v>
      </c>
      <c r="AE43" s="70">
        <f t="shared" si="86"/>
        <v>54.777409485058655</v>
      </c>
      <c r="AG43" s="43">
        <f t="shared" si="29"/>
        <v>22</v>
      </c>
      <c r="AH43" s="43">
        <f t="shared" si="30"/>
        <v>4.2750000000000004</v>
      </c>
      <c r="AI43" s="43">
        <v>1</v>
      </c>
      <c r="AJ43" s="34">
        <f t="shared" si="31"/>
        <v>1.075</v>
      </c>
      <c r="AK43" s="42">
        <f t="shared" si="3"/>
        <v>4</v>
      </c>
      <c r="AL43" s="42">
        <f t="shared" si="32"/>
        <v>94.6</v>
      </c>
      <c r="AM43" s="42">
        <f t="shared" si="33"/>
        <v>2707.6302329059827</v>
      </c>
      <c r="AN43" s="42">
        <f t="shared" si="34"/>
        <v>1282.5</v>
      </c>
      <c r="AO43" s="42">
        <f t="shared" si="35"/>
        <v>27.037513878324898</v>
      </c>
      <c r="AP43" s="70">
        <f t="shared" si="89"/>
        <v>28.621884068773603</v>
      </c>
      <c r="AR43" s="43">
        <f t="shared" si="36"/>
        <v>2</v>
      </c>
      <c r="AS43" s="43">
        <f t="shared" si="37"/>
        <v>5.45</v>
      </c>
      <c r="AT43" s="43">
        <v>1</v>
      </c>
      <c r="AU43" s="34">
        <f t="shared" si="38"/>
        <v>1.175</v>
      </c>
      <c r="AV43" s="42">
        <f t="shared" si="4"/>
        <v>1</v>
      </c>
      <c r="AW43" s="42">
        <f t="shared" si="39"/>
        <v>2.35</v>
      </c>
      <c r="AX43" s="42">
        <f t="shared" si="40"/>
        <v>215.73954341136823</v>
      </c>
      <c r="AY43" s="42">
        <f t="shared" si="41"/>
        <v>1635</v>
      </c>
      <c r="AZ43" s="42">
        <f t="shared" si="42"/>
        <v>27.037513878324898</v>
      </c>
      <c r="BA43" s="70">
        <f t="shared" si="90"/>
        <v>91.804061026114141</v>
      </c>
      <c r="BC43" s="43">
        <f t="shared" si="43"/>
        <v>-23</v>
      </c>
      <c r="BD43" s="43">
        <f t="shared" si="44"/>
        <v>6.75</v>
      </c>
      <c r="BE43" s="43">
        <v>1</v>
      </c>
      <c r="BF43" s="34">
        <f t="shared" si="45"/>
        <v>1.3</v>
      </c>
      <c r="BG43" s="42">
        <f t="shared" si="5"/>
        <v>1</v>
      </c>
      <c r="BH43" s="42">
        <f t="shared" si="46"/>
        <v>-29.900000000000002</v>
      </c>
      <c r="BI43" s="42">
        <f t="shared" si="47"/>
        <v>8.3500109978597088</v>
      </c>
      <c r="BJ43" s="42">
        <f t="shared" si="48"/>
        <v>2025</v>
      </c>
      <c r="BK43" s="42">
        <f t="shared" si="49"/>
        <v>27.037513878324898</v>
      </c>
      <c r="BN43" s="43">
        <f t="shared" si="50"/>
        <v>-53</v>
      </c>
      <c r="BO43" s="43">
        <f t="shared" si="51"/>
        <v>8.1999999999999993</v>
      </c>
      <c r="BP43" s="43">
        <v>1</v>
      </c>
      <c r="BQ43" s="34">
        <f t="shared" si="52"/>
        <v>1.45</v>
      </c>
      <c r="BR43" s="42">
        <f t="shared" si="6"/>
        <v>1</v>
      </c>
      <c r="BS43" s="42">
        <f t="shared" si="53"/>
        <v>-76.849999999999994</v>
      </c>
      <c r="BT43" s="42">
        <f t="shared" si="54"/>
        <v>0.15849557912604045</v>
      </c>
      <c r="BU43" s="42">
        <f t="shared" si="55"/>
        <v>2460</v>
      </c>
      <c r="BV43" s="42">
        <f t="shared" si="56"/>
        <v>27.037513878324898</v>
      </c>
      <c r="BY43" s="43">
        <f t="shared" si="57"/>
        <v>-115</v>
      </c>
      <c r="BZ43" s="43">
        <f t="shared" si="58"/>
        <v>9.8249999999999993</v>
      </c>
      <c r="CA43" s="43">
        <v>1</v>
      </c>
      <c r="CB43" s="34">
        <f t="shared" si="59"/>
        <v>0</v>
      </c>
      <c r="CC43" s="42">
        <f t="shared" si="7"/>
        <v>1</v>
      </c>
      <c r="CD43" s="42">
        <f t="shared" si="60"/>
        <v>0</v>
      </c>
      <c r="CE43" s="42">
        <f t="shared" si="61"/>
        <v>3.5136938095092502E-5</v>
      </c>
      <c r="CF43" s="42">
        <f t="shared" si="62"/>
        <v>2947.5</v>
      </c>
      <c r="CG43" s="42">
        <f t="shared" si="63"/>
        <v>27.037513878324898</v>
      </c>
      <c r="CJ43" s="43">
        <f t="shared" si="64"/>
        <v>-170</v>
      </c>
      <c r="CK43" s="43">
        <f t="shared" si="65"/>
        <v>11.649999999999999</v>
      </c>
      <c r="CL43" s="43">
        <v>1</v>
      </c>
      <c r="CM43" s="34">
        <f t="shared" si="66"/>
        <v>0</v>
      </c>
      <c r="CN43" s="42">
        <f t="shared" si="8"/>
        <v>1</v>
      </c>
      <c r="CO43" s="42">
        <f t="shared" si="67"/>
        <v>0</v>
      </c>
      <c r="CP43" s="42">
        <f t="shared" si="68"/>
        <v>2.0343577489256624E-8</v>
      </c>
      <c r="CQ43" s="42">
        <f t="shared" si="69"/>
        <v>3494.9999999999995</v>
      </c>
      <c r="CR43" s="42">
        <f t="shared" si="70"/>
        <v>27.037513878324898</v>
      </c>
      <c r="CU43" s="43">
        <f t="shared" si="71"/>
        <v>-220</v>
      </c>
      <c r="CV43" s="43">
        <f t="shared" si="72"/>
        <v>13.7</v>
      </c>
      <c r="CW43" s="43">
        <v>1</v>
      </c>
      <c r="CX43" s="34">
        <f t="shared" si="73"/>
        <v>0</v>
      </c>
      <c r="CY43" s="42">
        <f t="shared" si="9"/>
        <v>1</v>
      </c>
      <c r="CZ43" s="42">
        <f t="shared" si="74"/>
        <v>0</v>
      </c>
      <c r="DA43" s="42">
        <f t="shared" si="75"/>
        <v>2.3362645151791752E-11</v>
      </c>
      <c r="DB43" s="42">
        <f t="shared" si="76"/>
        <v>4110</v>
      </c>
      <c r="DC43" s="42">
        <f t="shared" si="77"/>
        <v>27.037513878324898</v>
      </c>
      <c r="DF43" s="43">
        <f t="shared" si="78"/>
        <v>-283</v>
      </c>
      <c r="DG43" s="43">
        <f t="shared" si="79"/>
        <v>18.574999999999999</v>
      </c>
      <c r="DH43" s="43">
        <v>1</v>
      </c>
      <c r="DI43" s="34">
        <f t="shared" si="85"/>
        <v>0</v>
      </c>
      <c r="DJ43" s="42">
        <f t="shared" si="10"/>
        <v>1</v>
      </c>
      <c r="DK43" s="42">
        <f t="shared" si="80"/>
        <v>0</v>
      </c>
      <c r="DL43" s="42">
        <f t="shared" si="81"/>
        <v>5.1021394281576649E-15</v>
      </c>
      <c r="DM43" s="42">
        <f t="shared" si="82"/>
        <v>5572.5</v>
      </c>
      <c r="DN43" s="42">
        <f t="shared" si="83"/>
        <v>27.037513878324898</v>
      </c>
    </row>
    <row r="44" spans="1:118">
      <c r="A44" s="34">
        <f t="shared" si="11"/>
        <v>0.9330329915368073</v>
      </c>
      <c r="B44" s="34">
        <v>0</v>
      </c>
      <c r="C44" s="55">
        <f t="shared" si="87"/>
        <v>3.25</v>
      </c>
      <c r="D44" s="59"/>
      <c r="E44" s="87">
        <v>2.2000000000000002</v>
      </c>
      <c r="F44" s="101">
        <f>C44+E44</f>
        <v>5.45</v>
      </c>
      <c r="G44" s="37">
        <f t="shared" si="0"/>
        <v>194.01172051333143</v>
      </c>
      <c r="H44" s="34">
        <f t="shared" si="84"/>
        <v>7.6000000000000041</v>
      </c>
      <c r="I44" s="38">
        <v>38</v>
      </c>
      <c r="J44" s="43">
        <f t="shared" si="13"/>
        <v>38</v>
      </c>
      <c r="K44" s="43">
        <f t="shared" si="14"/>
        <v>2.2000000000000002</v>
      </c>
      <c r="L44" s="33">
        <v>1</v>
      </c>
      <c r="M44" s="34">
        <f t="shared" si="15"/>
        <v>2</v>
      </c>
      <c r="N44" s="42">
        <f t="shared" si="1"/>
        <v>4</v>
      </c>
      <c r="O44" s="42">
        <f t="shared" si="16"/>
        <v>304</v>
      </c>
      <c r="P44" s="42">
        <f t="shared" si="17"/>
        <v>12804.773553879873</v>
      </c>
      <c r="Q44" s="42">
        <f t="shared" si="18"/>
        <v>660</v>
      </c>
      <c r="R44" s="42">
        <f t="shared" si="19"/>
        <v>27.990989746104219</v>
      </c>
      <c r="S44" s="70">
        <f t="shared" si="20"/>
        <v>42.120965637762744</v>
      </c>
      <c r="V44" s="43">
        <f t="shared" si="21"/>
        <v>38</v>
      </c>
      <c r="W44" s="43">
        <f t="shared" si="22"/>
        <v>3.2</v>
      </c>
      <c r="X44" s="43">
        <v>1</v>
      </c>
      <c r="Y44" s="34">
        <f t="shared" si="23"/>
        <v>1</v>
      </c>
      <c r="Z44" s="42">
        <f t="shared" si="2"/>
        <v>8</v>
      </c>
      <c r="AA44" s="42">
        <f t="shared" si="24"/>
        <v>304</v>
      </c>
      <c r="AB44" s="42">
        <f t="shared" si="25"/>
        <v>18625.125169279818</v>
      </c>
      <c r="AC44" s="42">
        <f t="shared" si="26"/>
        <v>960</v>
      </c>
      <c r="AD44" s="42">
        <f t="shared" si="27"/>
        <v>27.990989746104219</v>
      </c>
      <c r="AE44" s="70">
        <f t="shared" si="86"/>
        <v>61.266859109473081</v>
      </c>
      <c r="AG44" s="43">
        <f t="shared" si="29"/>
        <v>23</v>
      </c>
      <c r="AH44" s="43">
        <f t="shared" si="30"/>
        <v>4.2750000000000004</v>
      </c>
      <c r="AI44" s="43">
        <v>1</v>
      </c>
      <c r="AJ44" s="34">
        <f t="shared" si="31"/>
        <v>1.075</v>
      </c>
      <c r="AK44" s="42">
        <f t="shared" si="3"/>
        <v>4</v>
      </c>
      <c r="AL44" s="42">
        <f t="shared" si="32"/>
        <v>98.899999999999991</v>
      </c>
      <c r="AM44" s="42">
        <f t="shared" si="33"/>
        <v>3110.2503944793416</v>
      </c>
      <c r="AN44" s="42">
        <f t="shared" si="34"/>
        <v>1282.5</v>
      </c>
      <c r="AO44" s="42">
        <f t="shared" si="35"/>
        <v>27.990989746104219</v>
      </c>
      <c r="AP44" s="70">
        <f t="shared" si="89"/>
        <v>31.44843674903278</v>
      </c>
      <c r="AR44" s="43">
        <f t="shared" si="36"/>
        <v>3</v>
      </c>
      <c r="AS44" s="43">
        <f t="shared" si="37"/>
        <v>5.45</v>
      </c>
      <c r="AT44" s="43">
        <v>1</v>
      </c>
      <c r="AU44" s="34">
        <f t="shared" si="38"/>
        <v>1.175</v>
      </c>
      <c r="AV44" s="42">
        <f t="shared" si="4"/>
        <v>1</v>
      </c>
      <c r="AW44" s="42">
        <f t="shared" si="39"/>
        <v>3.5250000000000004</v>
      </c>
      <c r="AX44" s="42">
        <f t="shared" si="40"/>
        <v>247.81965862445014</v>
      </c>
      <c r="AY44" s="42">
        <f t="shared" si="41"/>
        <v>1635</v>
      </c>
      <c r="AZ44" s="42">
        <f t="shared" si="42"/>
        <v>27.990989746104219</v>
      </c>
      <c r="BA44" s="70">
        <f t="shared" si="90"/>
        <v>70.303449255163159</v>
      </c>
      <c r="BC44" s="43">
        <f t="shared" si="43"/>
        <v>-22</v>
      </c>
      <c r="BD44" s="43">
        <f t="shared" si="44"/>
        <v>6.75</v>
      </c>
      <c r="BE44" s="43">
        <v>1</v>
      </c>
      <c r="BF44" s="34">
        <f t="shared" si="45"/>
        <v>1.3</v>
      </c>
      <c r="BG44" s="42">
        <f t="shared" si="5"/>
        <v>1</v>
      </c>
      <c r="BH44" s="42">
        <f t="shared" si="46"/>
        <v>-28.6</v>
      </c>
      <c r="BI44" s="42">
        <f t="shared" si="47"/>
        <v>9.5916438974486002</v>
      </c>
      <c r="BJ44" s="42">
        <f t="shared" si="48"/>
        <v>2025</v>
      </c>
      <c r="BK44" s="42">
        <f t="shared" si="49"/>
        <v>27.990989746104219</v>
      </c>
      <c r="BN44" s="43">
        <f t="shared" si="50"/>
        <v>-52</v>
      </c>
      <c r="BO44" s="43">
        <f t="shared" si="51"/>
        <v>8.1999999999999993</v>
      </c>
      <c r="BP44" s="43">
        <v>1</v>
      </c>
      <c r="BQ44" s="34">
        <f t="shared" si="52"/>
        <v>1.45</v>
      </c>
      <c r="BR44" s="42">
        <f t="shared" si="6"/>
        <v>1</v>
      </c>
      <c r="BS44" s="42">
        <f t="shared" si="53"/>
        <v>-75.399999999999991</v>
      </c>
      <c r="BT44" s="42">
        <f t="shared" si="54"/>
        <v>0.18206361101638507</v>
      </c>
      <c r="BU44" s="42">
        <f t="shared" si="55"/>
        <v>2460</v>
      </c>
      <c r="BV44" s="42">
        <f t="shared" si="56"/>
        <v>27.990989746104219</v>
      </c>
      <c r="BY44" s="43">
        <f t="shared" si="57"/>
        <v>-114</v>
      </c>
      <c r="BZ44" s="43">
        <f t="shared" si="58"/>
        <v>9.8249999999999993</v>
      </c>
      <c r="CA44" s="43">
        <v>1</v>
      </c>
      <c r="CB44" s="34">
        <f t="shared" si="59"/>
        <v>0</v>
      </c>
      <c r="CC44" s="42">
        <f t="shared" si="7"/>
        <v>1</v>
      </c>
      <c r="CD44" s="42">
        <f t="shared" si="60"/>
        <v>0</v>
      </c>
      <c r="CE44" s="42">
        <f t="shared" si="61"/>
        <v>4.0361742989465412E-5</v>
      </c>
      <c r="CF44" s="42">
        <f t="shared" si="62"/>
        <v>2947.5</v>
      </c>
      <c r="CG44" s="42">
        <f t="shared" si="63"/>
        <v>27.990989746104219</v>
      </c>
      <c r="CJ44" s="43">
        <f t="shared" si="64"/>
        <v>-169</v>
      </c>
      <c r="CK44" s="43">
        <f t="shared" si="65"/>
        <v>11.649999999999999</v>
      </c>
      <c r="CL44" s="43">
        <v>1</v>
      </c>
      <c r="CM44" s="34">
        <f t="shared" si="66"/>
        <v>0</v>
      </c>
      <c r="CN44" s="42">
        <f t="shared" si="8"/>
        <v>1</v>
      </c>
      <c r="CO44" s="42">
        <f t="shared" si="67"/>
        <v>0</v>
      </c>
      <c r="CP44" s="42">
        <f t="shared" si="68"/>
        <v>2.3368633996663797E-8</v>
      </c>
      <c r="CQ44" s="42">
        <f t="shared" si="69"/>
        <v>3494.9999999999995</v>
      </c>
      <c r="CR44" s="42">
        <f t="shared" si="70"/>
        <v>27.990989746104219</v>
      </c>
      <c r="CU44" s="43">
        <f t="shared" si="71"/>
        <v>-219</v>
      </c>
      <c r="CV44" s="43">
        <f t="shared" si="72"/>
        <v>13.7</v>
      </c>
      <c r="CW44" s="43">
        <v>1</v>
      </c>
      <c r="CX44" s="34">
        <f t="shared" si="73"/>
        <v>0</v>
      </c>
      <c r="CY44" s="42">
        <f t="shared" si="9"/>
        <v>1</v>
      </c>
      <c r="CZ44" s="42">
        <f t="shared" si="74"/>
        <v>0</v>
      </c>
      <c r="DA44" s="42">
        <f t="shared" si="75"/>
        <v>2.6836632054242642E-11</v>
      </c>
      <c r="DB44" s="42">
        <f t="shared" si="76"/>
        <v>4110</v>
      </c>
      <c r="DC44" s="42">
        <f t="shared" si="77"/>
        <v>27.990989746104219</v>
      </c>
      <c r="DF44" s="43">
        <f t="shared" si="78"/>
        <v>-282</v>
      </c>
      <c r="DG44" s="43">
        <f t="shared" si="79"/>
        <v>18.574999999999999</v>
      </c>
      <c r="DH44" s="43">
        <v>1</v>
      </c>
      <c r="DI44" s="34">
        <f t="shared" si="85"/>
        <v>0</v>
      </c>
      <c r="DJ44" s="42">
        <f t="shared" si="10"/>
        <v>1</v>
      </c>
      <c r="DK44" s="42">
        <f t="shared" si="80"/>
        <v>0</v>
      </c>
      <c r="DL44" s="42">
        <f t="shared" si="81"/>
        <v>5.8608191680902228E-15</v>
      </c>
      <c r="DM44" s="42">
        <f t="shared" si="82"/>
        <v>5572.5</v>
      </c>
      <c r="DN44" s="42">
        <f t="shared" si="83"/>
        <v>27.990989746104219</v>
      </c>
    </row>
    <row r="45" spans="1:118">
      <c r="A45" s="34">
        <f t="shared" si="11"/>
        <v>0.96593632892484549</v>
      </c>
      <c r="B45" s="34">
        <v>0</v>
      </c>
      <c r="C45" s="55">
        <f t="shared" si="87"/>
        <v>3.25</v>
      </c>
      <c r="D45" s="59"/>
      <c r="E45" s="87">
        <v>2.2000000000000002</v>
      </c>
      <c r="F45" s="101">
        <f>C45+E45</f>
        <v>5.45</v>
      </c>
      <c r="G45" s="37">
        <f t="shared" si="0"/>
        <v>222.86094420380837</v>
      </c>
      <c r="H45" s="34">
        <f t="shared" si="84"/>
        <v>7.8000000000000034</v>
      </c>
      <c r="I45" s="38">
        <v>39</v>
      </c>
      <c r="J45" s="43">
        <f t="shared" si="13"/>
        <v>39</v>
      </c>
      <c r="K45" s="43">
        <f t="shared" si="14"/>
        <v>2.2000000000000002</v>
      </c>
      <c r="L45" s="33">
        <v>1</v>
      </c>
      <c r="M45" s="34">
        <f t="shared" si="15"/>
        <v>2</v>
      </c>
      <c r="N45" s="42">
        <f t="shared" si="1"/>
        <v>4</v>
      </c>
      <c r="O45" s="42">
        <f t="shared" si="16"/>
        <v>312</v>
      </c>
      <c r="P45" s="42">
        <f t="shared" si="17"/>
        <v>14708.822317451353</v>
      </c>
      <c r="Q45" s="42">
        <f t="shared" si="18"/>
        <v>660</v>
      </c>
      <c r="R45" s="42">
        <f t="shared" si="19"/>
        <v>28.978089867745364</v>
      </c>
      <c r="S45" s="70">
        <f t="shared" si="20"/>
        <v>47.143661273882543</v>
      </c>
      <c r="V45" s="43">
        <f t="shared" si="21"/>
        <v>39</v>
      </c>
      <c r="W45" s="43">
        <f t="shared" si="22"/>
        <v>3.2</v>
      </c>
      <c r="X45" s="43">
        <v>1</v>
      </c>
      <c r="Y45" s="34">
        <f t="shared" si="23"/>
        <v>1</v>
      </c>
      <c r="Z45" s="42">
        <f t="shared" si="2"/>
        <v>8</v>
      </c>
      <c r="AA45" s="42">
        <f t="shared" si="24"/>
        <v>312</v>
      </c>
      <c r="AB45" s="42">
        <f t="shared" si="25"/>
        <v>21394.650643565605</v>
      </c>
      <c r="AC45" s="42">
        <f t="shared" si="26"/>
        <v>960</v>
      </c>
      <c r="AD45" s="42">
        <f t="shared" si="27"/>
        <v>28.978089867745364</v>
      </c>
      <c r="AE45" s="70">
        <f t="shared" si="86"/>
        <v>68.572598216556429</v>
      </c>
      <c r="AG45" s="43">
        <f t="shared" si="29"/>
        <v>24</v>
      </c>
      <c r="AH45" s="43">
        <f t="shared" si="30"/>
        <v>4.2750000000000004</v>
      </c>
      <c r="AI45" s="43">
        <v>1</v>
      </c>
      <c r="AJ45" s="34">
        <f t="shared" si="31"/>
        <v>1.075</v>
      </c>
      <c r="AK45" s="42">
        <f t="shared" si="3"/>
        <v>4</v>
      </c>
      <c r="AL45" s="42">
        <f t="shared" si="32"/>
        <v>103.19999999999999</v>
      </c>
      <c r="AM45" s="42">
        <f t="shared" si="33"/>
        <v>3572.7395117672991</v>
      </c>
      <c r="AN45" s="42">
        <f t="shared" si="34"/>
        <v>1282.5</v>
      </c>
      <c r="AO45" s="42">
        <f t="shared" si="35"/>
        <v>28.978089867745364</v>
      </c>
      <c r="AP45" s="70">
        <f t="shared" si="89"/>
        <v>34.619568912473831</v>
      </c>
      <c r="AR45" s="43">
        <f t="shared" si="36"/>
        <v>4</v>
      </c>
      <c r="AS45" s="43">
        <f t="shared" si="37"/>
        <v>5.45</v>
      </c>
      <c r="AT45" s="43">
        <v>1</v>
      </c>
      <c r="AU45" s="34">
        <f t="shared" si="38"/>
        <v>1.175</v>
      </c>
      <c r="AV45" s="42">
        <f t="shared" si="4"/>
        <v>1</v>
      </c>
      <c r="AW45" s="42">
        <f t="shared" si="39"/>
        <v>4.7</v>
      </c>
      <c r="AX45" s="42">
        <f t="shared" si="40"/>
        <v>284.67003419783265</v>
      </c>
      <c r="AY45" s="42">
        <f t="shared" si="41"/>
        <v>1635</v>
      </c>
      <c r="AZ45" s="42">
        <f t="shared" si="42"/>
        <v>28.978089867745364</v>
      </c>
      <c r="BA45" s="70">
        <f t="shared" si="90"/>
        <v>60.568092382517584</v>
      </c>
      <c r="BC45" s="43">
        <f t="shared" si="43"/>
        <v>-21</v>
      </c>
      <c r="BD45" s="43">
        <f t="shared" si="44"/>
        <v>6.75</v>
      </c>
      <c r="BE45" s="43">
        <v>1</v>
      </c>
      <c r="BF45" s="34">
        <f t="shared" si="45"/>
        <v>1.3</v>
      </c>
      <c r="BG45" s="42">
        <f t="shared" si="5"/>
        <v>1</v>
      </c>
      <c r="BH45" s="42">
        <f t="shared" si="46"/>
        <v>-27.3</v>
      </c>
      <c r="BI45" s="42">
        <f t="shared" si="47"/>
        <v>11.017905566716557</v>
      </c>
      <c r="BJ45" s="42">
        <f t="shared" si="48"/>
        <v>2025</v>
      </c>
      <c r="BK45" s="42">
        <f t="shared" si="49"/>
        <v>28.978089867745364</v>
      </c>
      <c r="BN45" s="43">
        <f t="shared" si="50"/>
        <v>-51</v>
      </c>
      <c r="BO45" s="43">
        <f t="shared" si="51"/>
        <v>8.1999999999999993</v>
      </c>
      <c r="BP45" s="43">
        <v>1</v>
      </c>
      <c r="BQ45" s="34">
        <f t="shared" si="52"/>
        <v>1.45</v>
      </c>
      <c r="BR45" s="42">
        <f t="shared" si="6"/>
        <v>1</v>
      </c>
      <c r="BS45" s="42">
        <f t="shared" si="53"/>
        <v>-73.95</v>
      </c>
      <c r="BT45" s="42">
        <f t="shared" si="54"/>
        <v>0.2091361704793416</v>
      </c>
      <c r="BU45" s="42">
        <f t="shared" si="55"/>
        <v>2460</v>
      </c>
      <c r="BV45" s="42">
        <f t="shared" si="56"/>
        <v>28.978089867745364</v>
      </c>
      <c r="BY45" s="43">
        <f t="shared" si="57"/>
        <v>-113</v>
      </c>
      <c r="BZ45" s="43">
        <f t="shared" si="58"/>
        <v>9.8249999999999993</v>
      </c>
      <c r="CA45" s="43">
        <v>1</v>
      </c>
      <c r="CB45" s="34">
        <f t="shared" si="59"/>
        <v>0</v>
      </c>
      <c r="CC45" s="42">
        <f t="shared" si="7"/>
        <v>1</v>
      </c>
      <c r="CD45" s="42">
        <f t="shared" si="60"/>
        <v>0</v>
      </c>
      <c r="CE45" s="42">
        <f t="shared" si="61"/>
        <v>4.6363467776812033E-5</v>
      </c>
      <c r="CF45" s="42">
        <f t="shared" si="62"/>
        <v>2947.5</v>
      </c>
      <c r="CG45" s="42">
        <f t="shared" si="63"/>
        <v>28.978089867745364</v>
      </c>
      <c r="CJ45" s="43">
        <f t="shared" si="64"/>
        <v>-168</v>
      </c>
      <c r="CK45" s="43">
        <f t="shared" si="65"/>
        <v>11.649999999999999</v>
      </c>
      <c r="CL45" s="43">
        <v>1</v>
      </c>
      <c r="CM45" s="34">
        <f t="shared" si="66"/>
        <v>0</v>
      </c>
      <c r="CN45" s="42">
        <f t="shared" si="8"/>
        <v>1</v>
      </c>
      <c r="CO45" s="42">
        <f t="shared" si="67"/>
        <v>0</v>
      </c>
      <c r="CP45" s="42">
        <f t="shared" si="68"/>
        <v>2.6843511430495497E-8</v>
      </c>
      <c r="CQ45" s="42">
        <f t="shared" si="69"/>
        <v>3494.9999999999995</v>
      </c>
      <c r="CR45" s="42">
        <f t="shared" si="70"/>
        <v>28.978089867745364</v>
      </c>
      <c r="CU45" s="43">
        <f t="shared" si="71"/>
        <v>-218</v>
      </c>
      <c r="CV45" s="43">
        <f t="shared" si="72"/>
        <v>13.7</v>
      </c>
      <c r="CW45" s="43">
        <v>1</v>
      </c>
      <c r="CX45" s="34">
        <f t="shared" si="73"/>
        <v>0</v>
      </c>
      <c r="CY45" s="42">
        <f t="shared" si="9"/>
        <v>1</v>
      </c>
      <c r="CZ45" s="42">
        <f t="shared" si="74"/>
        <v>0</v>
      </c>
      <c r="DA45" s="42">
        <f t="shared" si="75"/>
        <v>3.0827195094369225E-11</v>
      </c>
      <c r="DB45" s="42">
        <f t="shared" si="76"/>
        <v>4110</v>
      </c>
      <c r="DC45" s="42">
        <f t="shared" si="77"/>
        <v>28.978089867745364</v>
      </c>
      <c r="DF45" s="43">
        <f t="shared" si="78"/>
        <v>-281</v>
      </c>
      <c r="DG45" s="43">
        <f t="shared" si="79"/>
        <v>18.574999999999999</v>
      </c>
      <c r="DH45" s="43">
        <v>1</v>
      </c>
      <c r="DI45" s="34">
        <f t="shared" si="85"/>
        <v>0</v>
      </c>
      <c r="DJ45" s="42">
        <f t="shared" si="10"/>
        <v>1</v>
      </c>
      <c r="DK45" s="42">
        <f t="shared" si="80"/>
        <v>0</v>
      </c>
      <c r="DL45" s="42">
        <f t="shared" si="81"/>
        <v>6.732313337320328E-15</v>
      </c>
      <c r="DM45" s="42">
        <f t="shared" si="82"/>
        <v>5572.5</v>
      </c>
      <c r="DN45" s="42">
        <f t="shared" si="83"/>
        <v>28.978089867745364</v>
      </c>
    </row>
    <row r="46" spans="1:118">
      <c r="A46" s="34">
        <f t="shared" si="11"/>
        <v>1</v>
      </c>
      <c r="B46" s="34">
        <v>0</v>
      </c>
      <c r="C46" s="55">
        <f t="shared" si="87"/>
        <v>3.25</v>
      </c>
      <c r="D46" s="59"/>
      <c r="E46" s="87">
        <v>2.2000000000000002</v>
      </c>
      <c r="F46" s="101">
        <f>C46+E46</f>
        <v>5.45</v>
      </c>
      <c r="G46" s="37">
        <f t="shared" si="0"/>
        <v>256.00000000000068</v>
      </c>
      <c r="H46" s="34">
        <f t="shared" si="84"/>
        <v>8.0000000000000036</v>
      </c>
      <c r="I46" s="38">
        <v>40</v>
      </c>
      <c r="J46" s="43">
        <f t="shared" si="13"/>
        <v>40</v>
      </c>
      <c r="K46" s="43">
        <f t="shared" si="14"/>
        <v>2.2000000000000002</v>
      </c>
      <c r="L46" s="33">
        <v>1</v>
      </c>
      <c r="M46" s="34">
        <f t="shared" si="15"/>
        <v>2</v>
      </c>
      <c r="N46" s="42">
        <f t="shared" si="1"/>
        <v>4</v>
      </c>
      <c r="O46" s="42">
        <f t="shared" si="16"/>
        <v>320</v>
      </c>
      <c r="P46" s="42">
        <f t="shared" si="17"/>
        <v>16896.000000000044</v>
      </c>
      <c r="Q46" s="42">
        <f t="shared" si="18"/>
        <v>660</v>
      </c>
      <c r="R46" s="42">
        <f t="shared" si="19"/>
        <v>30</v>
      </c>
      <c r="S46" s="70">
        <f t="shared" si="20"/>
        <v>52.800000000000139</v>
      </c>
      <c r="V46" s="43">
        <f t="shared" si="21"/>
        <v>40</v>
      </c>
      <c r="W46" s="43">
        <f t="shared" si="22"/>
        <v>3.2</v>
      </c>
      <c r="X46" s="43">
        <v>1</v>
      </c>
      <c r="Y46" s="34">
        <f t="shared" si="23"/>
        <v>1</v>
      </c>
      <c r="Z46" s="42">
        <f t="shared" si="2"/>
        <v>8</v>
      </c>
      <c r="AA46" s="42">
        <f t="shared" si="24"/>
        <v>320</v>
      </c>
      <c r="AB46" s="42">
        <f t="shared" si="25"/>
        <v>24576.000000000065</v>
      </c>
      <c r="AC46" s="42">
        <f t="shared" si="26"/>
        <v>960</v>
      </c>
      <c r="AD46" s="42">
        <f t="shared" si="27"/>
        <v>30</v>
      </c>
      <c r="AE46" s="70">
        <f t="shared" si="86"/>
        <v>76.80000000000021</v>
      </c>
      <c r="AG46" s="43">
        <f t="shared" si="29"/>
        <v>25</v>
      </c>
      <c r="AH46" s="43">
        <f t="shared" si="30"/>
        <v>4.2750000000000004</v>
      </c>
      <c r="AI46" s="43">
        <v>1</v>
      </c>
      <c r="AJ46" s="34">
        <f t="shared" si="31"/>
        <v>1.075</v>
      </c>
      <c r="AK46" s="42">
        <f t="shared" si="3"/>
        <v>4</v>
      </c>
      <c r="AL46" s="42">
        <f t="shared" si="32"/>
        <v>107.5</v>
      </c>
      <c r="AM46" s="42">
        <f t="shared" si="33"/>
        <v>4104.0000000000073</v>
      </c>
      <c r="AN46" s="42">
        <f t="shared" si="34"/>
        <v>1282.5</v>
      </c>
      <c r="AO46" s="42">
        <f t="shared" si="35"/>
        <v>30</v>
      </c>
      <c r="AP46" s="70">
        <f t="shared" si="89"/>
        <v>38.176744186046577</v>
      </c>
      <c r="AR46" s="43">
        <f t="shared" si="36"/>
        <v>5</v>
      </c>
      <c r="AS46" s="43">
        <f t="shared" si="37"/>
        <v>5.45</v>
      </c>
      <c r="AT46" s="43">
        <v>2</v>
      </c>
      <c r="AU46" s="34">
        <f t="shared" si="38"/>
        <v>1.175</v>
      </c>
      <c r="AV46" s="42">
        <f t="shared" si="4"/>
        <v>2</v>
      </c>
      <c r="AW46" s="42">
        <f t="shared" si="39"/>
        <v>11.75</v>
      </c>
      <c r="AX46" s="42">
        <f t="shared" si="40"/>
        <v>327.00000000000006</v>
      </c>
      <c r="AY46" s="42">
        <f t="shared" si="41"/>
        <v>1635</v>
      </c>
      <c r="AZ46" s="42">
        <f t="shared" si="42"/>
        <v>30</v>
      </c>
      <c r="BA46" s="70">
        <f t="shared" si="90"/>
        <v>27.829787234042559</v>
      </c>
      <c r="BC46" s="43">
        <f t="shared" si="43"/>
        <v>-20</v>
      </c>
      <c r="BD46" s="43">
        <f t="shared" si="44"/>
        <v>6.75</v>
      </c>
      <c r="BE46" s="43">
        <v>1</v>
      </c>
      <c r="BF46" s="34">
        <f t="shared" si="45"/>
        <v>1.3</v>
      </c>
      <c r="BG46" s="42">
        <f t="shared" si="5"/>
        <v>1</v>
      </c>
      <c r="BH46" s="42">
        <f t="shared" si="46"/>
        <v>-26</v>
      </c>
      <c r="BI46" s="42">
        <f t="shared" si="47"/>
        <v>12.656249999999984</v>
      </c>
      <c r="BJ46" s="42">
        <f t="shared" si="48"/>
        <v>2025</v>
      </c>
      <c r="BK46" s="42">
        <f t="shared" si="49"/>
        <v>30</v>
      </c>
      <c r="BN46" s="43">
        <f t="shared" si="50"/>
        <v>-50</v>
      </c>
      <c r="BO46" s="43">
        <f t="shared" si="51"/>
        <v>8.1999999999999993</v>
      </c>
      <c r="BP46" s="43">
        <v>1</v>
      </c>
      <c r="BQ46" s="34">
        <f t="shared" si="52"/>
        <v>1.45</v>
      </c>
      <c r="BR46" s="42">
        <f t="shared" si="6"/>
        <v>1</v>
      </c>
      <c r="BS46" s="42">
        <f t="shared" si="53"/>
        <v>-72.5</v>
      </c>
      <c r="BT46" s="42">
        <f t="shared" si="54"/>
        <v>0.24023437499999917</v>
      </c>
      <c r="BU46" s="42">
        <f t="shared" si="55"/>
        <v>2460</v>
      </c>
      <c r="BV46" s="42">
        <f t="shared" si="56"/>
        <v>30</v>
      </c>
      <c r="BY46" s="43">
        <f t="shared" si="57"/>
        <v>-112</v>
      </c>
      <c r="BZ46" s="43">
        <f t="shared" si="58"/>
        <v>9.8249999999999993</v>
      </c>
      <c r="CA46" s="43">
        <v>1</v>
      </c>
      <c r="CB46" s="34">
        <f t="shared" si="59"/>
        <v>0</v>
      </c>
      <c r="CC46" s="42">
        <f t="shared" si="7"/>
        <v>1</v>
      </c>
      <c r="CD46" s="42">
        <f t="shared" si="60"/>
        <v>0</v>
      </c>
      <c r="CE46" s="42">
        <f t="shared" si="61"/>
        <v>5.3257639167182027E-5</v>
      </c>
      <c r="CF46" s="42">
        <f t="shared" si="62"/>
        <v>2947.5</v>
      </c>
      <c r="CG46" s="42">
        <f t="shared" si="63"/>
        <v>30</v>
      </c>
      <c r="CJ46" s="43">
        <f t="shared" si="64"/>
        <v>-167</v>
      </c>
      <c r="CK46" s="43">
        <f t="shared" si="65"/>
        <v>11.649999999999999</v>
      </c>
      <c r="CL46" s="43">
        <v>1</v>
      </c>
      <c r="CM46" s="34">
        <f t="shared" si="66"/>
        <v>0</v>
      </c>
      <c r="CN46" s="42">
        <f t="shared" si="8"/>
        <v>1</v>
      </c>
      <c r="CO46" s="42">
        <f t="shared" si="67"/>
        <v>0</v>
      </c>
      <c r="CP46" s="42">
        <f t="shared" si="68"/>
        <v>3.0835097422554283E-8</v>
      </c>
      <c r="CQ46" s="42">
        <f t="shared" si="69"/>
        <v>3494.9999999999995</v>
      </c>
      <c r="CR46" s="42">
        <f t="shared" si="70"/>
        <v>30</v>
      </c>
      <c r="CU46" s="43">
        <f t="shared" si="71"/>
        <v>-217</v>
      </c>
      <c r="CV46" s="43">
        <f t="shared" si="72"/>
        <v>13.7</v>
      </c>
      <c r="CW46" s="43">
        <v>1</v>
      </c>
      <c r="CX46" s="34">
        <f t="shared" si="73"/>
        <v>0</v>
      </c>
      <c r="CY46" s="42">
        <f t="shared" si="9"/>
        <v>1</v>
      </c>
      <c r="CZ46" s="42">
        <f t="shared" si="74"/>
        <v>0</v>
      </c>
      <c r="DA46" s="42">
        <f t="shared" si="75"/>
        <v>3.5411148294074593E-11</v>
      </c>
      <c r="DB46" s="42">
        <f t="shared" si="76"/>
        <v>4110</v>
      </c>
      <c r="DC46" s="42">
        <f t="shared" si="77"/>
        <v>30</v>
      </c>
      <c r="DF46" s="43">
        <f t="shared" si="78"/>
        <v>-280</v>
      </c>
      <c r="DG46" s="43">
        <f t="shared" si="79"/>
        <v>18.574999999999999</v>
      </c>
      <c r="DH46" s="43">
        <v>1</v>
      </c>
      <c r="DI46" s="34">
        <f t="shared" si="85"/>
        <v>0</v>
      </c>
      <c r="DJ46" s="42">
        <f t="shared" si="10"/>
        <v>1</v>
      </c>
      <c r="DK46" s="42">
        <f t="shared" si="80"/>
        <v>0</v>
      </c>
      <c r="DL46" s="42">
        <f t="shared" si="81"/>
        <v>7.7333972559044625E-15</v>
      </c>
      <c r="DM46" s="42">
        <f t="shared" si="82"/>
        <v>5572.5</v>
      </c>
      <c r="DN46" s="42">
        <f t="shared" si="83"/>
        <v>30</v>
      </c>
    </row>
    <row r="47" spans="1:118">
      <c r="A47" s="34">
        <f t="shared" si="11"/>
        <v>1.0352649238413776</v>
      </c>
      <c r="B47" s="34">
        <v>0</v>
      </c>
      <c r="C47" s="55">
        <f t="shared" si="87"/>
        <v>3.25</v>
      </c>
      <c r="D47" s="59"/>
      <c r="E47" s="87">
        <v>2.2000000000000002</v>
      </c>
      <c r="F47" s="101">
        <f>C47+E47</f>
        <v>5.45</v>
      </c>
      <c r="G47" s="37">
        <f t="shared" si="0"/>
        <v>294.06677887924178</v>
      </c>
      <c r="H47" s="34">
        <f t="shared" si="84"/>
        <v>8.2000000000000046</v>
      </c>
      <c r="I47" s="38">
        <v>41</v>
      </c>
      <c r="J47" s="43">
        <f t="shared" si="13"/>
        <v>41</v>
      </c>
      <c r="K47" s="43">
        <f t="shared" si="14"/>
        <v>2.2000000000000002</v>
      </c>
      <c r="L47" s="33">
        <v>1</v>
      </c>
      <c r="M47" s="34">
        <f t="shared" si="15"/>
        <v>2</v>
      </c>
      <c r="N47" s="42">
        <f t="shared" si="1"/>
        <v>4</v>
      </c>
      <c r="O47" s="42">
        <f t="shared" si="16"/>
        <v>328</v>
      </c>
      <c r="P47" s="42">
        <f t="shared" si="17"/>
        <v>19408.407406029957</v>
      </c>
      <c r="Q47" s="42">
        <f t="shared" si="18"/>
        <v>660</v>
      </c>
      <c r="R47" s="42">
        <f t="shared" si="19"/>
        <v>31.057947715241326</v>
      </c>
      <c r="S47" s="70">
        <f t="shared" si="20"/>
        <v>59.171973798871818</v>
      </c>
      <c r="V47" s="43">
        <f t="shared" si="21"/>
        <v>41</v>
      </c>
      <c r="W47" s="43">
        <f t="shared" si="22"/>
        <v>3.2</v>
      </c>
      <c r="X47" s="43">
        <v>1</v>
      </c>
      <c r="Y47" s="34">
        <f t="shared" si="23"/>
        <v>1</v>
      </c>
      <c r="Z47" s="42">
        <f t="shared" si="2"/>
        <v>8</v>
      </c>
      <c r="AA47" s="42">
        <f t="shared" si="24"/>
        <v>328</v>
      </c>
      <c r="AB47" s="42">
        <f t="shared" si="25"/>
        <v>28230.410772407209</v>
      </c>
      <c r="AC47" s="42">
        <f t="shared" si="26"/>
        <v>960</v>
      </c>
      <c r="AD47" s="42">
        <f t="shared" si="27"/>
        <v>31.057947715241326</v>
      </c>
      <c r="AE47" s="70">
        <f t="shared" si="86"/>
        <v>86.068325525631735</v>
      </c>
      <c r="AG47" s="43">
        <f t="shared" si="29"/>
        <v>26</v>
      </c>
      <c r="AH47" s="43">
        <f t="shared" si="30"/>
        <v>4.2750000000000004</v>
      </c>
      <c r="AI47" s="43">
        <v>1</v>
      </c>
      <c r="AJ47" s="34">
        <f t="shared" si="31"/>
        <v>1.075</v>
      </c>
      <c r="AK47" s="42">
        <f t="shared" si="3"/>
        <v>4</v>
      </c>
      <c r="AL47" s="42">
        <f t="shared" si="32"/>
        <v>111.8</v>
      </c>
      <c r="AM47" s="42">
        <f t="shared" si="33"/>
        <v>4714.2580489078391</v>
      </c>
      <c r="AN47" s="42">
        <f t="shared" si="34"/>
        <v>1282.5</v>
      </c>
      <c r="AO47" s="42">
        <f t="shared" si="35"/>
        <v>31.057947715241326</v>
      </c>
      <c r="AP47" s="70">
        <f t="shared" si="89"/>
        <v>42.166887736206078</v>
      </c>
      <c r="AR47" s="43">
        <f t="shared" si="36"/>
        <v>6</v>
      </c>
      <c r="AS47" s="43">
        <f t="shared" si="37"/>
        <v>5.45</v>
      </c>
      <c r="AT47" s="43">
        <v>1</v>
      </c>
      <c r="AU47" s="34">
        <f t="shared" si="38"/>
        <v>1.175</v>
      </c>
      <c r="AV47" s="42">
        <f t="shared" si="4"/>
        <v>2</v>
      </c>
      <c r="AW47" s="42">
        <f t="shared" si="39"/>
        <v>14.100000000000001</v>
      </c>
      <c r="AX47" s="42">
        <f t="shared" si="40"/>
        <v>375.62436208403057</v>
      </c>
      <c r="AY47" s="42">
        <f t="shared" si="41"/>
        <v>1635</v>
      </c>
      <c r="AZ47" s="42">
        <f t="shared" si="42"/>
        <v>31.057947715241326</v>
      </c>
      <c r="BA47" s="70">
        <f t="shared" si="90"/>
        <v>26.640025679718477</v>
      </c>
      <c r="BC47" s="43">
        <f t="shared" si="43"/>
        <v>-19</v>
      </c>
      <c r="BD47" s="43">
        <f t="shared" si="44"/>
        <v>6.75</v>
      </c>
      <c r="BE47" s="43">
        <v>1</v>
      </c>
      <c r="BF47" s="34">
        <f t="shared" si="45"/>
        <v>1.3</v>
      </c>
      <c r="BG47" s="42">
        <f t="shared" si="5"/>
        <v>1</v>
      </c>
      <c r="BH47" s="42">
        <f t="shared" si="46"/>
        <v>-24.7</v>
      </c>
      <c r="BI47" s="42">
        <f t="shared" si="47"/>
        <v>14.538213555431206</v>
      </c>
      <c r="BJ47" s="42">
        <f t="shared" si="48"/>
        <v>2025</v>
      </c>
      <c r="BK47" s="42">
        <f t="shared" si="49"/>
        <v>31.057947715241326</v>
      </c>
      <c r="BN47" s="43">
        <f t="shared" si="50"/>
        <v>-49</v>
      </c>
      <c r="BO47" s="43">
        <f t="shared" si="51"/>
        <v>8.1999999999999993</v>
      </c>
      <c r="BP47" s="43">
        <v>1</v>
      </c>
      <c r="BQ47" s="34">
        <f t="shared" si="52"/>
        <v>1.45</v>
      </c>
      <c r="BR47" s="42">
        <f t="shared" si="6"/>
        <v>1</v>
      </c>
      <c r="BS47" s="42">
        <f t="shared" si="53"/>
        <v>-71.05</v>
      </c>
      <c r="BT47" s="42">
        <f t="shared" si="54"/>
        <v>0.27595683137623994</v>
      </c>
      <c r="BU47" s="42">
        <f t="shared" si="55"/>
        <v>2460</v>
      </c>
      <c r="BV47" s="42">
        <f t="shared" si="56"/>
        <v>31.057947715241326</v>
      </c>
      <c r="BY47" s="43">
        <f t="shared" si="57"/>
        <v>-111</v>
      </c>
      <c r="BZ47" s="43">
        <f t="shared" si="58"/>
        <v>9.8249999999999993</v>
      </c>
      <c r="CA47" s="43">
        <v>1</v>
      </c>
      <c r="CB47" s="34">
        <f t="shared" si="59"/>
        <v>0</v>
      </c>
      <c r="CC47" s="42">
        <f t="shared" si="7"/>
        <v>1</v>
      </c>
      <c r="CD47" s="42">
        <f t="shared" si="60"/>
        <v>0</v>
      </c>
      <c r="CE47" s="42">
        <f t="shared" si="61"/>
        <v>6.1176962502367669E-5</v>
      </c>
      <c r="CF47" s="42">
        <f t="shared" si="62"/>
        <v>2947.5</v>
      </c>
      <c r="CG47" s="42">
        <f t="shared" si="63"/>
        <v>31.057947715241326</v>
      </c>
      <c r="CJ47" s="43">
        <f t="shared" si="64"/>
        <v>-166</v>
      </c>
      <c r="CK47" s="43">
        <f t="shared" si="65"/>
        <v>11.649999999999999</v>
      </c>
      <c r="CL47" s="43">
        <v>1</v>
      </c>
      <c r="CM47" s="34">
        <f t="shared" si="66"/>
        <v>0</v>
      </c>
      <c r="CN47" s="42">
        <f t="shared" si="8"/>
        <v>1</v>
      </c>
      <c r="CO47" s="42">
        <f t="shared" si="67"/>
        <v>0</v>
      </c>
      <c r="CP47" s="42">
        <f t="shared" si="68"/>
        <v>3.5420225685461417E-8</v>
      </c>
      <c r="CQ47" s="42">
        <f t="shared" si="69"/>
        <v>3494.9999999999995</v>
      </c>
      <c r="CR47" s="42">
        <f t="shared" si="70"/>
        <v>31.057947715241326</v>
      </c>
      <c r="CU47" s="43">
        <f t="shared" si="71"/>
        <v>-216</v>
      </c>
      <c r="CV47" s="43">
        <f t="shared" si="72"/>
        <v>13.7</v>
      </c>
      <c r="CW47" s="43">
        <v>1</v>
      </c>
      <c r="CX47" s="34">
        <f t="shared" si="73"/>
        <v>0</v>
      </c>
      <c r="CY47" s="42">
        <f t="shared" si="9"/>
        <v>1</v>
      </c>
      <c r="CZ47" s="42">
        <f t="shared" si="74"/>
        <v>0</v>
      </c>
      <c r="DA47" s="42">
        <f t="shared" si="75"/>
        <v>4.0676727793959552E-11</v>
      </c>
      <c r="DB47" s="42">
        <f t="shared" si="76"/>
        <v>4110</v>
      </c>
      <c r="DC47" s="42">
        <f t="shared" si="77"/>
        <v>31.057947715241326</v>
      </c>
      <c r="DF47" s="43">
        <f t="shared" si="78"/>
        <v>-279</v>
      </c>
      <c r="DG47" s="43">
        <f t="shared" si="79"/>
        <v>18.574999999999999</v>
      </c>
      <c r="DH47" s="43">
        <v>1</v>
      </c>
      <c r="DI47" s="34">
        <f t="shared" si="85"/>
        <v>0</v>
      </c>
      <c r="DJ47" s="42">
        <f t="shared" si="10"/>
        <v>1</v>
      </c>
      <c r="DK47" s="42">
        <f t="shared" si="80"/>
        <v>0</v>
      </c>
      <c r="DL47" s="42">
        <f t="shared" si="81"/>
        <v>8.8833407063960404E-15</v>
      </c>
      <c r="DM47" s="42">
        <f t="shared" si="82"/>
        <v>5572.5</v>
      </c>
      <c r="DN47" s="42">
        <f t="shared" si="83"/>
        <v>31.057947715241326</v>
      </c>
    </row>
    <row r="48" spans="1:118">
      <c r="A48" s="34">
        <f t="shared" si="11"/>
        <v>1.0717734625362934</v>
      </c>
      <c r="B48" s="34">
        <v>0</v>
      </c>
      <c r="C48" s="55">
        <f t="shared" si="87"/>
        <v>3.25</v>
      </c>
      <c r="D48" s="59"/>
      <c r="E48" s="87">
        <v>2.2000000000000002</v>
      </c>
      <c r="F48" s="101">
        <f>C48+E48</f>
        <v>5.45</v>
      </c>
      <c r="G48" s="37">
        <f t="shared" si="0"/>
        <v>337.79402515786188</v>
      </c>
      <c r="H48" s="34">
        <f t="shared" si="84"/>
        <v>8.4000000000000039</v>
      </c>
      <c r="I48" s="38">
        <v>42</v>
      </c>
      <c r="J48" s="43">
        <f t="shared" si="13"/>
        <v>42</v>
      </c>
      <c r="K48" s="43">
        <f t="shared" si="14"/>
        <v>2.2000000000000002</v>
      </c>
      <c r="L48" s="33">
        <v>1</v>
      </c>
      <c r="M48" s="34">
        <f t="shared" si="15"/>
        <v>2</v>
      </c>
      <c r="N48" s="42">
        <f t="shared" si="1"/>
        <v>4</v>
      </c>
      <c r="O48" s="42">
        <f t="shared" si="16"/>
        <v>336</v>
      </c>
      <c r="P48" s="42">
        <f t="shared" si="17"/>
        <v>22294.405660418885</v>
      </c>
      <c r="Q48" s="42">
        <f t="shared" si="18"/>
        <v>660</v>
      </c>
      <c r="R48" s="42">
        <f t="shared" si="19"/>
        <v>32.153203876088803</v>
      </c>
      <c r="S48" s="70">
        <f t="shared" si="20"/>
        <v>66.352397798865724</v>
      </c>
      <c r="V48" s="43">
        <f t="shared" si="21"/>
        <v>42</v>
      </c>
      <c r="W48" s="43">
        <f t="shared" si="22"/>
        <v>3.2</v>
      </c>
      <c r="X48" s="43">
        <v>1</v>
      </c>
      <c r="Y48" s="34">
        <f t="shared" si="23"/>
        <v>1</v>
      </c>
      <c r="Z48" s="42">
        <f t="shared" si="2"/>
        <v>8</v>
      </c>
      <c r="AA48" s="42">
        <f t="shared" si="24"/>
        <v>336</v>
      </c>
      <c r="AB48" s="42">
        <f t="shared" si="25"/>
        <v>32428.226415154742</v>
      </c>
      <c r="AC48" s="42">
        <f t="shared" si="26"/>
        <v>960</v>
      </c>
      <c r="AD48" s="42">
        <f t="shared" si="27"/>
        <v>32.153203876088803</v>
      </c>
      <c r="AE48" s="70">
        <f t="shared" si="86"/>
        <v>96.512578616531968</v>
      </c>
      <c r="AG48" s="43">
        <f t="shared" si="29"/>
        <v>27</v>
      </c>
      <c r="AH48" s="43">
        <f t="shared" si="30"/>
        <v>4.2750000000000004</v>
      </c>
      <c r="AI48" s="43">
        <v>1</v>
      </c>
      <c r="AJ48" s="34">
        <f t="shared" si="31"/>
        <v>1.075</v>
      </c>
      <c r="AK48" s="42">
        <f t="shared" si="3"/>
        <v>4</v>
      </c>
      <c r="AL48" s="42">
        <f t="shared" si="32"/>
        <v>116.1</v>
      </c>
      <c r="AM48" s="42">
        <f t="shared" si="33"/>
        <v>5415.2604658119672</v>
      </c>
      <c r="AN48" s="42">
        <f t="shared" si="34"/>
        <v>1282.5</v>
      </c>
      <c r="AO48" s="42">
        <f t="shared" si="35"/>
        <v>32.153203876088803</v>
      </c>
      <c r="AP48" s="70">
        <f t="shared" si="89"/>
        <v>46.64307033429774</v>
      </c>
      <c r="AR48" s="43">
        <f t="shared" si="36"/>
        <v>7</v>
      </c>
      <c r="AS48" s="43">
        <f t="shared" si="37"/>
        <v>5.45</v>
      </c>
      <c r="AT48" s="43">
        <v>1</v>
      </c>
      <c r="AU48" s="34">
        <f t="shared" si="38"/>
        <v>1.175</v>
      </c>
      <c r="AV48" s="42">
        <f t="shared" si="4"/>
        <v>2</v>
      </c>
      <c r="AW48" s="42">
        <f t="shared" si="39"/>
        <v>16.45</v>
      </c>
      <c r="AX48" s="42">
        <f t="shared" si="40"/>
        <v>431.47908682273663</v>
      </c>
      <c r="AY48" s="42">
        <f t="shared" si="41"/>
        <v>1635</v>
      </c>
      <c r="AZ48" s="42">
        <f t="shared" si="42"/>
        <v>32.153203876088803</v>
      </c>
      <c r="BA48" s="70">
        <f t="shared" si="90"/>
        <v>26.229731721746909</v>
      </c>
      <c r="BC48" s="43">
        <f t="shared" si="43"/>
        <v>-18</v>
      </c>
      <c r="BD48" s="43">
        <f t="shared" si="44"/>
        <v>6.75</v>
      </c>
      <c r="BE48" s="43">
        <v>1</v>
      </c>
      <c r="BF48" s="34">
        <f t="shared" si="45"/>
        <v>1.3</v>
      </c>
      <c r="BG48" s="42">
        <f t="shared" si="5"/>
        <v>1</v>
      </c>
      <c r="BH48" s="42">
        <f t="shared" si="46"/>
        <v>-23.400000000000002</v>
      </c>
      <c r="BI48" s="42">
        <f t="shared" si="47"/>
        <v>16.700021995719425</v>
      </c>
      <c r="BJ48" s="42">
        <f t="shared" si="48"/>
        <v>2025</v>
      </c>
      <c r="BK48" s="42">
        <f t="shared" si="49"/>
        <v>32.153203876088803</v>
      </c>
      <c r="BN48" s="43">
        <f t="shared" si="50"/>
        <v>-48</v>
      </c>
      <c r="BO48" s="43">
        <f t="shared" si="51"/>
        <v>8.1999999999999993</v>
      </c>
      <c r="BP48" s="43">
        <v>1</v>
      </c>
      <c r="BQ48" s="34">
        <f t="shared" si="52"/>
        <v>1.45</v>
      </c>
      <c r="BR48" s="42">
        <f t="shared" si="6"/>
        <v>1</v>
      </c>
      <c r="BS48" s="42">
        <f t="shared" si="53"/>
        <v>-69.599999999999994</v>
      </c>
      <c r="BT48" s="42">
        <f t="shared" si="54"/>
        <v>0.31699115825208096</v>
      </c>
      <c r="BU48" s="42">
        <f t="shared" si="55"/>
        <v>2460</v>
      </c>
      <c r="BV48" s="42">
        <f t="shared" si="56"/>
        <v>32.153203876088803</v>
      </c>
      <c r="BY48" s="43">
        <f t="shared" si="57"/>
        <v>-110</v>
      </c>
      <c r="BZ48" s="43">
        <f t="shared" si="58"/>
        <v>9.8249999999999993</v>
      </c>
      <c r="CA48" s="43">
        <v>1</v>
      </c>
      <c r="CB48" s="34">
        <f t="shared" si="59"/>
        <v>0</v>
      </c>
      <c r="CC48" s="42">
        <f t="shared" si="7"/>
        <v>1</v>
      </c>
      <c r="CD48" s="42">
        <f t="shared" si="60"/>
        <v>0</v>
      </c>
      <c r="CE48" s="42">
        <f t="shared" si="61"/>
        <v>7.0273876190185032E-5</v>
      </c>
      <c r="CF48" s="42">
        <f t="shared" si="62"/>
        <v>2947.5</v>
      </c>
      <c r="CG48" s="42">
        <f t="shared" si="63"/>
        <v>32.153203876088803</v>
      </c>
      <c r="CJ48" s="43">
        <f t="shared" si="64"/>
        <v>-165</v>
      </c>
      <c r="CK48" s="43">
        <f t="shared" si="65"/>
        <v>11.649999999999999</v>
      </c>
      <c r="CL48" s="43">
        <v>1</v>
      </c>
      <c r="CM48" s="34">
        <f t="shared" si="66"/>
        <v>0</v>
      </c>
      <c r="CN48" s="42">
        <f t="shared" si="8"/>
        <v>1</v>
      </c>
      <c r="CO48" s="42">
        <f t="shared" si="67"/>
        <v>0</v>
      </c>
      <c r="CP48" s="42">
        <f t="shared" si="68"/>
        <v>4.0687154978513268E-8</v>
      </c>
      <c r="CQ48" s="42">
        <f t="shared" si="69"/>
        <v>3494.9999999999995</v>
      </c>
      <c r="CR48" s="42">
        <f t="shared" si="70"/>
        <v>32.153203876088803</v>
      </c>
      <c r="CU48" s="43">
        <f t="shared" si="71"/>
        <v>-215</v>
      </c>
      <c r="CV48" s="43">
        <f t="shared" si="72"/>
        <v>13.7</v>
      </c>
      <c r="CW48" s="43">
        <v>1</v>
      </c>
      <c r="CX48" s="34">
        <f t="shared" si="73"/>
        <v>0</v>
      </c>
      <c r="CY48" s="42">
        <f t="shared" si="9"/>
        <v>1</v>
      </c>
      <c r="CZ48" s="42">
        <f t="shared" si="74"/>
        <v>0</v>
      </c>
      <c r="DA48" s="42">
        <f t="shared" si="75"/>
        <v>4.6725290303583516E-11</v>
      </c>
      <c r="DB48" s="42">
        <f t="shared" si="76"/>
        <v>4110</v>
      </c>
      <c r="DC48" s="42">
        <f t="shared" si="77"/>
        <v>32.153203876088803</v>
      </c>
      <c r="DF48" s="43">
        <f t="shared" si="78"/>
        <v>-278</v>
      </c>
      <c r="DG48" s="43">
        <f t="shared" si="79"/>
        <v>18.574999999999999</v>
      </c>
      <c r="DH48" s="43">
        <v>1</v>
      </c>
      <c r="DI48" s="34">
        <f t="shared" si="85"/>
        <v>0</v>
      </c>
      <c r="DJ48" s="42">
        <f t="shared" si="10"/>
        <v>1</v>
      </c>
      <c r="DK48" s="42">
        <f t="shared" si="80"/>
        <v>0</v>
      </c>
      <c r="DL48" s="42">
        <f t="shared" si="81"/>
        <v>1.0204278856315333E-14</v>
      </c>
      <c r="DM48" s="42">
        <f t="shared" si="82"/>
        <v>5572.5</v>
      </c>
      <c r="DN48" s="42">
        <f t="shared" si="83"/>
        <v>32.153203876088803</v>
      </c>
    </row>
    <row r="49" spans="1:118">
      <c r="A49" s="34">
        <f t="shared" si="11"/>
        <v>1.1095694720678453</v>
      </c>
      <c r="B49" s="34">
        <v>0</v>
      </c>
      <c r="C49" s="55">
        <f t="shared" si="87"/>
        <v>3.25</v>
      </c>
      <c r="D49" s="59"/>
      <c r="E49" s="87">
        <v>2.2000000000000002</v>
      </c>
      <c r="F49" s="101">
        <f>C49+E49</f>
        <v>5.45</v>
      </c>
      <c r="G49" s="37">
        <f t="shared" si="0"/>
        <v>388.02344102666302</v>
      </c>
      <c r="H49" s="34">
        <f t="shared" si="84"/>
        <v>8.6000000000000032</v>
      </c>
      <c r="I49" s="38">
        <v>43</v>
      </c>
      <c r="J49" s="43">
        <f t="shared" si="13"/>
        <v>43</v>
      </c>
      <c r="K49" s="43">
        <f t="shared" si="14"/>
        <v>2.2000000000000002</v>
      </c>
      <c r="L49" s="33">
        <v>1</v>
      </c>
      <c r="M49" s="34">
        <f t="shared" si="15"/>
        <v>2</v>
      </c>
      <c r="N49" s="42">
        <f t="shared" si="1"/>
        <v>4</v>
      </c>
      <c r="O49" s="42">
        <f t="shared" si="16"/>
        <v>344</v>
      </c>
      <c r="P49" s="42">
        <f t="shared" si="17"/>
        <v>25609.547107759761</v>
      </c>
      <c r="Q49" s="42">
        <f t="shared" si="18"/>
        <v>660</v>
      </c>
      <c r="R49" s="42">
        <f t="shared" si="19"/>
        <v>33.287084162035356</v>
      </c>
      <c r="S49" s="70">
        <f t="shared" si="20"/>
        <v>74.446357871394653</v>
      </c>
      <c r="V49" s="43">
        <f t="shared" si="21"/>
        <v>43</v>
      </c>
      <c r="W49" s="43">
        <f t="shared" si="22"/>
        <v>3.2</v>
      </c>
      <c r="X49" s="43">
        <v>1</v>
      </c>
      <c r="Y49" s="34">
        <f t="shared" si="23"/>
        <v>1</v>
      </c>
      <c r="Z49" s="42">
        <f t="shared" si="2"/>
        <v>8</v>
      </c>
      <c r="AA49" s="42">
        <f t="shared" si="24"/>
        <v>344</v>
      </c>
      <c r="AB49" s="42">
        <f t="shared" si="25"/>
        <v>37250.25033855965</v>
      </c>
      <c r="AC49" s="42">
        <f t="shared" si="26"/>
        <v>960</v>
      </c>
      <c r="AD49" s="42">
        <f t="shared" si="27"/>
        <v>33.287084162035356</v>
      </c>
      <c r="AE49" s="70">
        <f t="shared" si="86"/>
        <v>108.28561144930131</v>
      </c>
      <c r="AG49" s="43">
        <f t="shared" si="29"/>
        <v>28</v>
      </c>
      <c r="AH49" s="43">
        <f t="shared" si="30"/>
        <v>4.2750000000000004</v>
      </c>
      <c r="AI49" s="43">
        <v>1</v>
      </c>
      <c r="AJ49" s="34">
        <f t="shared" si="31"/>
        <v>1.075</v>
      </c>
      <c r="AK49" s="42">
        <f t="shared" si="3"/>
        <v>4</v>
      </c>
      <c r="AL49" s="42">
        <f t="shared" si="32"/>
        <v>120.39999999999999</v>
      </c>
      <c r="AM49" s="42">
        <f t="shared" si="33"/>
        <v>6220.500788958685</v>
      </c>
      <c r="AN49" s="42">
        <f t="shared" si="34"/>
        <v>1282.5</v>
      </c>
      <c r="AO49" s="42">
        <f t="shared" si="35"/>
        <v>33.287084162035356</v>
      </c>
      <c r="AP49" s="70">
        <f t="shared" si="89"/>
        <v>51.665288944839581</v>
      </c>
      <c r="AR49" s="43">
        <f t="shared" si="36"/>
        <v>8</v>
      </c>
      <c r="AS49" s="43">
        <f t="shared" si="37"/>
        <v>5.45</v>
      </c>
      <c r="AT49" s="43">
        <v>1</v>
      </c>
      <c r="AU49" s="34">
        <f t="shared" si="38"/>
        <v>1.175</v>
      </c>
      <c r="AV49" s="42">
        <f t="shared" si="4"/>
        <v>2</v>
      </c>
      <c r="AW49" s="42">
        <f t="shared" si="39"/>
        <v>18.8</v>
      </c>
      <c r="AX49" s="42">
        <f t="shared" si="40"/>
        <v>495.63931724890045</v>
      </c>
      <c r="AY49" s="42">
        <f t="shared" si="41"/>
        <v>1635</v>
      </c>
      <c r="AZ49" s="42">
        <f t="shared" si="42"/>
        <v>33.287084162035356</v>
      </c>
      <c r="BA49" s="70">
        <f t="shared" si="90"/>
        <v>26.363793470686193</v>
      </c>
      <c r="BC49" s="43">
        <f t="shared" si="43"/>
        <v>-17</v>
      </c>
      <c r="BD49" s="43">
        <f t="shared" si="44"/>
        <v>6.75</v>
      </c>
      <c r="BE49" s="43">
        <v>1</v>
      </c>
      <c r="BF49" s="34">
        <f t="shared" si="45"/>
        <v>1.3</v>
      </c>
      <c r="BG49" s="42">
        <f t="shared" si="5"/>
        <v>1</v>
      </c>
      <c r="BH49" s="42">
        <f t="shared" si="46"/>
        <v>-22.1</v>
      </c>
      <c r="BI49" s="42">
        <f t="shared" si="47"/>
        <v>19.183287794897204</v>
      </c>
      <c r="BJ49" s="42">
        <f t="shared" si="48"/>
        <v>2025</v>
      </c>
      <c r="BK49" s="42">
        <f t="shared" si="49"/>
        <v>33.287084162035356</v>
      </c>
      <c r="BN49" s="43">
        <f t="shared" si="50"/>
        <v>-47</v>
      </c>
      <c r="BO49" s="43">
        <f t="shared" si="51"/>
        <v>8.1999999999999993</v>
      </c>
      <c r="BP49" s="43">
        <v>1</v>
      </c>
      <c r="BQ49" s="34">
        <f t="shared" si="52"/>
        <v>1.45</v>
      </c>
      <c r="BR49" s="42">
        <f t="shared" si="6"/>
        <v>1</v>
      </c>
      <c r="BS49" s="42">
        <f t="shared" si="53"/>
        <v>-68.149999999999991</v>
      </c>
      <c r="BT49" s="42">
        <f t="shared" si="54"/>
        <v>0.36412722203277026</v>
      </c>
      <c r="BU49" s="42">
        <f t="shared" si="55"/>
        <v>2460</v>
      </c>
      <c r="BV49" s="42">
        <f t="shared" si="56"/>
        <v>33.287084162035356</v>
      </c>
      <c r="BY49" s="43">
        <f t="shared" si="57"/>
        <v>-109</v>
      </c>
      <c r="BZ49" s="43">
        <f t="shared" si="58"/>
        <v>9.8249999999999993</v>
      </c>
      <c r="CA49" s="43">
        <v>1</v>
      </c>
      <c r="CB49" s="34">
        <f t="shared" si="59"/>
        <v>0</v>
      </c>
      <c r="CC49" s="42">
        <f t="shared" si="7"/>
        <v>1</v>
      </c>
      <c r="CD49" s="42">
        <f t="shared" si="60"/>
        <v>0</v>
      </c>
      <c r="CE49" s="42">
        <f t="shared" si="61"/>
        <v>8.0723485978930851E-5</v>
      </c>
      <c r="CF49" s="42">
        <f t="shared" si="62"/>
        <v>2947.5</v>
      </c>
      <c r="CG49" s="42">
        <f t="shared" si="63"/>
        <v>33.287084162035356</v>
      </c>
      <c r="CJ49" s="43">
        <f t="shared" si="64"/>
        <v>-164</v>
      </c>
      <c r="CK49" s="43">
        <f t="shared" si="65"/>
        <v>11.649999999999999</v>
      </c>
      <c r="CL49" s="43">
        <v>1</v>
      </c>
      <c r="CM49" s="34">
        <f t="shared" si="66"/>
        <v>0</v>
      </c>
      <c r="CN49" s="42">
        <f t="shared" si="8"/>
        <v>1</v>
      </c>
      <c r="CO49" s="42">
        <f t="shared" si="67"/>
        <v>0</v>
      </c>
      <c r="CP49" s="42">
        <f t="shared" si="68"/>
        <v>4.6737267993327613E-8</v>
      </c>
      <c r="CQ49" s="42">
        <f t="shared" si="69"/>
        <v>3494.9999999999995</v>
      </c>
      <c r="CR49" s="42">
        <f t="shared" si="70"/>
        <v>33.287084162035356</v>
      </c>
      <c r="CU49" s="43">
        <f t="shared" si="71"/>
        <v>-214</v>
      </c>
      <c r="CV49" s="43">
        <f t="shared" si="72"/>
        <v>13.7</v>
      </c>
      <c r="CW49" s="43">
        <v>1</v>
      </c>
      <c r="CX49" s="34">
        <f t="shared" si="73"/>
        <v>0</v>
      </c>
      <c r="CY49" s="42">
        <f t="shared" si="9"/>
        <v>1</v>
      </c>
      <c r="CZ49" s="42">
        <f t="shared" si="74"/>
        <v>0</v>
      </c>
      <c r="DA49" s="42">
        <f t="shared" si="75"/>
        <v>5.3673264108485304E-11</v>
      </c>
      <c r="DB49" s="42">
        <f t="shared" si="76"/>
        <v>4110</v>
      </c>
      <c r="DC49" s="42">
        <f t="shared" si="77"/>
        <v>33.287084162035356</v>
      </c>
      <c r="DF49" s="43">
        <f t="shared" si="78"/>
        <v>-277</v>
      </c>
      <c r="DG49" s="43">
        <f t="shared" si="79"/>
        <v>18.574999999999999</v>
      </c>
      <c r="DH49" s="43">
        <v>1</v>
      </c>
      <c r="DI49" s="34">
        <f t="shared" si="85"/>
        <v>0</v>
      </c>
      <c r="DJ49" s="42">
        <f t="shared" si="10"/>
        <v>1</v>
      </c>
      <c r="DK49" s="42">
        <f t="shared" si="80"/>
        <v>0</v>
      </c>
      <c r="DL49" s="42">
        <f t="shared" si="81"/>
        <v>1.172163833618045E-14</v>
      </c>
      <c r="DM49" s="42">
        <f t="shared" si="82"/>
        <v>5572.5</v>
      </c>
      <c r="DN49" s="42">
        <f t="shared" si="83"/>
        <v>33.287084162035356</v>
      </c>
    </row>
    <row r="50" spans="1:118">
      <c r="A50" s="34">
        <f t="shared" si="11"/>
        <v>1.1486983549970353</v>
      </c>
      <c r="B50" s="34">
        <v>0</v>
      </c>
      <c r="C50" s="55">
        <f t="shared" si="87"/>
        <v>3.25</v>
      </c>
      <c r="D50" s="59"/>
      <c r="E50" s="87">
        <v>2.2000000000000002</v>
      </c>
      <c r="F50" s="101">
        <f>C50+E50</f>
        <v>5.45</v>
      </c>
      <c r="G50" s="37">
        <f t="shared" si="0"/>
        <v>445.72188840761686</v>
      </c>
      <c r="H50" s="34">
        <f t="shared" si="84"/>
        <v>8.8000000000000043</v>
      </c>
      <c r="I50" s="38">
        <v>44</v>
      </c>
      <c r="J50" s="43">
        <f t="shared" si="13"/>
        <v>44</v>
      </c>
      <c r="K50" s="43">
        <f t="shared" si="14"/>
        <v>2.2000000000000002</v>
      </c>
      <c r="L50" s="33">
        <v>1</v>
      </c>
      <c r="M50" s="34">
        <f t="shared" si="15"/>
        <v>2</v>
      </c>
      <c r="N50" s="42">
        <f t="shared" si="1"/>
        <v>4</v>
      </c>
      <c r="O50" s="42">
        <f t="shared" si="16"/>
        <v>352</v>
      </c>
      <c r="P50" s="42">
        <f t="shared" si="17"/>
        <v>29417.644634902714</v>
      </c>
      <c r="Q50" s="42">
        <f t="shared" si="18"/>
        <v>660</v>
      </c>
      <c r="R50" s="42">
        <f t="shared" si="19"/>
        <v>34.460950649911062</v>
      </c>
      <c r="S50" s="70">
        <f t="shared" si="20"/>
        <v>83.572854076428158</v>
      </c>
      <c r="V50" s="43">
        <f t="shared" si="21"/>
        <v>44</v>
      </c>
      <c r="W50" s="43">
        <f t="shared" si="22"/>
        <v>3.2</v>
      </c>
      <c r="X50" s="43">
        <v>1</v>
      </c>
      <c r="Y50" s="34">
        <f t="shared" si="23"/>
        <v>1</v>
      </c>
      <c r="Z50" s="42">
        <f t="shared" si="2"/>
        <v>8</v>
      </c>
      <c r="AA50" s="42">
        <f t="shared" si="24"/>
        <v>352</v>
      </c>
      <c r="AB50" s="42">
        <f t="shared" si="25"/>
        <v>42789.301287131217</v>
      </c>
      <c r="AC50" s="42">
        <f t="shared" si="26"/>
        <v>960</v>
      </c>
      <c r="AD50" s="42">
        <f t="shared" si="27"/>
        <v>34.460950649911062</v>
      </c>
      <c r="AE50" s="70">
        <f t="shared" si="86"/>
        <v>121.56051502025913</v>
      </c>
      <c r="AG50" s="43">
        <f t="shared" si="29"/>
        <v>29</v>
      </c>
      <c r="AH50" s="43">
        <f t="shared" si="30"/>
        <v>4.2750000000000004</v>
      </c>
      <c r="AI50" s="43">
        <v>1</v>
      </c>
      <c r="AJ50" s="34">
        <f t="shared" si="31"/>
        <v>1.075</v>
      </c>
      <c r="AK50" s="42">
        <f t="shared" si="3"/>
        <v>4</v>
      </c>
      <c r="AL50" s="42">
        <f t="shared" si="32"/>
        <v>124.69999999999999</v>
      </c>
      <c r="AM50" s="42">
        <f t="shared" si="33"/>
        <v>7145.4790235346009</v>
      </c>
      <c r="AN50" s="42">
        <f t="shared" si="34"/>
        <v>1282.5</v>
      </c>
      <c r="AO50" s="42">
        <f t="shared" si="35"/>
        <v>34.460950649911062</v>
      </c>
      <c r="AP50" s="70">
        <f t="shared" si="89"/>
        <v>57.301355441336021</v>
      </c>
      <c r="AR50" s="43">
        <f t="shared" si="36"/>
        <v>9</v>
      </c>
      <c r="AS50" s="43">
        <f t="shared" si="37"/>
        <v>5.45</v>
      </c>
      <c r="AT50" s="43">
        <v>1</v>
      </c>
      <c r="AU50" s="34">
        <f t="shared" si="38"/>
        <v>1.175</v>
      </c>
      <c r="AV50" s="42">
        <f t="shared" si="4"/>
        <v>2</v>
      </c>
      <c r="AW50" s="42">
        <f t="shared" si="39"/>
        <v>21.150000000000002</v>
      </c>
      <c r="AX50" s="42">
        <f t="shared" si="40"/>
        <v>569.34006839566553</v>
      </c>
      <c r="AY50" s="42">
        <f t="shared" si="41"/>
        <v>1635</v>
      </c>
      <c r="AZ50" s="42">
        <f t="shared" si="42"/>
        <v>34.460950649911062</v>
      </c>
      <c r="BA50" s="70">
        <f t="shared" si="90"/>
        <v>26.919152170007823</v>
      </c>
      <c r="BC50" s="43">
        <f t="shared" si="43"/>
        <v>-16</v>
      </c>
      <c r="BD50" s="43">
        <f t="shared" si="44"/>
        <v>6.75</v>
      </c>
      <c r="BE50" s="43">
        <v>1</v>
      </c>
      <c r="BF50" s="34">
        <f t="shared" si="45"/>
        <v>1.3</v>
      </c>
      <c r="BG50" s="42">
        <f t="shared" si="5"/>
        <v>1</v>
      </c>
      <c r="BH50" s="42">
        <f t="shared" si="46"/>
        <v>-20.8</v>
      </c>
      <c r="BI50" s="42">
        <f t="shared" si="47"/>
        <v>22.035811133433118</v>
      </c>
      <c r="BJ50" s="42">
        <f t="shared" si="48"/>
        <v>2025</v>
      </c>
      <c r="BK50" s="42">
        <f t="shared" si="49"/>
        <v>34.460950649911062</v>
      </c>
      <c r="BN50" s="43">
        <f t="shared" si="50"/>
        <v>-46</v>
      </c>
      <c r="BO50" s="43">
        <f t="shared" si="51"/>
        <v>8.1999999999999993</v>
      </c>
      <c r="BP50" s="43">
        <v>1</v>
      </c>
      <c r="BQ50" s="34">
        <f t="shared" si="52"/>
        <v>1.45</v>
      </c>
      <c r="BR50" s="42">
        <f t="shared" si="6"/>
        <v>1</v>
      </c>
      <c r="BS50" s="42">
        <f t="shared" si="53"/>
        <v>-66.7</v>
      </c>
      <c r="BT50" s="42">
        <f t="shared" si="54"/>
        <v>0.41827234095868338</v>
      </c>
      <c r="BU50" s="42">
        <f t="shared" si="55"/>
        <v>2460</v>
      </c>
      <c r="BV50" s="42">
        <f t="shared" si="56"/>
        <v>34.460950649911062</v>
      </c>
      <c r="BY50" s="43">
        <f t="shared" si="57"/>
        <v>-108</v>
      </c>
      <c r="BZ50" s="43">
        <f t="shared" si="58"/>
        <v>9.8249999999999993</v>
      </c>
      <c r="CA50" s="43">
        <v>1</v>
      </c>
      <c r="CB50" s="34">
        <f t="shared" si="59"/>
        <v>0</v>
      </c>
      <c r="CC50" s="42">
        <f t="shared" si="7"/>
        <v>1</v>
      </c>
      <c r="CD50" s="42">
        <f t="shared" si="60"/>
        <v>0</v>
      </c>
      <c r="CE50" s="42">
        <f t="shared" si="61"/>
        <v>9.2726935553624093E-5</v>
      </c>
      <c r="CF50" s="42">
        <f t="shared" si="62"/>
        <v>2947.5</v>
      </c>
      <c r="CG50" s="42">
        <f t="shared" si="63"/>
        <v>34.460950649911062</v>
      </c>
      <c r="CJ50" s="43">
        <f t="shared" si="64"/>
        <v>-163</v>
      </c>
      <c r="CK50" s="43">
        <f t="shared" si="65"/>
        <v>11.649999999999999</v>
      </c>
      <c r="CL50" s="43">
        <v>1</v>
      </c>
      <c r="CM50" s="34">
        <f t="shared" si="66"/>
        <v>0</v>
      </c>
      <c r="CN50" s="42">
        <f t="shared" si="8"/>
        <v>1</v>
      </c>
      <c r="CO50" s="42">
        <f t="shared" si="67"/>
        <v>0</v>
      </c>
      <c r="CP50" s="42">
        <f t="shared" si="68"/>
        <v>5.3687022860990995E-8</v>
      </c>
      <c r="CQ50" s="42">
        <f t="shared" si="69"/>
        <v>3494.9999999999995</v>
      </c>
      <c r="CR50" s="42">
        <f t="shared" si="70"/>
        <v>34.460950649911062</v>
      </c>
      <c r="CU50" s="43">
        <f t="shared" si="71"/>
        <v>-213</v>
      </c>
      <c r="CV50" s="43">
        <f t="shared" si="72"/>
        <v>13.7</v>
      </c>
      <c r="CW50" s="43">
        <v>1</v>
      </c>
      <c r="CX50" s="34">
        <f t="shared" si="73"/>
        <v>0</v>
      </c>
      <c r="CY50" s="42">
        <f t="shared" si="9"/>
        <v>1</v>
      </c>
      <c r="CZ50" s="42">
        <f t="shared" si="74"/>
        <v>0</v>
      </c>
      <c r="DA50" s="42">
        <f t="shared" si="75"/>
        <v>6.1654390188738475E-11</v>
      </c>
      <c r="DB50" s="42">
        <f t="shared" si="76"/>
        <v>4110</v>
      </c>
      <c r="DC50" s="42">
        <f t="shared" si="77"/>
        <v>34.460950649911062</v>
      </c>
      <c r="DF50" s="43">
        <f t="shared" si="78"/>
        <v>-276</v>
      </c>
      <c r="DG50" s="43">
        <f t="shared" si="79"/>
        <v>18.574999999999999</v>
      </c>
      <c r="DH50" s="43">
        <v>1</v>
      </c>
      <c r="DI50" s="34">
        <f t="shared" si="85"/>
        <v>0</v>
      </c>
      <c r="DJ50" s="42">
        <f t="shared" si="10"/>
        <v>1</v>
      </c>
      <c r="DK50" s="42">
        <f t="shared" si="80"/>
        <v>0</v>
      </c>
      <c r="DL50" s="42">
        <f t="shared" si="81"/>
        <v>1.3464626674640664E-14</v>
      </c>
      <c r="DM50" s="42">
        <f t="shared" si="82"/>
        <v>5572.5</v>
      </c>
      <c r="DN50" s="42">
        <f t="shared" si="83"/>
        <v>34.460950649911062</v>
      </c>
    </row>
    <row r="51" spans="1:118">
      <c r="A51" s="34">
        <f t="shared" si="11"/>
        <v>1.1892071150027215</v>
      </c>
      <c r="B51" s="34">
        <v>0</v>
      </c>
      <c r="C51" s="55">
        <f t="shared" si="87"/>
        <v>3.25</v>
      </c>
      <c r="D51" s="59"/>
      <c r="E51" s="87">
        <v>2.2000000000000002</v>
      </c>
      <c r="F51" s="101">
        <f>C51+E51</f>
        <v>5.45</v>
      </c>
      <c r="G51" s="37">
        <f t="shared" si="0"/>
        <v>512.00000000000148</v>
      </c>
      <c r="H51" s="34">
        <f t="shared" si="84"/>
        <v>9.0000000000000036</v>
      </c>
      <c r="I51" s="38">
        <v>45</v>
      </c>
      <c r="J51" s="43">
        <f t="shared" si="13"/>
        <v>45</v>
      </c>
      <c r="K51" s="43">
        <f t="shared" si="14"/>
        <v>2.2000000000000002</v>
      </c>
      <c r="L51" s="33">
        <v>2</v>
      </c>
      <c r="M51" s="34">
        <f t="shared" si="15"/>
        <v>2</v>
      </c>
      <c r="N51" s="42">
        <f t="shared" si="1"/>
        <v>8</v>
      </c>
      <c r="O51" s="42">
        <f t="shared" si="16"/>
        <v>720</v>
      </c>
      <c r="P51" s="42">
        <f t="shared" si="17"/>
        <v>33792.000000000095</v>
      </c>
      <c r="Q51" s="42">
        <f t="shared" si="18"/>
        <v>660</v>
      </c>
      <c r="R51" s="42">
        <f t="shared" si="19"/>
        <v>35.676213450081647</v>
      </c>
      <c r="S51" s="70">
        <f t="shared" si="20"/>
        <v>46.933333333333465</v>
      </c>
      <c r="V51" s="43">
        <f t="shared" si="21"/>
        <v>45</v>
      </c>
      <c r="W51" s="43">
        <f t="shared" si="22"/>
        <v>3.2</v>
      </c>
      <c r="X51" s="43">
        <v>1</v>
      </c>
      <c r="Y51" s="34">
        <f t="shared" si="23"/>
        <v>1</v>
      </c>
      <c r="Z51" s="42">
        <f t="shared" si="2"/>
        <v>8</v>
      </c>
      <c r="AA51" s="42">
        <f t="shared" si="24"/>
        <v>360</v>
      </c>
      <c r="AB51" s="42">
        <f t="shared" si="25"/>
        <v>49152.000000000146</v>
      </c>
      <c r="AC51" s="42">
        <f t="shared" si="26"/>
        <v>960</v>
      </c>
      <c r="AD51" s="42">
        <f t="shared" si="27"/>
        <v>35.676213450081647</v>
      </c>
      <c r="AE51" s="70">
        <f t="shared" si="86"/>
        <v>136.53333333333373</v>
      </c>
      <c r="AG51" s="43">
        <f t="shared" si="29"/>
        <v>30</v>
      </c>
      <c r="AH51" s="43">
        <f t="shared" si="30"/>
        <v>4.2750000000000004</v>
      </c>
      <c r="AI51" s="43">
        <v>1</v>
      </c>
      <c r="AJ51" s="34">
        <f t="shared" si="31"/>
        <v>1.075</v>
      </c>
      <c r="AK51" s="42">
        <f t="shared" si="3"/>
        <v>4</v>
      </c>
      <c r="AL51" s="42">
        <f t="shared" si="32"/>
        <v>129</v>
      </c>
      <c r="AM51" s="42">
        <f t="shared" si="33"/>
        <v>8208.0000000000146</v>
      </c>
      <c r="AN51" s="42">
        <f t="shared" si="34"/>
        <v>1282.5</v>
      </c>
      <c r="AO51" s="42">
        <f t="shared" si="35"/>
        <v>35.676213450081647</v>
      </c>
      <c r="AP51" s="70">
        <f t="shared" si="89"/>
        <v>63.627906976744299</v>
      </c>
      <c r="AR51" s="43">
        <f t="shared" si="36"/>
        <v>10</v>
      </c>
      <c r="AS51" s="43">
        <f t="shared" si="37"/>
        <v>5.45</v>
      </c>
      <c r="AT51" s="43">
        <v>1</v>
      </c>
      <c r="AU51" s="34">
        <f t="shared" si="38"/>
        <v>1.175</v>
      </c>
      <c r="AV51" s="42">
        <f t="shared" si="4"/>
        <v>2</v>
      </c>
      <c r="AW51" s="42">
        <f t="shared" si="39"/>
        <v>23.5</v>
      </c>
      <c r="AX51" s="42">
        <f t="shared" si="40"/>
        <v>654.00000000000045</v>
      </c>
      <c r="AY51" s="42">
        <f t="shared" si="41"/>
        <v>1635</v>
      </c>
      <c r="AZ51" s="42">
        <f t="shared" si="42"/>
        <v>35.676213450081647</v>
      </c>
      <c r="BA51" s="70">
        <f t="shared" si="90"/>
        <v>27.829787234042573</v>
      </c>
      <c r="BC51" s="43">
        <f t="shared" si="43"/>
        <v>-15</v>
      </c>
      <c r="BD51" s="43">
        <f t="shared" si="44"/>
        <v>6.75</v>
      </c>
      <c r="BE51" s="43">
        <v>1</v>
      </c>
      <c r="BF51" s="34">
        <f t="shared" si="45"/>
        <v>1.3</v>
      </c>
      <c r="BG51" s="42">
        <f t="shared" si="5"/>
        <v>1</v>
      </c>
      <c r="BH51" s="42">
        <f t="shared" si="46"/>
        <v>-19.5</v>
      </c>
      <c r="BI51" s="42">
        <f t="shared" si="47"/>
        <v>25.312499999999979</v>
      </c>
      <c r="BJ51" s="42">
        <f t="shared" si="48"/>
        <v>2025</v>
      </c>
      <c r="BK51" s="42">
        <f t="shared" si="49"/>
        <v>35.676213450081647</v>
      </c>
      <c r="BN51" s="43">
        <f t="shared" si="50"/>
        <v>-45</v>
      </c>
      <c r="BO51" s="43">
        <f t="shared" si="51"/>
        <v>8.1999999999999993</v>
      </c>
      <c r="BP51" s="43">
        <v>1</v>
      </c>
      <c r="BQ51" s="34">
        <f t="shared" si="52"/>
        <v>1.45</v>
      </c>
      <c r="BR51" s="42">
        <f t="shared" si="6"/>
        <v>1</v>
      </c>
      <c r="BS51" s="42">
        <f t="shared" si="53"/>
        <v>-65.25</v>
      </c>
      <c r="BT51" s="42">
        <f t="shared" si="54"/>
        <v>0.48046874999999856</v>
      </c>
      <c r="BU51" s="42">
        <f t="shared" si="55"/>
        <v>2460</v>
      </c>
      <c r="BV51" s="42">
        <f t="shared" si="56"/>
        <v>35.676213450081647</v>
      </c>
      <c r="BY51" s="43">
        <f t="shared" si="57"/>
        <v>-107</v>
      </c>
      <c r="BZ51" s="43">
        <f t="shared" si="58"/>
        <v>9.8249999999999993</v>
      </c>
      <c r="CA51" s="43">
        <v>1</v>
      </c>
      <c r="CB51" s="34">
        <f t="shared" si="59"/>
        <v>0</v>
      </c>
      <c r="CC51" s="42">
        <f t="shared" si="7"/>
        <v>1</v>
      </c>
      <c r="CD51" s="42">
        <f t="shared" si="60"/>
        <v>0</v>
      </c>
      <c r="CE51" s="42">
        <f t="shared" si="61"/>
        <v>1.0651527833436408E-4</v>
      </c>
      <c r="CF51" s="42">
        <f t="shared" si="62"/>
        <v>2947.5</v>
      </c>
      <c r="CG51" s="42">
        <f t="shared" si="63"/>
        <v>35.676213450081647</v>
      </c>
      <c r="CJ51" s="43">
        <f t="shared" si="64"/>
        <v>-162</v>
      </c>
      <c r="CK51" s="43">
        <f t="shared" si="65"/>
        <v>11.649999999999999</v>
      </c>
      <c r="CL51" s="43">
        <v>1</v>
      </c>
      <c r="CM51" s="34">
        <f t="shared" si="66"/>
        <v>0</v>
      </c>
      <c r="CN51" s="42">
        <f t="shared" si="8"/>
        <v>1</v>
      </c>
      <c r="CO51" s="42">
        <f t="shared" si="67"/>
        <v>0</v>
      </c>
      <c r="CP51" s="42">
        <f t="shared" si="68"/>
        <v>6.1670194845108579E-8</v>
      </c>
      <c r="CQ51" s="42">
        <f t="shared" si="69"/>
        <v>3494.9999999999995</v>
      </c>
      <c r="CR51" s="42">
        <f t="shared" si="70"/>
        <v>35.676213450081647</v>
      </c>
      <c r="CU51" s="43">
        <f t="shared" si="71"/>
        <v>-212</v>
      </c>
      <c r="CV51" s="43">
        <f t="shared" si="72"/>
        <v>13.7</v>
      </c>
      <c r="CW51" s="43">
        <v>1</v>
      </c>
      <c r="CX51" s="34">
        <f t="shared" si="73"/>
        <v>0</v>
      </c>
      <c r="CY51" s="42">
        <f t="shared" si="9"/>
        <v>1</v>
      </c>
      <c r="CZ51" s="42">
        <f t="shared" si="74"/>
        <v>0</v>
      </c>
      <c r="DA51" s="42">
        <f t="shared" si="75"/>
        <v>7.0822296588149211E-11</v>
      </c>
      <c r="DB51" s="42">
        <f t="shared" si="76"/>
        <v>4110</v>
      </c>
      <c r="DC51" s="42">
        <f t="shared" si="77"/>
        <v>35.676213450081647</v>
      </c>
      <c r="DF51" s="43">
        <f t="shared" si="78"/>
        <v>-275</v>
      </c>
      <c r="DG51" s="43">
        <f t="shared" si="79"/>
        <v>18.574999999999999</v>
      </c>
      <c r="DH51" s="43">
        <v>1</v>
      </c>
      <c r="DI51" s="34">
        <f t="shared" si="85"/>
        <v>0</v>
      </c>
      <c r="DJ51" s="42">
        <f t="shared" si="10"/>
        <v>1</v>
      </c>
      <c r="DK51" s="42">
        <f t="shared" si="80"/>
        <v>0</v>
      </c>
      <c r="DL51" s="42">
        <f t="shared" si="81"/>
        <v>1.5466794511808928E-14</v>
      </c>
      <c r="DM51" s="42">
        <f t="shared" si="82"/>
        <v>5572.5</v>
      </c>
      <c r="DN51" s="42">
        <f t="shared" si="83"/>
        <v>35.676213450081647</v>
      </c>
    </row>
    <row r="52" spans="1:118">
      <c r="A52" s="34">
        <f t="shared" si="11"/>
        <v>1.2311444133449168</v>
      </c>
      <c r="B52" s="34">
        <v>0</v>
      </c>
      <c r="C52" s="55">
        <f t="shared" si="87"/>
        <v>3.25</v>
      </c>
      <c r="D52" s="59"/>
      <c r="E52" s="87">
        <v>2.2000000000000002</v>
      </c>
      <c r="F52" s="101">
        <f>C52+E52</f>
        <v>5.45</v>
      </c>
      <c r="G52" s="37">
        <f t="shared" si="0"/>
        <v>588.13355775848368</v>
      </c>
      <c r="H52" s="34">
        <f t="shared" si="84"/>
        <v>9.2000000000000046</v>
      </c>
      <c r="I52" s="38">
        <v>46</v>
      </c>
      <c r="J52" s="43">
        <f t="shared" si="13"/>
        <v>46</v>
      </c>
      <c r="K52" s="43">
        <f t="shared" si="14"/>
        <v>2.2000000000000002</v>
      </c>
      <c r="L52" s="33">
        <v>1</v>
      </c>
      <c r="M52" s="34">
        <f t="shared" si="15"/>
        <v>2</v>
      </c>
      <c r="N52" s="42">
        <f t="shared" si="1"/>
        <v>8</v>
      </c>
      <c r="O52" s="42">
        <f t="shared" si="16"/>
        <v>736</v>
      </c>
      <c r="P52" s="42">
        <f t="shared" si="17"/>
        <v>38816.814812059922</v>
      </c>
      <c r="Q52" s="42">
        <f t="shared" si="18"/>
        <v>660</v>
      </c>
      <c r="R52" s="42">
        <f t="shared" si="19"/>
        <v>36.9343324003475</v>
      </c>
      <c r="S52" s="70">
        <f t="shared" si="20"/>
        <v>52.740237516385761</v>
      </c>
      <c r="V52" s="43">
        <f t="shared" si="21"/>
        <v>46</v>
      </c>
      <c r="W52" s="43">
        <f t="shared" si="22"/>
        <v>3.2</v>
      </c>
      <c r="X52" s="43">
        <v>1</v>
      </c>
      <c r="Y52" s="34">
        <f t="shared" si="23"/>
        <v>1</v>
      </c>
      <c r="Z52" s="42">
        <f t="shared" si="2"/>
        <v>8</v>
      </c>
      <c r="AA52" s="42">
        <f t="shared" si="24"/>
        <v>368</v>
      </c>
      <c r="AB52" s="42">
        <f t="shared" si="25"/>
        <v>56460.821544814433</v>
      </c>
      <c r="AC52" s="42">
        <f t="shared" si="26"/>
        <v>960</v>
      </c>
      <c r="AD52" s="42">
        <f t="shared" si="27"/>
        <v>36.9343324003475</v>
      </c>
      <c r="AE52" s="70">
        <f t="shared" si="86"/>
        <v>153.42614550221313</v>
      </c>
      <c r="AG52" s="43">
        <f t="shared" si="29"/>
        <v>31</v>
      </c>
      <c r="AH52" s="43">
        <f t="shared" si="30"/>
        <v>4.2750000000000004</v>
      </c>
      <c r="AI52" s="43">
        <v>1</v>
      </c>
      <c r="AJ52" s="34">
        <f t="shared" si="31"/>
        <v>1.075</v>
      </c>
      <c r="AK52" s="42">
        <f t="shared" si="3"/>
        <v>4</v>
      </c>
      <c r="AL52" s="42">
        <f t="shared" si="32"/>
        <v>133.29999999999998</v>
      </c>
      <c r="AM52" s="42">
        <f t="shared" si="33"/>
        <v>9428.5160978156819</v>
      </c>
      <c r="AN52" s="42">
        <f t="shared" si="34"/>
        <v>1282.5</v>
      </c>
      <c r="AO52" s="42">
        <f t="shared" si="35"/>
        <v>36.9343324003475</v>
      </c>
      <c r="AP52" s="70">
        <f t="shared" si="89"/>
        <v>70.731553622023128</v>
      </c>
      <c r="AR52" s="43">
        <f t="shared" si="36"/>
        <v>11</v>
      </c>
      <c r="AS52" s="43">
        <f t="shared" si="37"/>
        <v>5.45</v>
      </c>
      <c r="AT52" s="43">
        <v>1</v>
      </c>
      <c r="AU52" s="34">
        <f t="shared" si="38"/>
        <v>1.175</v>
      </c>
      <c r="AV52" s="42">
        <f t="shared" si="4"/>
        <v>2</v>
      </c>
      <c r="AW52" s="42">
        <f t="shared" si="39"/>
        <v>25.85</v>
      </c>
      <c r="AX52" s="42">
        <f t="shared" si="40"/>
        <v>751.24872416806136</v>
      </c>
      <c r="AY52" s="42">
        <f t="shared" si="41"/>
        <v>1635</v>
      </c>
      <c r="AZ52" s="42">
        <f t="shared" si="42"/>
        <v>36.9343324003475</v>
      </c>
      <c r="BA52" s="70">
        <f t="shared" si="90"/>
        <v>29.061846196056532</v>
      </c>
      <c r="BC52" s="43">
        <f t="shared" si="43"/>
        <v>-14</v>
      </c>
      <c r="BD52" s="43">
        <f t="shared" si="44"/>
        <v>6.75</v>
      </c>
      <c r="BE52" s="43">
        <v>1</v>
      </c>
      <c r="BF52" s="34">
        <f t="shared" si="45"/>
        <v>1.3</v>
      </c>
      <c r="BG52" s="42">
        <f t="shared" si="5"/>
        <v>1</v>
      </c>
      <c r="BH52" s="42">
        <f t="shared" si="46"/>
        <v>-18.2</v>
      </c>
      <c r="BI52" s="42">
        <f t="shared" si="47"/>
        <v>29.076427110862429</v>
      </c>
      <c r="BJ52" s="42">
        <f t="shared" si="48"/>
        <v>2025</v>
      </c>
      <c r="BK52" s="42">
        <f t="shared" si="49"/>
        <v>36.9343324003475</v>
      </c>
      <c r="BN52" s="43">
        <f t="shared" si="50"/>
        <v>-44</v>
      </c>
      <c r="BO52" s="43">
        <f t="shared" si="51"/>
        <v>8.1999999999999993</v>
      </c>
      <c r="BP52" s="43">
        <v>1</v>
      </c>
      <c r="BQ52" s="34">
        <f t="shared" si="52"/>
        <v>1.45</v>
      </c>
      <c r="BR52" s="42">
        <f t="shared" si="6"/>
        <v>1</v>
      </c>
      <c r="BS52" s="42">
        <f t="shared" si="53"/>
        <v>-63.8</v>
      </c>
      <c r="BT52" s="42">
        <f t="shared" si="54"/>
        <v>0.55191366275247999</v>
      </c>
      <c r="BU52" s="42">
        <f t="shared" si="55"/>
        <v>2460</v>
      </c>
      <c r="BV52" s="42">
        <f t="shared" si="56"/>
        <v>36.9343324003475</v>
      </c>
      <c r="BY52" s="43">
        <f t="shared" si="57"/>
        <v>-106</v>
      </c>
      <c r="BZ52" s="43">
        <f t="shared" si="58"/>
        <v>9.8249999999999993</v>
      </c>
      <c r="CA52" s="43">
        <v>1</v>
      </c>
      <c r="CB52" s="34">
        <f t="shared" si="59"/>
        <v>0</v>
      </c>
      <c r="CC52" s="42">
        <f t="shared" si="7"/>
        <v>1</v>
      </c>
      <c r="CD52" s="42">
        <f t="shared" si="60"/>
        <v>0</v>
      </c>
      <c r="CE52" s="42">
        <f t="shared" si="61"/>
        <v>1.2235392500473536E-4</v>
      </c>
      <c r="CF52" s="42">
        <f t="shared" si="62"/>
        <v>2947.5</v>
      </c>
      <c r="CG52" s="42">
        <f t="shared" si="63"/>
        <v>36.9343324003475</v>
      </c>
      <c r="CJ52" s="43">
        <f t="shared" si="64"/>
        <v>-161</v>
      </c>
      <c r="CK52" s="43">
        <f t="shared" si="65"/>
        <v>11.649999999999999</v>
      </c>
      <c r="CL52" s="43">
        <v>1</v>
      </c>
      <c r="CM52" s="34">
        <f t="shared" si="66"/>
        <v>0</v>
      </c>
      <c r="CN52" s="42">
        <f t="shared" si="8"/>
        <v>1</v>
      </c>
      <c r="CO52" s="42">
        <f t="shared" si="67"/>
        <v>0</v>
      </c>
      <c r="CP52" s="42">
        <f t="shared" si="68"/>
        <v>7.084045137092286E-8</v>
      </c>
      <c r="CQ52" s="42">
        <f t="shared" si="69"/>
        <v>3494.9999999999995</v>
      </c>
      <c r="CR52" s="42">
        <f t="shared" si="70"/>
        <v>36.9343324003475</v>
      </c>
      <c r="CU52" s="43">
        <f t="shared" si="71"/>
        <v>-211</v>
      </c>
      <c r="CV52" s="43">
        <f t="shared" si="72"/>
        <v>13.7</v>
      </c>
      <c r="CW52" s="43">
        <v>1</v>
      </c>
      <c r="CX52" s="34">
        <f t="shared" si="73"/>
        <v>0</v>
      </c>
      <c r="CY52" s="42">
        <f t="shared" si="9"/>
        <v>1</v>
      </c>
      <c r="CZ52" s="42">
        <f t="shared" si="74"/>
        <v>0</v>
      </c>
      <c r="DA52" s="42">
        <f t="shared" si="75"/>
        <v>8.1353455587919144E-11</v>
      </c>
      <c r="DB52" s="42">
        <f t="shared" si="76"/>
        <v>4110</v>
      </c>
      <c r="DC52" s="42">
        <f t="shared" si="77"/>
        <v>36.9343324003475</v>
      </c>
      <c r="DF52" s="43">
        <f t="shared" si="78"/>
        <v>-274</v>
      </c>
      <c r="DG52" s="43">
        <f t="shared" si="79"/>
        <v>18.574999999999999</v>
      </c>
      <c r="DH52" s="43">
        <v>1</v>
      </c>
      <c r="DI52" s="34">
        <f t="shared" si="85"/>
        <v>0</v>
      </c>
      <c r="DJ52" s="42">
        <f t="shared" si="10"/>
        <v>1</v>
      </c>
      <c r="DK52" s="42">
        <f t="shared" si="80"/>
        <v>0</v>
      </c>
      <c r="DL52" s="42">
        <f t="shared" si="81"/>
        <v>1.7766681412792087E-14</v>
      </c>
      <c r="DM52" s="42">
        <f t="shared" si="82"/>
        <v>5572.5</v>
      </c>
      <c r="DN52" s="42">
        <f t="shared" si="83"/>
        <v>36.9343324003475</v>
      </c>
    </row>
    <row r="53" spans="1:118">
      <c r="A53" s="34">
        <f t="shared" si="11"/>
        <v>1.2745606273192629</v>
      </c>
      <c r="B53" s="34">
        <v>0</v>
      </c>
      <c r="C53" s="55">
        <f t="shared" si="87"/>
        <v>3.25</v>
      </c>
      <c r="D53" s="59"/>
      <c r="E53" s="87">
        <v>2.2000000000000002</v>
      </c>
      <c r="F53" s="101">
        <f>C53+E53</f>
        <v>5.45</v>
      </c>
      <c r="G53" s="37">
        <f t="shared" si="0"/>
        <v>675.58805031572388</v>
      </c>
      <c r="H53" s="34">
        <f t="shared" si="84"/>
        <v>9.4000000000000039</v>
      </c>
      <c r="I53" s="38">
        <v>47</v>
      </c>
      <c r="J53" s="43">
        <f t="shared" si="13"/>
        <v>47</v>
      </c>
      <c r="K53" s="43">
        <f t="shared" si="14"/>
        <v>2.2000000000000002</v>
      </c>
      <c r="L53" s="33">
        <v>1</v>
      </c>
      <c r="M53" s="34">
        <f t="shared" si="15"/>
        <v>2</v>
      </c>
      <c r="N53" s="42">
        <f t="shared" si="1"/>
        <v>8</v>
      </c>
      <c r="O53" s="42">
        <f t="shared" si="16"/>
        <v>752</v>
      </c>
      <c r="P53" s="42">
        <f t="shared" si="17"/>
        <v>44588.811320837776</v>
      </c>
      <c r="Q53" s="42">
        <f t="shared" si="18"/>
        <v>660</v>
      </c>
      <c r="R53" s="42">
        <f t="shared" si="19"/>
        <v>38.236818819577884</v>
      </c>
      <c r="S53" s="70">
        <f t="shared" si="20"/>
        <v>59.293632075582153</v>
      </c>
      <c r="V53" s="43">
        <f t="shared" si="21"/>
        <v>47</v>
      </c>
      <c r="W53" s="43">
        <f t="shared" si="22"/>
        <v>3.2</v>
      </c>
      <c r="X53" s="43">
        <v>1</v>
      </c>
      <c r="Y53" s="34">
        <f t="shared" si="23"/>
        <v>1</v>
      </c>
      <c r="Z53" s="42">
        <f t="shared" si="2"/>
        <v>8</v>
      </c>
      <c r="AA53" s="42">
        <f t="shared" si="24"/>
        <v>376</v>
      </c>
      <c r="AB53" s="42">
        <f t="shared" si="25"/>
        <v>64856.452830309492</v>
      </c>
      <c r="AC53" s="42">
        <f t="shared" si="26"/>
        <v>960</v>
      </c>
      <c r="AD53" s="42">
        <f t="shared" si="27"/>
        <v>38.236818819577884</v>
      </c>
      <c r="AE53" s="70">
        <f t="shared" si="86"/>
        <v>172.49056603805715</v>
      </c>
      <c r="AG53" s="43">
        <f t="shared" si="29"/>
        <v>32</v>
      </c>
      <c r="AH53" s="43">
        <f t="shared" si="30"/>
        <v>4.2750000000000004</v>
      </c>
      <c r="AI53" s="43">
        <v>1</v>
      </c>
      <c r="AJ53" s="34">
        <f t="shared" si="31"/>
        <v>1.075</v>
      </c>
      <c r="AK53" s="42">
        <f t="shared" si="3"/>
        <v>4</v>
      </c>
      <c r="AL53" s="42">
        <f t="shared" si="32"/>
        <v>137.6</v>
      </c>
      <c r="AM53" s="42">
        <f t="shared" si="33"/>
        <v>10830.52093162394</v>
      </c>
      <c r="AN53" s="42">
        <f t="shared" si="34"/>
        <v>1282.5</v>
      </c>
      <c r="AO53" s="42">
        <f t="shared" si="35"/>
        <v>38.236818819577884</v>
      </c>
      <c r="AP53" s="70">
        <f t="shared" si="89"/>
        <v>78.710181189127468</v>
      </c>
      <c r="AR53" s="43">
        <f t="shared" si="36"/>
        <v>12</v>
      </c>
      <c r="AS53" s="43">
        <f t="shared" si="37"/>
        <v>5.45</v>
      </c>
      <c r="AT53" s="43">
        <v>1</v>
      </c>
      <c r="AU53" s="34">
        <f t="shared" si="38"/>
        <v>1.175</v>
      </c>
      <c r="AV53" s="42">
        <f t="shared" si="4"/>
        <v>2</v>
      </c>
      <c r="AW53" s="42">
        <f t="shared" si="39"/>
        <v>28.200000000000003</v>
      </c>
      <c r="AX53" s="42">
        <f t="shared" si="40"/>
        <v>862.95817364547349</v>
      </c>
      <c r="AY53" s="42">
        <f t="shared" si="41"/>
        <v>1635</v>
      </c>
      <c r="AZ53" s="42">
        <f t="shared" si="42"/>
        <v>38.236818819577884</v>
      </c>
      <c r="BA53" s="70">
        <f t="shared" si="90"/>
        <v>30.601353675371396</v>
      </c>
      <c r="BC53" s="43">
        <f t="shared" si="43"/>
        <v>-13</v>
      </c>
      <c r="BD53" s="43">
        <f t="shared" si="44"/>
        <v>6.75</v>
      </c>
      <c r="BE53" s="43">
        <v>1</v>
      </c>
      <c r="BF53" s="34">
        <f t="shared" si="45"/>
        <v>1.3</v>
      </c>
      <c r="BG53" s="42">
        <f t="shared" si="5"/>
        <v>1</v>
      </c>
      <c r="BH53" s="42">
        <f t="shared" si="46"/>
        <v>-16.900000000000002</v>
      </c>
      <c r="BI53" s="42">
        <f t="shared" si="47"/>
        <v>33.400043991438856</v>
      </c>
      <c r="BJ53" s="42">
        <f t="shared" si="48"/>
        <v>2025</v>
      </c>
      <c r="BK53" s="42">
        <f t="shared" si="49"/>
        <v>38.236818819577884</v>
      </c>
      <c r="BN53" s="43">
        <f t="shared" si="50"/>
        <v>-43</v>
      </c>
      <c r="BO53" s="43">
        <f t="shared" si="51"/>
        <v>8.1999999999999993</v>
      </c>
      <c r="BP53" s="43">
        <v>1</v>
      </c>
      <c r="BQ53" s="34">
        <f t="shared" si="52"/>
        <v>1.45</v>
      </c>
      <c r="BR53" s="42">
        <f t="shared" si="6"/>
        <v>1</v>
      </c>
      <c r="BS53" s="42">
        <f t="shared" si="53"/>
        <v>-62.35</v>
      </c>
      <c r="BT53" s="42">
        <f t="shared" si="54"/>
        <v>0.63398231650416215</v>
      </c>
      <c r="BU53" s="42">
        <f t="shared" si="55"/>
        <v>2460</v>
      </c>
      <c r="BV53" s="42">
        <f t="shared" si="56"/>
        <v>38.236818819577884</v>
      </c>
      <c r="BY53" s="43">
        <f t="shared" si="57"/>
        <v>-105</v>
      </c>
      <c r="BZ53" s="43">
        <f t="shared" si="58"/>
        <v>9.8249999999999993</v>
      </c>
      <c r="CA53" s="43">
        <v>1</v>
      </c>
      <c r="CB53" s="34">
        <f t="shared" si="59"/>
        <v>0</v>
      </c>
      <c r="CC53" s="42">
        <f t="shared" si="7"/>
        <v>1</v>
      </c>
      <c r="CD53" s="42">
        <f t="shared" si="60"/>
        <v>0</v>
      </c>
      <c r="CE53" s="42">
        <f t="shared" si="61"/>
        <v>1.4054775238037009E-4</v>
      </c>
      <c r="CF53" s="42">
        <f t="shared" si="62"/>
        <v>2947.5</v>
      </c>
      <c r="CG53" s="42">
        <f t="shared" si="63"/>
        <v>38.236818819577884</v>
      </c>
      <c r="CJ53" s="43">
        <f t="shared" si="64"/>
        <v>-160</v>
      </c>
      <c r="CK53" s="43">
        <f t="shared" si="65"/>
        <v>11.649999999999999</v>
      </c>
      <c r="CL53" s="43">
        <v>1</v>
      </c>
      <c r="CM53" s="34">
        <f t="shared" si="66"/>
        <v>0</v>
      </c>
      <c r="CN53" s="42">
        <f t="shared" si="8"/>
        <v>1</v>
      </c>
      <c r="CO53" s="42">
        <f t="shared" si="67"/>
        <v>0</v>
      </c>
      <c r="CP53" s="42">
        <f t="shared" si="68"/>
        <v>8.1374309957026549E-8</v>
      </c>
      <c r="CQ53" s="42">
        <f t="shared" si="69"/>
        <v>3494.9999999999995</v>
      </c>
      <c r="CR53" s="42">
        <f t="shared" si="70"/>
        <v>38.236818819577884</v>
      </c>
      <c r="CU53" s="43">
        <f t="shared" si="71"/>
        <v>-210</v>
      </c>
      <c r="CV53" s="43">
        <f t="shared" si="72"/>
        <v>13.7</v>
      </c>
      <c r="CW53" s="43">
        <v>1</v>
      </c>
      <c r="CX53" s="34">
        <f t="shared" si="73"/>
        <v>0</v>
      </c>
      <c r="CY53" s="42">
        <f t="shared" si="9"/>
        <v>1</v>
      </c>
      <c r="CZ53" s="42">
        <f t="shared" si="74"/>
        <v>0</v>
      </c>
      <c r="DA53" s="42">
        <f t="shared" si="75"/>
        <v>9.3450580607167071E-11</v>
      </c>
      <c r="DB53" s="42">
        <f t="shared" si="76"/>
        <v>4110</v>
      </c>
      <c r="DC53" s="42">
        <f t="shared" si="77"/>
        <v>38.236818819577884</v>
      </c>
      <c r="DF53" s="43">
        <f t="shared" si="78"/>
        <v>-273</v>
      </c>
      <c r="DG53" s="43">
        <f t="shared" si="79"/>
        <v>18.574999999999999</v>
      </c>
      <c r="DH53" s="43">
        <v>1</v>
      </c>
      <c r="DI53" s="34">
        <f t="shared" si="85"/>
        <v>0</v>
      </c>
      <c r="DJ53" s="42">
        <f t="shared" si="10"/>
        <v>1</v>
      </c>
      <c r="DK53" s="42">
        <f t="shared" si="80"/>
        <v>0</v>
      </c>
      <c r="DL53" s="42">
        <f t="shared" si="81"/>
        <v>2.0408557712630669E-14</v>
      </c>
      <c r="DM53" s="42">
        <f t="shared" si="82"/>
        <v>5572.5</v>
      </c>
      <c r="DN53" s="42">
        <f t="shared" si="83"/>
        <v>38.236818819577884</v>
      </c>
    </row>
    <row r="54" spans="1:118">
      <c r="A54" s="34">
        <f t="shared" si="11"/>
        <v>1.3195079107728951</v>
      </c>
      <c r="B54" s="34">
        <v>0</v>
      </c>
      <c r="C54" s="55">
        <f t="shared" si="87"/>
        <v>3.25</v>
      </c>
      <c r="D54" s="59"/>
      <c r="E54" s="87">
        <v>2.2000000000000002</v>
      </c>
      <c r="F54" s="101">
        <f>C54+E54</f>
        <v>5.45</v>
      </c>
      <c r="G54" s="37">
        <f t="shared" si="0"/>
        <v>776.04688205332627</v>
      </c>
      <c r="H54" s="34">
        <f t="shared" si="84"/>
        <v>9.600000000000005</v>
      </c>
      <c r="I54" s="38">
        <v>48</v>
      </c>
      <c r="J54" s="43">
        <f t="shared" si="13"/>
        <v>48</v>
      </c>
      <c r="K54" s="43">
        <f t="shared" si="14"/>
        <v>2.2000000000000002</v>
      </c>
      <c r="L54" s="33">
        <v>1</v>
      </c>
      <c r="M54" s="34">
        <f t="shared" si="15"/>
        <v>2</v>
      </c>
      <c r="N54" s="42">
        <f t="shared" si="1"/>
        <v>8</v>
      </c>
      <c r="O54" s="42">
        <f t="shared" si="16"/>
        <v>768</v>
      </c>
      <c r="P54" s="42">
        <f t="shared" si="17"/>
        <v>51219.094215519537</v>
      </c>
      <c r="Q54" s="42">
        <f t="shared" si="18"/>
        <v>660</v>
      </c>
      <c r="R54" s="42">
        <f t="shared" si="19"/>
        <v>39.585237323186853</v>
      </c>
      <c r="S54" s="70">
        <f t="shared" si="20"/>
        <v>66.691528926457735</v>
      </c>
      <c r="V54" s="43">
        <f t="shared" si="21"/>
        <v>48</v>
      </c>
      <c r="W54" s="43">
        <f t="shared" si="22"/>
        <v>3.2</v>
      </c>
      <c r="X54" s="43">
        <v>1</v>
      </c>
      <c r="Y54" s="34">
        <f t="shared" si="23"/>
        <v>1</v>
      </c>
      <c r="Z54" s="42">
        <f t="shared" si="2"/>
        <v>8</v>
      </c>
      <c r="AA54" s="42">
        <f t="shared" si="24"/>
        <v>384</v>
      </c>
      <c r="AB54" s="42">
        <f t="shared" si="25"/>
        <v>74500.500677119329</v>
      </c>
      <c r="AC54" s="42">
        <f t="shared" si="26"/>
        <v>960</v>
      </c>
      <c r="AD54" s="42">
        <f t="shared" si="27"/>
        <v>39.585237323186853</v>
      </c>
      <c r="AE54" s="70">
        <f t="shared" si="86"/>
        <v>194.0117205133316</v>
      </c>
      <c r="AG54" s="43">
        <f t="shared" si="29"/>
        <v>33</v>
      </c>
      <c r="AH54" s="43">
        <f t="shared" si="30"/>
        <v>4.2750000000000004</v>
      </c>
      <c r="AI54" s="43">
        <v>1</v>
      </c>
      <c r="AJ54" s="34">
        <f t="shared" si="31"/>
        <v>1.075</v>
      </c>
      <c r="AK54" s="42">
        <f t="shared" si="3"/>
        <v>4</v>
      </c>
      <c r="AL54" s="42">
        <f t="shared" si="32"/>
        <v>141.9</v>
      </c>
      <c r="AM54" s="42">
        <f t="shared" si="33"/>
        <v>12441.001577917375</v>
      </c>
      <c r="AN54" s="42">
        <f t="shared" si="34"/>
        <v>1282.5</v>
      </c>
      <c r="AO54" s="42">
        <f t="shared" si="35"/>
        <v>39.585237323186853</v>
      </c>
      <c r="AP54" s="70">
        <f t="shared" si="89"/>
        <v>87.674429724576285</v>
      </c>
      <c r="AR54" s="43">
        <f t="shared" si="36"/>
        <v>13</v>
      </c>
      <c r="AS54" s="43">
        <f t="shared" si="37"/>
        <v>5.45</v>
      </c>
      <c r="AT54" s="43">
        <v>1</v>
      </c>
      <c r="AU54" s="34">
        <f t="shared" si="38"/>
        <v>1.175</v>
      </c>
      <c r="AV54" s="42">
        <f t="shared" si="4"/>
        <v>2</v>
      </c>
      <c r="AW54" s="42">
        <f t="shared" si="39"/>
        <v>30.55</v>
      </c>
      <c r="AX54" s="42">
        <f t="shared" si="40"/>
        <v>991.27863449780114</v>
      </c>
      <c r="AY54" s="42">
        <f t="shared" si="41"/>
        <v>1635</v>
      </c>
      <c r="AZ54" s="42">
        <f t="shared" si="42"/>
        <v>39.585237323186853</v>
      </c>
      <c r="BA54" s="70">
        <f t="shared" si="90"/>
        <v>32.447745810075325</v>
      </c>
      <c r="BC54" s="43">
        <f t="shared" si="43"/>
        <v>-12</v>
      </c>
      <c r="BD54" s="43">
        <f t="shared" si="44"/>
        <v>6.75</v>
      </c>
      <c r="BE54" s="43">
        <v>1</v>
      </c>
      <c r="BF54" s="34">
        <f t="shared" si="45"/>
        <v>1.3</v>
      </c>
      <c r="BG54" s="42">
        <f t="shared" si="5"/>
        <v>1</v>
      </c>
      <c r="BH54" s="42">
        <f t="shared" si="46"/>
        <v>-15.600000000000001</v>
      </c>
      <c r="BI54" s="42">
        <f t="shared" si="47"/>
        <v>38.366575589794422</v>
      </c>
      <c r="BJ54" s="42">
        <f t="shared" si="48"/>
        <v>2025</v>
      </c>
      <c r="BK54" s="42">
        <f t="shared" si="49"/>
        <v>39.585237323186853</v>
      </c>
      <c r="BN54" s="43">
        <f t="shared" si="50"/>
        <v>-42</v>
      </c>
      <c r="BO54" s="43">
        <f t="shared" si="51"/>
        <v>8.1999999999999993</v>
      </c>
      <c r="BP54" s="43">
        <v>1</v>
      </c>
      <c r="BQ54" s="34">
        <f t="shared" si="52"/>
        <v>1.45</v>
      </c>
      <c r="BR54" s="42">
        <f t="shared" si="6"/>
        <v>1</v>
      </c>
      <c r="BS54" s="42">
        <f t="shared" si="53"/>
        <v>-60.9</v>
      </c>
      <c r="BT54" s="42">
        <f t="shared" si="54"/>
        <v>0.72825444406554063</v>
      </c>
      <c r="BU54" s="42">
        <f t="shared" si="55"/>
        <v>2460</v>
      </c>
      <c r="BV54" s="42">
        <f t="shared" si="56"/>
        <v>39.585237323186853</v>
      </c>
      <c r="BY54" s="43">
        <f t="shared" si="57"/>
        <v>-104</v>
      </c>
      <c r="BZ54" s="43">
        <f t="shared" si="58"/>
        <v>9.8249999999999993</v>
      </c>
      <c r="CA54" s="43">
        <v>1</v>
      </c>
      <c r="CB54" s="34">
        <f t="shared" si="59"/>
        <v>0</v>
      </c>
      <c r="CC54" s="42">
        <f t="shared" si="7"/>
        <v>1</v>
      </c>
      <c r="CD54" s="42">
        <f t="shared" si="60"/>
        <v>0</v>
      </c>
      <c r="CE54" s="42">
        <f t="shared" si="61"/>
        <v>1.6144697195786176E-4</v>
      </c>
      <c r="CF54" s="42">
        <f t="shared" si="62"/>
        <v>2947.5</v>
      </c>
      <c r="CG54" s="42">
        <f t="shared" si="63"/>
        <v>39.585237323186853</v>
      </c>
      <c r="CJ54" s="43">
        <f t="shared" si="64"/>
        <v>-159</v>
      </c>
      <c r="CK54" s="43">
        <f t="shared" si="65"/>
        <v>11.649999999999999</v>
      </c>
      <c r="CL54" s="43">
        <v>1</v>
      </c>
      <c r="CM54" s="34">
        <f t="shared" si="66"/>
        <v>0</v>
      </c>
      <c r="CN54" s="42">
        <f t="shared" si="8"/>
        <v>1</v>
      </c>
      <c r="CO54" s="42">
        <f t="shared" si="67"/>
        <v>0</v>
      </c>
      <c r="CP54" s="42">
        <f t="shared" si="68"/>
        <v>9.3474535986655253E-8</v>
      </c>
      <c r="CQ54" s="42">
        <f t="shared" si="69"/>
        <v>3494.9999999999995</v>
      </c>
      <c r="CR54" s="42">
        <f t="shared" si="70"/>
        <v>39.585237323186853</v>
      </c>
      <c r="CU54" s="43">
        <f t="shared" si="71"/>
        <v>-209</v>
      </c>
      <c r="CV54" s="43">
        <f t="shared" si="72"/>
        <v>13.7</v>
      </c>
      <c r="CW54" s="43">
        <v>1</v>
      </c>
      <c r="CX54" s="34">
        <f t="shared" si="73"/>
        <v>0</v>
      </c>
      <c r="CY54" s="42">
        <f t="shared" si="9"/>
        <v>1</v>
      </c>
      <c r="CZ54" s="42">
        <f t="shared" si="74"/>
        <v>0</v>
      </c>
      <c r="DA54" s="42">
        <f t="shared" si="75"/>
        <v>1.0734652821697063E-10</v>
      </c>
      <c r="DB54" s="42">
        <f t="shared" si="76"/>
        <v>4110</v>
      </c>
      <c r="DC54" s="42">
        <f t="shared" si="77"/>
        <v>39.585237323186853</v>
      </c>
      <c r="DF54" s="43">
        <f t="shared" si="78"/>
        <v>-272</v>
      </c>
      <c r="DG54" s="43">
        <f t="shared" si="79"/>
        <v>18.574999999999999</v>
      </c>
      <c r="DH54" s="43">
        <v>1</v>
      </c>
      <c r="DI54" s="34">
        <f t="shared" si="85"/>
        <v>0</v>
      </c>
      <c r="DJ54" s="42">
        <f t="shared" si="10"/>
        <v>1</v>
      </c>
      <c r="DK54" s="42">
        <f t="shared" si="80"/>
        <v>0</v>
      </c>
      <c r="DL54" s="42">
        <f t="shared" si="81"/>
        <v>2.3443276672360904E-14</v>
      </c>
      <c r="DM54" s="42">
        <f t="shared" si="82"/>
        <v>5572.5</v>
      </c>
      <c r="DN54" s="42">
        <f t="shared" si="83"/>
        <v>39.585237323186853</v>
      </c>
    </row>
    <row r="55" spans="1:118">
      <c r="A55" s="34">
        <f t="shared" si="11"/>
        <v>1.3660402567543966</v>
      </c>
      <c r="B55" s="34">
        <v>0</v>
      </c>
      <c r="C55" s="55">
        <f t="shared" si="87"/>
        <v>3.25</v>
      </c>
      <c r="D55" s="59"/>
      <c r="E55" s="87">
        <v>2.2000000000000002</v>
      </c>
      <c r="F55" s="101">
        <f>C55+E55</f>
        <v>5.45</v>
      </c>
      <c r="G55" s="37">
        <f t="shared" si="0"/>
        <v>891.44377681523406</v>
      </c>
      <c r="H55" s="34">
        <f t="shared" si="84"/>
        <v>9.800000000000006</v>
      </c>
      <c r="I55" s="38">
        <v>49</v>
      </c>
      <c r="J55" s="43">
        <f t="shared" si="13"/>
        <v>49</v>
      </c>
      <c r="K55" s="43">
        <f t="shared" si="14"/>
        <v>2.2000000000000002</v>
      </c>
      <c r="L55" s="33">
        <v>1</v>
      </c>
      <c r="M55" s="34">
        <f t="shared" si="15"/>
        <v>2</v>
      </c>
      <c r="N55" s="42">
        <f t="shared" si="1"/>
        <v>8</v>
      </c>
      <c r="O55" s="42">
        <f t="shared" si="16"/>
        <v>784</v>
      </c>
      <c r="P55" s="42">
        <f t="shared" si="17"/>
        <v>58835.289269805449</v>
      </c>
      <c r="Q55" s="42">
        <f t="shared" si="18"/>
        <v>660</v>
      </c>
      <c r="R55" s="42">
        <f t="shared" si="19"/>
        <v>40.981207702631899</v>
      </c>
      <c r="S55" s="70">
        <f t="shared" si="20"/>
        <v>75.045011823731443</v>
      </c>
      <c r="V55" s="43">
        <f t="shared" si="21"/>
        <v>49</v>
      </c>
      <c r="W55" s="43">
        <f t="shared" si="22"/>
        <v>3.2</v>
      </c>
      <c r="X55" s="43">
        <v>1</v>
      </c>
      <c r="Y55" s="34">
        <f t="shared" si="23"/>
        <v>1</v>
      </c>
      <c r="Z55" s="42">
        <f t="shared" si="2"/>
        <v>8</v>
      </c>
      <c r="AA55" s="42">
        <f t="shared" si="24"/>
        <v>392</v>
      </c>
      <c r="AB55" s="42">
        <f t="shared" si="25"/>
        <v>85578.602574262477</v>
      </c>
      <c r="AC55" s="42">
        <f t="shared" si="26"/>
        <v>960</v>
      </c>
      <c r="AD55" s="42">
        <f t="shared" si="27"/>
        <v>40.981207702631899</v>
      </c>
      <c r="AE55" s="70">
        <f t="shared" si="86"/>
        <v>218.31276166903695</v>
      </c>
      <c r="AG55" s="43">
        <f t="shared" si="29"/>
        <v>34</v>
      </c>
      <c r="AH55" s="43">
        <f t="shared" si="30"/>
        <v>4.2750000000000004</v>
      </c>
      <c r="AI55" s="43">
        <v>1</v>
      </c>
      <c r="AJ55" s="34">
        <f t="shared" si="31"/>
        <v>1.075</v>
      </c>
      <c r="AK55" s="42">
        <f t="shared" si="3"/>
        <v>4</v>
      </c>
      <c r="AL55" s="42">
        <f t="shared" si="32"/>
        <v>146.19999999999999</v>
      </c>
      <c r="AM55" s="42">
        <f t="shared" si="33"/>
        <v>14290.958047069207</v>
      </c>
      <c r="AN55" s="42">
        <f t="shared" si="34"/>
        <v>1282.5</v>
      </c>
      <c r="AO55" s="42">
        <f t="shared" si="35"/>
        <v>40.981207702631899</v>
      </c>
      <c r="AP55" s="70">
        <f t="shared" si="89"/>
        <v>97.749371046985004</v>
      </c>
      <c r="AR55" s="43">
        <f t="shared" si="36"/>
        <v>14</v>
      </c>
      <c r="AS55" s="43">
        <f t="shared" si="37"/>
        <v>5.45</v>
      </c>
      <c r="AT55" s="43">
        <v>1</v>
      </c>
      <c r="AU55" s="34">
        <f t="shared" si="38"/>
        <v>1.175</v>
      </c>
      <c r="AV55" s="42">
        <f t="shared" si="4"/>
        <v>2</v>
      </c>
      <c r="AW55" s="42">
        <f t="shared" si="39"/>
        <v>32.9</v>
      </c>
      <c r="AX55" s="42">
        <f t="shared" si="40"/>
        <v>1138.6801367913313</v>
      </c>
      <c r="AY55" s="42">
        <f t="shared" si="41"/>
        <v>1635</v>
      </c>
      <c r="AZ55" s="42">
        <f t="shared" si="42"/>
        <v>40.981207702631899</v>
      </c>
      <c r="BA55" s="70">
        <f t="shared" si="90"/>
        <v>34.610338504295783</v>
      </c>
      <c r="BC55" s="43">
        <f t="shared" si="43"/>
        <v>-11</v>
      </c>
      <c r="BD55" s="43">
        <f t="shared" si="44"/>
        <v>6.75</v>
      </c>
      <c r="BE55" s="43">
        <v>1</v>
      </c>
      <c r="BF55" s="34">
        <f t="shared" si="45"/>
        <v>1.3</v>
      </c>
      <c r="BG55" s="42">
        <f t="shared" si="5"/>
        <v>1</v>
      </c>
      <c r="BH55" s="42">
        <f t="shared" si="46"/>
        <v>-14.3</v>
      </c>
      <c r="BI55" s="42">
        <f t="shared" si="47"/>
        <v>44.071622266866257</v>
      </c>
      <c r="BJ55" s="42">
        <f t="shared" si="48"/>
        <v>2025</v>
      </c>
      <c r="BK55" s="42">
        <f t="shared" si="49"/>
        <v>40.981207702631899</v>
      </c>
      <c r="BN55" s="43">
        <f t="shared" si="50"/>
        <v>-41</v>
      </c>
      <c r="BO55" s="43">
        <f t="shared" si="51"/>
        <v>8.1999999999999993</v>
      </c>
      <c r="BP55" s="43">
        <v>1</v>
      </c>
      <c r="BQ55" s="34">
        <f t="shared" si="52"/>
        <v>1.45</v>
      </c>
      <c r="BR55" s="42">
        <f t="shared" si="6"/>
        <v>1</v>
      </c>
      <c r="BS55" s="42">
        <f t="shared" si="53"/>
        <v>-59.449999999999996</v>
      </c>
      <c r="BT55" s="42">
        <f t="shared" si="54"/>
        <v>0.83654468191736686</v>
      </c>
      <c r="BU55" s="42">
        <f t="shared" si="55"/>
        <v>2460</v>
      </c>
      <c r="BV55" s="42">
        <f t="shared" si="56"/>
        <v>40.981207702631899</v>
      </c>
      <c r="BY55" s="43">
        <f t="shared" si="57"/>
        <v>-103</v>
      </c>
      <c r="BZ55" s="43">
        <f t="shared" si="58"/>
        <v>9.8249999999999993</v>
      </c>
      <c r="CA55" s="43">
        <v>1</v>
      </c>
      <c r="CB55" s="34">
        <f t="shared" si="59"/>
        <v>0</v>
      </c>
      <c r="CC55" s="42">
        <f t="shared" si="7"/>
        <v>1</v>
      </c>
      <c r="CD55" s="42">
        <f t="shared" si="60"/>
        <v>0</v>
      </c>
      <c r="CE55" s="42">
        <f t="shared" si="61"/>
        <v>1.8545387110724824E-4</v>
      </c>
      <c r="CF55" s="42">
        <f t="shared" si="62"/>
        <v>2947.5</v>
      </c>
      <c r="CG55" s="42">
        <f t="shared" si="63"/>
        <v>40.981207702631899</v>
      </c>
      <c r="CJ55" s="43">
        <f t="shared" si="64"/>
        <v>-158</v>
      </c>
      <c r="CK55" s="43">
        <f t="shared" si="65"/>
        <v>11.649999999999999</v>
      </c>
      <c r="CL55" s="43">
        <v>1</v>
      </c>
      <c r="CM55" s="34">
        <f t="shared" si="66"/>
        <v>0</v>
      </c>
      <c r="CN55" s="42">
        <f t="shared" si="8"/>
        <v>1</v>
      </c>
      <c r="CO55" s="42">
        <f t="shared" si="67"/>
        <v>0</v>
      </c>
      <c r="CP55" s="42">
        <f t="shared" si="68"/>
        <v>1.0737404572198207E-7</v>
      </c>
      <c r="CQ55" s="42">
        <f t="shared" si="69"/>
        <v>3494.9999999999995</v>
      </c>
      <c r="CR55" s="42">
        <f t="shared" si="70"/>
        <v>40.981207702631899</v>
      </c>
      <c r="CU55" s="43">
        <f t="shared" si="71"/>
        <v>-208</v>
      </c>
      <c r="CV55" s="43">
        <f t="shared" si="72"/>
        <v>13.7</v>
      </c>
      <c r="CW55" s="43">
        <v>1</v>
      </c>
      <c r="CX55" s="34">
        <f t="shared" si="73"/>
        <v>0</v>
      </c>
      <c r="CY55" s="42">
        <f t="shared" si="9"/>
        <v>1</v>
      </c>
      <c r="CZ55" s="42">
        <f t="shared" si="74"/>
        <v>0</v>
      </c>
      <c r="DA55" s="42">
        <f t="shared" si="75"/>
        <v>1.2330878037747698E-10</v>
      </c>
      <c r="DB55" s="42">
        <f t="shared" si="76"/>
        <v>4110</v>
      </c>
      <c r="DC55" s="42">
        <f t="shared" si="77"/>
        <v>40.981207702631899</v>
      </c>
      <c r="DF55" s="43">
        <f t="shared" si="78"/>
        <v>-271</v>
      </c>
      <c r="DG55" s="43">
        <f t="shared" si="79"/>
        <v>18.574999999999999</v>
      </c>
      <c r="DH55" s="43">
        <v>1</v>
      </c>
      <c r="DI55" s="34">
        <f t="shared" si="85"/>
        <v>0</v>
      </c>
      <c r="DJ55" s="42">
        <f t="shared" si="10"/>
        <v>1</v>
      </c>
      <c r="DK55" s="42">
        <f t="shared" si="80"/>
        <v>0</v>
      </c>
      <c r="DL55" s="42">
        <f t="shared" si="81"/>
        <v>2.6929253349281337E-14</v>
      </c>
      <c r="DM55" s="42">
        <f t="shared" si="82"/>
        <v>5572.5</v>
      </c>
      <c r="DN55" s="42">
        <f t="shared" si="83"/>
        <v>40.981207702631899</v>
      </c>
    </row>
    <row r="56" spans="1:118">
      <c r="A56" s="34">
        <f t="shared" si="11"/>
        <v>1.4142135623730963</v>
      </c>
      <c r="B56" s="34">
        <v>0</v>
      </c>
      <c r="C56" s="55">
        <f t="shared" si="87"/>
        <v>3.25</v>
      </c>
      <c r="D56" s="59"/>
      <c r="E56" s="87">
        <v>2.2000000000000002</v>
      </c>
      <c r="F56" s="101">
        <f>C56+E56</f>
        <v>5.45</v>
      </c>
      <c r="G56" s="37">
        <f t="shared" si="0"/>
        <v>1024.0000000000034</v>
      </c>
      <c r="H56" s="34">
        <f t="shared" si="84"/>
        <v>10.000000000000005</v>
      </c>
      <c r="I56" s="38">
        <v>50</v>
      </c>
      <c r="J56" s="43">
        <f t="shared" si="13"/>
        <v>50</v>
      </c>
      <c r="K56" s="43">
        <f t="shared" si="14"/>
        <v>2.2000000000000002</v>
      </c>
      <c r="L56" s="33">
        <v>1</v>
      </c>
      <c r="M56" s="34">
        <f t="shared" si="15"/>
        <v>2</v>
      </c>
      <c r="N56" s="42">
        <f t="shared" si="1"/>
        <v>8</v>
      </c>
      <c r="O56" s="42">
        <f t="shared" si="16"/>
        <v>800</v>
      </c>
      <c r="P56" s="42">
        <f t="shared" si="17"/>
        <v>67584.000000000218</v>
      </c>
      <c r="Q56" s="42">
        <f t="shared" si="18"/>
        <v>660</v>
      </c>
      <c r="R56" s="42">
        <f t="shared" si="19"/>
        <v>42.426406871192889</v>
      </c>
      <c r="S56" s="70">
        <f t="shared" si="20"/>
        <v>84.480000000000274</v>
      </c>
      <c r="V56" s="43">
        <f t="shared" si="21"/>
        <v>50</v>
      </c>
      <c r="W56" s="43">
        <f t="shared" si="22"/>
        <v>3.2</v>
      </c>
      <c r="X56" s="43">
        <v>6</v>
      </c>
      <c r="Y56" s="34">
        <f t="shared" si="23"/>
        <v>1</v>
      </c>
      <c r="Z56" s="42">
        <f t="shared" si="2"/>
        <v>48</v>
      </c>
      <c r="AA56" s="42">
        <f t="shared" si="24"/>
        <v>2400</v>
      </c>
      <c r="AB56" s="42">
        <f t="shared" si="25"/>
        <v>98304.00000000032</v>
      </c>
      <c r="AC56" s="42">
        <f t="shared" si="26"/>
        <v>960</v>
      </c>
      <c r="AD56" s="42">
        <f t="shared" si="27"/>
        <v>42.426406871192889</v>
      </c>
      <c r="AE56" s="70">
        <f t="shared" si="86"/>
        <v>40.960000000000136</v>
      </c>
      <c r="AG56" s="43">
        <f t="shared" si="29"/>
        <v>35</v>
      </c>
      <c r="AH56" s="43">
        <f t="shared" si="30"/>
        <v>4.2750000000000004</v>
      </c>
      <c r="AI56" s="43">
        <v>1</v>
      </c>
      <c r="AJ56" s="34">
        <f t="shared" si="31"/>
        <v>1.075</v>
      </c>
      <c r="AK56" s="42">
        <f t="shared" si="3"/>
        <v>4</v>
      </c>
      <c r="AL56" s="42">
        <f t="shared" si="32"/>
        <v>150.5</v>
      </c>
      <c r="AM56" s="42">
        <f t="shared" si="33"/>
        <v>16416.00000000004</v>
      </c>
      <c r="AN56" s="42">
        <f t="shared" si="34"/>
        <v>1282.5</v>
      </c>
      <c r="AO56" s="42">
        <f t="shared" si="35"/>
        <v>42.426406871192889</v>
      </c>
      <c r="AP56" s="70">
        <f t="shared" si="89"/>
        <v>109.07641196013316</v>
      </c>
      <c r="AR56" s="43">
        <f t="shared" si="36"/>
        <v>15</v>
      </c>
      <c r="AS56" s="43">
        <f t="shared" si="37"/>
        <v>5.45</v>
      </c>
      <c r="AT56" s="43">
        <v>1</v>
      </c>
      <c r="AU56" s="34">
        <f t="shared" si="38"/>
        <v>1.175</v>
      </c>
      <c r="AV56" s="42">
        <f t="shared" si="4"/>
        <v>2</v>
      </c>
      <c r="AW56" s="42">
        <f t="shared" si="39"/>
        <v>35.25</v>
      </c>
      <c r="AX56" s="42">
        <f t="shared" si="40"/>
        <v>1308.0000000000011</v>
      </c>
      <c r="AY56" s="42">
        <f t="shared" si="41"/>
        <v>1635</v>
      </c>
      <c r="AZ56" s="42">
        <f t="shared" si="42"/>
        <v>42.426406871192889</v>
      </c>
      <c r="BA56" s="70">
        <f t="shared" si="90"/>
        <v>37.106382978723438</v>
      </c>
      <c r="BC56" s="43">
        <f t="shared" si="43"/>
        <v>-10</v>
      </c>
      <c r="BD56" s="43">
        <f t="shared" si="44"/>
        <v>6.75</v>
      </c>
      <c r="BE56" s="43">
        <v>1</v>
      </c>
      <c r="BF56" s="34">
        <f t="shared" si="45"/>
        <v>1.3</v>
      </c>
      <c r="BG56" s="42">
        <f t="shared" si="5"/>
        <v>1</v>
      </c>
      <c r="BH56" s="42">
        <f t="shared" si="46"/>
        <v>-13</v>
      </c>
      <c r="BI56" s="42">
        <f t="shared" si="47"/>
        <v>50.624999999999964</v>
      </c>
      <c r="BJ56" s="42">
        <f t="shared" si="48"/>
        <v>2025</v>
      </c>
      <c r="BK56" s="42">
        <f t="shared" si="49"/>
        <v>42.426406871192889</v>
      </c>
      <c r="BN56" s="43">
        <f t="shared" si="50"/>
        <v>-40</v>
      </c>
      <c r="BO56" s="43">
        <f t="shared" si="51"/>
        <v>8.1999999999999993</v>
      </c>
      <c r="BP56" s="43">
        <v>1</v>
      </c>
      <c r="BQ56" s="34">
        <f t="shared" si="52"/>
        <v>1.45</v>
      </c>
      <c r="BR56" s="42">
        <f t="shared" si="6"/>
        <v>1</v>
      </c>
      <c r="BS56" s="42">
        <f t="shared" si="53"/>
        <v>-58</v>
      </c>
      <c r="BT56" s="42">
        <f t="shared" si="54"/>
        <v>0.96093749999999734</v>
      </c>
      <c r="BU56" s="42">
        <f t="shared" si="55"/>
        <v>2460</v>
      </c>
      <c r="BV56" s="42">
        <f t="shared" si="56"/>
        <v>42.426406871192889</v>
      </c>
      <c r="BY56" s="43">
        <f t="shared" si="57"/>
        <v>-102</v>
      </c>
      <c r="BZ56" s="43">
        <f t="shared" si="58"/>
        <v>9.8249999999999993</v>
      </c>
      <c r="CA56" s="43">
        <v>1</v>
      </c>
      <c r="CB56" s="34">
        <f t="shared" si="59"/>
        <v>0</v>
      </c>
      <c r="CC56" s="42">
        <f t="shared" si="7"/>
        <v>1</v>
      </c>
      <c r="CD56" s="42">
        <f t="shared" si="60"/>
        <v>0</v>
      </c>
      <c r="CE56" s="42">
        <f t="shared" si="61"/>
        <v>2.130305566687283E-4</v>
      </c>
      <c r="CF56" s="42">
        <f t="shared" si="62"/>
        <v>2947.5</v>
      </c>
      <c r="CG56" s="42">
        <f t="shared" si="63"/>
        <v>42.426406871192889</v>
      </c>
      <c r="CJ56" s="43">
        <f t="shared" si="64"/>
        <v>-157</v>
      </c>
      <c r="CK56" s="43">
        <f t="shared" si="65"/>
        <v>11.649999999999999</v>
      </c>
      <c r="CL56" s="43">
        <v>1</v>
      </c>
      <c r="CM56" s="34">
        <f t="shared" si="66"/>
        <v>0</v>
      </c>
      <c r="CN56" s="42">
        <f t="shared" si="8"/>
        <v>1</v>
      </c>
      <c r="CO56" s="42">
        <f t="shared" si="67"/>
        <v>0</v>
      </c>
      <c r="CP56" s="42">
        <f t="shared" si="68"/>
        <v>1.2334038969021718E-7</v>
      </c>
      <c r="CQ56" s="42">
        <f t="shared" si="69"/>
        <v>3494.9999999999995</v>
      </c>
      <c r="CR56" s="42">
        <f t="shared" si="70"/>
        <v>42.426406871192889</v>
      </c>
      <c r="CU56" s="43">
        <f t="shared" si="71"/>
        <v>-207</v>
      </c>
      <c r="CV56" s="43">
        <f t="shared" si="72"/>
        <v>13.7</v>
      </c>
      <c r="CW56" s="43">
        <v>1</v>
      </c>
      <c r="CX56" s="34">
        <f t="shared" si="73"/>
        <v>0</v>
      </c>
      <c r="CY56" s="42">
        <f t="shared" si="9"/>
        <v>1</v>
      </c>
      <c r="CZ56" s="42">
        <f t="shared" si="74"/>
        <v>0</v>
      </c>
      <c r="DA56" s="42">
        <f t="shared" si="75"/>
        <v>1.416445931762985E-10</v>
      </c>
      <c r="DB56" s="42">
        <f t="shared" si="76"/>
        <v>4110</v>
      </c>
      <c r="DC56" s="42">
        <f t="shared" si="77"/>
        <v>42.426406871192889</v>
      </c>
      <c r="DF56" s="43">
        <f t="shared" si="78"/>
        <v>-270</v>
      </c>
      <c r="DG56" s="43">
        <f t="shared" si="79"/>
        <v>18.574999999999999</v>
      </c>
      <c r="DH56" s="43">
        <v>1</v>
      </c>
      <c r="DI56" s="34">
        <f t="shared" si="85"/>
        <v>0</v>
      </c>
      <c r="DJ56" s="42">
        <f t="shared" si="10"/>
        <v>1</v>
      </c>
      <c r="DK56" s="42">
        <f t="shared" si="80"/>
        <v>0</v>
      </c>
      <c r="DL56" s="42">
        <f t="shared" si="81"/>
        <v>3.0933589023617875E-14</v>
      </c>
      <c r="DM56" s="42">
        <f t="shared" si="82"/>
        <v>5572.5</v>
      </c>
      <c r="DN56" s="42">
        <f t="shared" si="83"/>
        <v>42.426406871192889</v>
      </c>
    </row>
    <row r="57" spans="1:118">
      <c r="A57" s="34">
        <f t="shared" si="11"/>
        <v>1.4640856959456268</v>
      </c>
      <c r="B57" s="34">
        <v>0</v>
      </c>
      <c r="C57" s="55">
        <f t="shared" si="87"/>
        <v>3.25</v>
      </c>
      <c r="D57" s="59"/>
      <c r="E57" s="87">
        <v>2.2000000000000002</v>
      </c>
      <c r="F57" s="101">
        <f>C57+E57</f>
        <v>5.45</v>
      </c>
      <c r="G57" s="37">
        <f t="shared" si="0"/>
        <v>1176.2671155169678</v>
      </c>
      <c r="H57" s="34">
        <f t="shared" si="84"/>
        <v>10.200000000000005</v>
      </c>
      <c r="I57" s="38">
        <v>51</v>
      </c>
      <c r="J57" s="43">
        <f t="shared" si="13"/>
        <v>51</v>
      </c>
      <c r="K57" s="43">
        <f t="shared" si="14"/>
        <v>2.2000000000000002</v>
      </c>
      <c r="L57" s="33">
        <v>1</v>
      </c>
      <c r="M57" s="34">
        <f t="shared" si="15"/>
        <v>2</v>
      </c>
      <c r="N57" s="42">
        <f t="shared" si="1"/>
        <v>8</v>
      </c>
      <c r="O57" s="42">
        <f t="shared" si="16"/>
        <v>816</v>
      </c>
      <c r="P57" s="42">
        <f t="shared" si="17"/>
        <v>77633.629624119872</v>
      </c>
      <c r="Q57" s="42">
        <f t="shared" si="18"/>
        <v>660</v>
      </c>
      <c r="R57" s="42">
        <f t="shared" si="19"/>
        <v>43.922570878368802</v>
      </c>
      <c r="S57" s="70">
        <f t="shared" si="20"/>
        <v>95.139251990342984</v>
      </c>
      <c r="V57" s="43">
        <f t="shared" si="21"/>
        <v>51</v>
      </c>
      <c r="W57" s="43">
        <f t="shared" si="22"/>
        <v>3.2</v>
      </c>
      <c r="X57" s="43">
        <v>1</v>
      </c>
      <c r="Y57" s="34">
        <f t="shared" si="23"/>
        <v>1</v>
      </c>
      <c r="Z57" s="42">
        <f t="shared" si="2"/>
        <v>48</v>
      </c>
      <c r="AA57" s="42">
        <f t="shared" si="24"/>
        <v>2448</v>
      </c>
      <c r="AB57" s="42">
        <f t="shared" si="25"/>
        <v>112921.64308962891</v>
      </c>
      <c r="AC57" s="42">
        <f t="shared" si="26"/>
        <v>960</v>
      </c>
      <c r="AD57" s="42">
        <f t="shared" si="27"/>
        <v>43.922570878368802</v>
      </c>
      <c r="AE57" s="70">
        <f t="shared" si="86"/>
        <v>46.128122177135992</v>
      </c>
      <c r="AG57" s="43">
        <f t="shared" si="29"/>
        <v>36</v>
      </c>
      <c r="AH57" s="43">
        <f t="shared" si="30"/>
        <v>4.2750000000000004</v>
      </c>
      <c r="AI57" s="43">
        <v>1</v>
      </c>
      <c r="AJ57" s="34">
        <f t="shared" si="31"/>
        <v>1.075</v>
      </c>
      <c r="AK57" s="42">
        <f t="shared" si="3"/>
        <v>4</v>
      </c>
      <c r="AL57" s="42">
        <f t="shared" si="32"/>
        <v>154.79999999999998</v>
      </c>
      <c r="AM57" s="42">
        <f t="shared" si="33"/>
        <v>18857.032195631371</v>
      </c>
      <c r="AN57" s="42">
        <f t="shared" si="34"/>
        <v>1282.5</v>
      </c>
      <c r="AO57" s="42">
        <f t="shared" si="35"/>
        <v>43.922570878368802</v>
      </c>
      <c r="AP57" s="70">
        <f t="shared" si="89"/>
        <v>121.81545346015099</v>
      </c>
      <c r="AR57" s="43">
        <f t="shared" si="36"/>
        <v>16</v>
      </c>
      <c r="AS57" s="43">
        <f t="shared" si="37"/>
        <v>5.45</v>
      </c>
      <c r="AT57" s="43">
        <v>1</v>
      </c>
      <c r="AU57" s="34">
        <f t="shared" si="38"/>
        <v>1.175</v>
      </c>
      <c r="AV57" s="42">
        <f t="shared" si="4"/>
        <v>2</v>
      </c>
      <c r="AW57" s="42">
        <f t="shared" si="39"/>
        <v>37.6</v>
      </c>
      <c r="AX57" s="42">
        <f t="shared" si="40"/>
        <v>1502.4974483361234</v>
      </c>
      <c r="AY57" s="42">
        <f t="shared" si="41"/>
        <v>1635</v>
      </c>
      <c r="AZ57" s="42">
        <f t="shared" si="42"/>
        <v>43.922570878368802</v>
      </c>
      <c r="BA57" s="70">
        <f t="shared" si="90"/>
        <v>39.960038519577751</v>
      </c>
      <c r="BC57" s="43">
        <f t="shared" si="43"/>
        <v>-9</v>
      </c>
      <c r="BD57" s="43">
        <f t="shared" si="44"/>
        <v>6.75</v>
      </c>
      <c r="BE57" s="43">
        <v>1</v>
      </c>
      <c r="BF57" s="34">
        <f t="shared" si="45"/>
        <v>1.3</v>
      </c>
      <c r="BG57" s="42">
        <f t="shared" si="5"/>
        <v>1</v>
      </c>
      <c r="BH57" s="42">
        <f t="shared" si="46"/>
        <v>-11.700000000000001</v>
      </c>
      <c r="BI57" s="42">
        <f t="shared" si="47"/>
        <v>58.152854221724859</v>
      </c>
      <c r="BJ57" s="42">
        <f t="shared" si="48"/>
        <v>2025</v>
      </c>
      <c r="BK57" s="42">
        <f t="shared" si="49"/>
        <v>43.922570878368802</v>
      </c>
      <c r="BN57" s="43">
        <f t="shared" si="50"/>
        <v>-39</v>
      </c>
      <c r="BO57" s="43">
        <f t="shared" si="51"/>
        <v>8.1999999999999993</v>
      </c>
      <c r="BP57" s="43">
        <v>1</v>
      </c>
      <c r="BQ57" s="34">
        <f t="shared" si="52"/>
        <v>1.45</v>
      </c>
      <c r="BR57" s="42">
        <f t="shared" si="6"/>
        <v>1</v>
      </c>
      <c r="BS57" s="42">
        <f t="shared" si="53"/>
        <v>-56.55</v>
      </c>
      <c r="BT57" s="42">
        <f t="shared" si="54"/>
        <v>1.1038273255049602</v>
      </c>
      <c r="BU57" s="42">
        <f t="shared" si="55"/>
        <v>2460</v>
      </c>
      <c r="BV57" s="42">
        <f t="shared" si="56"/>
        <v>43.922570878368802</v>
      </c>
      <c r="BY57" s="43">
        <f t="shared" si="57"/>
        <v>-101</v>
      </c>
      <c r="BZ57" s="43">
        <f t="shared" si="58"/>
        <v>9.8249999999999993</v>
      </c>
      <c r="CA57" s="43">
        <v>1</v>
      </c>
      <c r="CB57" s="34">
        <f t="shared" si="59"/>
        <v>0</v>
      </c>
      <c r="CC57" s="42">
        <f t="shared" si="7"/>
        <v>1</v>
      </c>
      <c r="CD57" s="42">
        <f t="shared" si="60"/>
        <v>0</v>
      </c>
      <c r="CE57" s="42">
        <f t="shared" si="61"/>
        <v>2.4470785000947084E-4</v>
      </c>
      <c r="CF57" s="42">
        <f t="shared" si="62"/>
        <v>2947.5</v>
      </c>
      <c r="CG57" s="42">
        <f t="shared" si="63"/>
        <v>43.922570878368802</v>
      </c>
      <c r="CJ57" s="43">
        <f t="shared" si="64"/>
        <v>-156</v>
      </c>
      <c r="CK57" s="43">
        <f t="shared" si="65"/>
        <v>11.649999999999999</v>
      </c>
      <c r="CL57" s="43">
        <v>1</v>
      </c>
      <c r="CM57" s="34">
        <f t="shared" si="66"/>
        <v>0</v>
      </c>
      <c r="CN57" s="42">
        <f t="shared" si="8"/>
        <v>1</v>
      </c>
      <c r="CO57" s="42">
        <f t="shared" si="67"/>
        <v>0</v>
      </c>
      <c r="CP57" s="42">
        <f t="shared" si="68"/>
        <v>1.4168090274184577E-7</v>
      </c>
      <c r="CQ57" s="42">
        <f t="shared" si="69"/>
        <v>3494.9999999999995</v>
      </c>
      <c r="CR57" s="42">
        <f t="shared" si="70"/>
        <v>43.922570878368802</v>
      </c>
      <c r="CU57" s="43">
        <f t="shared" si="71"/>
        <v>-206</v>
      </c>
      <c r="CV57" s="43">
        <f t="shared" si="72"/>
        <v>13.7</v>
      </c>
      <c r="CW57" s="43">
        <v>1</v>
      </c>
      <c r="CX57" s="34">
        <f t="shared" si="73"/>
        <v>0</v>
      </c>
      <c r="CY57" s="42">
        <f t="shared" si="9"/>
        <v>1</v>
      </c>
      <c r="CZ57" s="42">
        <f t="shared" si="74"/>
        <v>0</v>
      </c>
      <c r="DA57" s="42">
        <f t="shared" si="75"/>
        <v>1.6270691117583834E-10</v>
      </c>
      <c r="DB57" s="42">
        <f t="shared" si="76"/>
        <v>4110</v>
      </c>
      <c r="DC57" s="42">
        <f t="shared" si="77"/>
        <v>43.922570878368802</v>
      </c>
      <c r="DF57" s="43">
        <f t="shared" si="78"/>
        <v>-269</v>
      </c>
      <c r="DG57" s="43">
        <f t="shared" si="79"/>
        <v>18.574999999999999</v>
      </c>
      <c r="DH57" s="43">
        <v>1</v>
      </c>
      <c r="DI57" s="34">
        <f t="shared" si="85"/>
        <v>0</v>
      </c>
      <c r="DJ57" s="42">
        <f t="shared" si="10"/>
        <v>1</v>
      </c>
      <c r="DK57" s="42">
        <f t="shared" si="80"/>
        <v>0</v>
      </c>
      <c r="DL57" s="42">
        <f t="shared" si="81"/>
        <v>3.5533362825584187E-14</v>
      </c>
      <c r="DM57" s="42">
        <f t="shared" si="82"/>
        <v>5572.5</v>
      </c>
      <c r="DN57" s="42">
        <f t="shared" si="83"/>
        <v>43.922570878368802</v>
      </c>
    </row>
    <row r="58" spans="1:118">
      <c r="A58" s="34">
        <f t="shared" si="11"/>
        <v>1.5157165665103995</v>
      </c>
      <c r="B58" s="34">
        <v>0</v>
      </c>
      <c r="C58" s="55">
        <f t="shared" si="87"/>
        <v>3.25</v>
      </c>
      <c r="D58" s="59"/>
      <c r="E58" s="87">
        <v>2.2000000000000002</v>
      </c>
      <c r="F58" s="101">
        <f>C58+E58</f>
        <v>5.45</v>
      </c>
      <c r="G58" s="37">
        <f t="shared" si="0"/>
        <v>1351.1761006314484</v>
      </c>
      <c r="H58" s="34">
        <f t="shared" si="84"/>
        <v>10.400000000000006</v>
      </c>
      <c r="I58" s="38">
        <v>52</v>
      </c>
      <c r="J58" s="43">
        <f t="shared" si="13"/>
        <v>52</v>
      </c>
      <c r="K58" s="43">
        <f t="shared" si="14"/>
        <v>2.2000000000000002</v>
      </c>
      <c r="L58" s="33">
        <v>1</v>
      </c>
      <c r="M58" s="34">
        <f t="shared" si="15"/>
        <v>2</v>
      </c>
      <c r="N58" s="42">
        <f t="shared" si="1"/>
        <v>8</v>
      </c>
      <c r="O58" s="42">
        <f t="shared" si="16"/>
        <v>832</v>
      </c>
      <c r="P58" s="42">
        <f t="shared" si="17"/>
        <v>89177.622641675596</v>
      </c>
      <c r="Q58" s="42">
        <f t="shared" si="18"/>
        <v>660</v>
      </c>
      <c r="R58" s="42">
        <f t="shared" si="19"/>
        <v>45.471496995311988</v>
      </c>
      <c r="S58" s="70">
        <f t="shared" si="20"/>
        <v>107.18464259816778</v>
      </c>
      <c r="V58" s="43">
        <f t="shared" si="21"/>
        <v>52</v>
      </c>
      <c r="W58" s="43">
        <f t="shared" si="22"/>
        <v>3.2</v>
      </c>
      <c r="X58" s="43">
        <v>1</v>
      </c>
      <c r="Y58" s="34">
        <f t="shared" si="23"/>
        <v>1</v>
      </c>
      <c r="Z58" s="42">
        <f t="shared" si="2"/>
        <v>48</v>
      </c>
      <c r="AA58" s="42">
        <f t="shared" si="24"/>
        <v>2496</v>
      </c>
      <c r="AB58" s="42">
        <f t="shared" si="25"/>
        <v>129712.90566061906</v>
      </c>
      <c r="AC58" s="42">
        <f t="shared" si="26"/>
        <v>960</v>
      </c>
      <c r="AD58" s="42">
        <f t="shared" si="27"/>
        <v>45.471496995311988</v>
      </c>
      <c r="AE58" s="70">
        <f t="shared" si="86"/>
        <v>51.968311562748021</v>
      </c>
      <c r="AG58" s="43">
        <f t="shared" si="29"/>
        <v>37</v>
      </c>
      <c r="AH58" s="43">
        <f t="shared" si="30"/>
        <v>4.2750000000000004</v>
      </c>
      <c r="AI58" s="43">
        <v>1</v>
      </c>
      <c r="AJ58" s="34">
        <f t="shared" si="31"/>
        <v>1.075</v>
      </c>
      <c r="AK58" s="42">
        <f t="shared" si="3"/>
        <v>4</v>
      </c>
      <c r="AL58" s="42">
        <f t="shared" si="32"/>
        <v>159.1</v>
      </c>
      <c r="AM58" s="42">
        <f t="shared" si="33"/>
        <v>21661.041863247883</v>
      </c>
      <c r="AN58" s="42">
        <f t="shared" si="34"/>
        <v>1282.5</v>
      </c>
      <c r="AO58" s="42">
        <f t="shared" si="35"/>
        <v>45.471496995311988</v>
      </c>
      <c r="AP58" s="70">
        <f t="shared" si="89"/>
        <v>136.14734043524754</v>
      </c>
      <c r="AR58" s="43">
        <f t="shared" si="36"/>
        <v>17</v>
      </c>
      <c r="AS58" s="43">
        <f t="shared" si="37"/>
        <v>5.45</v>
      </c>
      <c r="AT58" s="43">
        <v>1</v>
      </c>
      <c r="AU58" s="34">
        <f t="shared" si="38"/>
        <v>1.175</v>
      </c>
      <c r="AV58" s="42">
        <f t="shared" si="4"/>
        <v>2</v>
      </c>
      <c r="AW58" s="42">
        <f t="shared" si="39"/>
        <v>39.950000000000003</v>
      </c>
      <c r="AX58" s="42">
        <f t="shared" si="40"/>
        <v>1725.9163472909477</v>
      </c>
      <c r="AY58" s="42">
        <f t="shared" si="41"/>
        <v>1635</v>
      </c>
      <c r="AZ58" s="42">
        <f t="shared" si="42"/>
        <v>45.471496995311988</v>
      </c>
      <c r="BA58" s="70">
        <f t="shared" si="90"/>
        <v>43.201911071112576</v>
      </c>
      <c r="BC58" s="43">
        <f t="shared" si="43"/>
        <v>-8</v>
      </c>
      <c r="BD58" s="43">
        <f t="shared" si="44"/>
        <v>6.75</v>
      </c>
      <c r="BE58" s="43">
        <v>1</v>
      </c>
      <c r="BF58" s="34">
        <f t="shared" si="45"/>
        <v>1.3</v>
      </c>
      <c r="BG58" s="42">
        <f t="shared" si="5"/>
        <v>1</v>
      </c>
      <c r="BH58" s="42">
        <f t="shared" si="46"/>
        <v>-10.4</v>
      </c>
      <c r="BI58" s="42">
        <f t="shared" si="47"/>
        <v>66.800087982877741</v>
      </c>
      <c r="BJ58" s="42">
        <f t="shared" si="48"/>
        <v>2025</v>
      </c>
      <c r="BK58" s="42">
        <f t="shared" si="49"/>
        <v>45.471496995311988</v>
      </c>
      <c r="BN58" s="43">
        <f t="shared" si="50"/>
        <v>-38</v>
      </c>
      <c r="BO58" s="43">
        <f t="shared" si="51"/>
        <v>8.1999999999999993</v>
      </c>
      <c r="BP58" s="43">
        <v>1</v>
      </c>
      <c r="BQ58" s="34">
        <f t="shared" si="52"/>
        <v>1.45</v>
      </c>
      <c r="BR58" s="42">
        <f t="shared" si="6"/>
        <v>1</v>
      </c>
      <c r="BS58" s="42">
        <f t="shared" si="53"/>
        <v>-55.1</v>
      </c>
      <c r="BT58" s="42">
        <f t="shared" si="54"/>
        <v>1.267964633008325</v>
      </c>
      <c r="BU58" s="42">
        <f t="shared" si="55"/>
        <v>2460</v>
      </c>
      <c r="BV58" s="42">
        <f t="shared" si="56"/>
        <v>45.471496995311988</v>
      </c>
      <c r="BY58" s="43">
        <f t="shared" si="57"/>
        <v>-100</v>
      </c>
      <c r="BZ58" s="43">
        <f t="shared" si="58"/>
        <v>9.8249999999999993</v>
      </c>
      <c r="CA58" s="43">
        <v>1</v>
      </c>
      <c r="CB58" s="34">
        <f t="shared" si="59"/>
        <v>0</v>
      </c>
      <c r="CC58" s="42">
        <f t="shared" si="7"/>
        <v>1</v>
      </c>
      <c r="CD58" s="42">
        <f t="shared" si="60"/>
        <v>0</v>
      </c>
      <c r="CE58" s="42">
        <f t="shared" si="61"/>
        <v>2.8109550476074029E-4</v>
      </c>
      <c r="CF58" s="42">
        <f t="shared" si="62"/>
        <v>2947.5</v>
      </c>
      <c r="CG58" s="42">
        <f t="shared" si="63"/>
        <v>45.471496995311988</v>
      </c>
      <c r="CJ58" s="43">
        <f t="shared" si="64"/>
        <v>-155</v>
      </c>
      <c r="CK58" s="43">
        <f t="shared" si="65"/>
        <v>11.649999999999999</v>
      </c>
      <c r="CL58" s="43">
        <v>1</v>
      </c>
      <c r="CM58" s="34">
        <f t="shared" si="66"/>
        <v>0</v>
      </c>
      <c r="CN58" s="42">
        <f t="shared" si="8"/>
        <v>1</v>
      </c>
      <c r="CO58" s="42">
        <f t="shared" si="67"/>
        <v>0</v>
      </c>
      <c r="CP58" s="42">
        <f t="shared" si="68"/>
        <v>1.6274861991405318E-7</v>
      </c>
      <c r="CQ58" s="42">
        <f t="shared" si="69"/>
        <v>3494.9999999999995</v>
      </c>
      <c r="CR58" s="42">
        <f t="shared" si="70"/>
        <v>45.471496995311988</v>
      </c>
      <c r="CU58" s="43">
        <f t="shared" si="71"/>
        <v>-205</v>
      </c>
      <c r="CV58" s="43">
        <f t="shared" si="72"/>
        <v>13.7</v>
      </c>
      <c r="CW58" s="43">
        <v>1</v>
      </c>
      <c r="CX58" s="34">
        <f t="shared" si="73"/>
        <v>0</v>
      </c>
      <c r="CY58" s="42">
        <f t="shared" si="9"/>
        <v>1</v>
      </c>
      <c r="CZ58" s="42">
        <f t="shared" si="74"/>
        <v>0</v>
      </c>
      <c r="DA58" s="42">
        <f t="shared" si="75"/>
        <v>1.8690116121433417E-10</v>
      </c>
      <c r="DB58" s="42">
        <f t="shared" si="76"/>
        <v>4110</v>
      </c>
      <c r="DC58" s="42">
        <f t="shared" si="77"/>
        <v>45.471496995311988</v>
      </c>
      <c r="DF58" s="43">
        <f t="shared" si="78"/>
        <v>-268</v>
      </c>
      <c r="DG58" s="43">
        <f t="shared" si="79"/>
        <v>18.574999999999999</v>
      </c>
      <c r="DH58" s="43">
        <v>1</v>
      </c>
      <c r="DI58" s="34">
        <f t="shared" si="85"/>
        <v>0</v>
      </c>
      <c r="DJ58" s="42">
        <f t="shared" si="10"/>
        <v>1</v>
      </c>
      <c r="DK58" s="42">
        <f t="shared" si="80"/>
        <v>0</v>
      </c>
      <c r="DL58" s="42">
        <f t="shared" si="81"/>
        <v>4.0817115425261351E-14</v>
      </c>
      <c r="DM58" s="42">
        <f t="shared" si="82"/>
        <v>5572.5</v>
      </c>
      <c r="DN58" s="42">
        <f t="shared" si="83"/>
        <v>45.471496995311988</v>
      </c>
    </row>
    <row r="59" spans="1:118">
      <c r="A59" s="34">
        <f t="shared" si="11"/>
        <v>1.5691681957935031</v>
      </c>
      <c r="B59" s="34">
        <v>0</v>
      </c>
      <c r="C59" s="55">
        <f t="shared" si="87"/>
        <v>3.25</v>
      </c>
      <c r="D59" s="59"/>
      <c r="E59" s="87">
        <v>2.2000000000000002</v>
      </c>
      <c r="F59" s="101">
        <f>C59+E59</f>
        <v>5.45</v>
      </c>
      <c r="G59" s="37">
        <f t="shared" si="0"/>
        <v>1552.093764106653</v>
      </c>
      <c r="H59" s="34">
        <f t="shared" si="84"/>
        <v>10.600000000000005</v>
      </c>
      <c r="I59" s="38">
        <v>53</v>
      </c>
      <c r="J59" s="43">
        <f t="shared" si="13"/>
        <v>53</v>
      </c>
      <c r="K59" s="43">
        <f t="shared" si="14"/>
        <v>2.2000000000000002</v>
      </c>
      <c r="L59" s="33">
        <v>1</v>
      </c>
      <c r="M59" s="34">
        <f t="shared" si="15"/>
        <v>2</v>
      </c>
      <c r="N59" s="42">
        <f t="shared" si="1"/>
        <v>8</v>
      </c>
      <c r="O59" s="42">
        <f t="shared" si="16"/>
        <v>848</v>
      </c>
      <c r="P59" s="42">
        <f t="shared" si="17"/>
        <v>102438.1884310391</v>
      </c>
      <c r="Q59" s="42">
        <f t="shared" si="18"/>
        <v>660</v>
      </c>
      <c r="R59" s="42">
        <f t="shared" si="19"/>
        <v>47.075045873805095</v>
      </c>
      <c r="S59" s="70">
        <f t="shared" si="20"/>
        <v>120.79975050830083</v>
      </c>
      <c r="V59" s="43">
        <f t="shared" si="21"/>
        <v>53</v>
      </c>
      <c r="W59" s="43">
        <f t="shared" si="22"/>
        <v>3.2</v>
      </c>
      <c r="X59" s="43">
        <v>1</v>
      </c>
      <c r="Y59" s="34">
        <f t="shared" si="23"/>
        <v>1</v>
      </c>
      <c r="Z59" s="42">
        <f t="shared" si="2"/>
        <v>48</v>
      </c>
      <c r="AA59" s="42">
        <f t="shared" si="24"/>
        <v>2544</v>
      </c>
      <c r="AB59" s="42">
        <f t="shared" si="25"/>
        <v>149001.00135423869</v>
      </c>
      <c r="AC59" s="42">
        <f t="shared" si="26"/>
        <v>960</v>
      </c>
      <c r="AD59" s="42">
        <f t="shared" si="27"/>
        <v>47.075045873805095</v>
      </c>
      <c r="AE59" s="70">
        <f t="shared" si="86"/>
        <v>58.56957600402464</v>
      </c>
      <c r="AG59" s="43">
        <f t="shared" si="29"/>
        <v>38</v>
      </c>
      <c r="AH59" s="43">
        <f t="shared" si="30"/>
        <v>4.2750000000000004</v>
      </c>
      <c r="AI59" s="43">
        <v>1</v>
      </c>
      <c r="AJ59" s="34">
        <f t="shared" si="31"/>
        <v>1.075</v>
      </c>
      <c r="AK59" s="42">
        <f t="shared" si="3"/>
        <v>4</v>
      </c>
      <c r="AL59" s="42">
        <f t="shared" si="32"/>
        <v>163.4</v>
      </c>
      <c r="AM59" s="42">
        <f t="shared" si="33"/>
        <v>24882.003155834755</v>
      </c>
      <c r="AN59" s="42">
        <f t="shared" si="34"/>
        <v>1282.5</v>
      </c>
      <c r="AO59" s="42">
        <f t="shared" si="35"/>
        <v>47.075045873805095</v>
      </c>
      <c r="AP59" s="70">
        <f t="shared" si="89"/>
        <v>152.27664110057989</v>
      </c>
      <c r="AR59" s="43">
        <f t="shared" si="36"/>
        <v>18</v>
      </c>
      <c r="AS59" s="43">
        <f t="shared" si="37"/>
        <v>5.45</v>
      </c>
      <c r="AT59" s="43">
        <v>1</v>
      </c>
      <c r="AU59" s="34">
        <f t="shared" si="38"/>
        <v>1.175</v>
      </c>
      <c r="AV59" s="42">
        <f t="shared" si="4"/>
        <v>2</v>
      </c>
      <c r="AW59" s="42">
        <f t="shared" si="39"/>
        <v>42.300000000000004</v>
      </c>
      <c r="AX59" s="42">
        <f t="shared" si="40"/>
        <v>1982.557268995603</v>
      </c>
      <c r="AY59" s="42">
        <f t="shared" si="41"/>
        <v>1635</v>
      </c>
      <c r="AZ59" s="42">
        <f t="shared" si="42"/>
        <v>47.075045873805095</v>
      </c>
      <c r="BA59" s="70">
        <f t="shared" si="90"/>
        <v>46.868966170108813</v>
      </c>
      <c r="BC59" s="43">
        <f t="shared" si="43"/>
        <v>-7</v>
      </c>
      <c r="BD59" s="43">
        <f t="shared" si="44"/>
        <v>6.75</v>
      </c>
      <c r="BE59" s="43">
        <v>1</v>
      </c>
      <c r="BF59" s="34">
        <f t="shared" si="45"/>
        <v>1.3</v>
      </c>
      <c r="BG59" s="42">
        <f t="shared" si="5"/>
        <v>1</v>
      </c>
      <c r="BH59" s="42">
        <f t="shared" si="46"/>
        <v>-9.1</v>
      </c>
      <c r="BI59" s="42">
        <f t="shared" si="47"/>
        <v>76.733151179588859</v>
      </c>
      <c r="BJ59" s="42">
        <f t="shared" si="48"/>
        <v>2025</v>
      </c>
      <c r="BK59" s="42">
        <f t="shared" si="49"/>
        <v>47.075045873805095</v>
      </c>
      <c r="BN59" s="43">
        <f t="shared" si="50"/>
        <v>-37</v>
      </c>
      <c r="BO59" s="43">
        <f t="shared" si="51"/>
        <v>8.1999999999999993</v>
      </c>
      <c r="BP59" s="43">
        <v>1</v>
      </c>
      <c r="BQ59" s="34">
        <f t="shared" si="52"/>
        <v>1.45</v>
      </c>
      <c r="BR59" s="42">
        <f t="shared" si="6"/>
        <v>1</v>
      </c>
      <c r="BS59" s="42">
        <f t="shared" si="53"/>
        <v>-53.65</v>
      </c>
      <c r="BT59" s="42">
        <f t="shared" si="54"/>
        <v>1.4565088881310821</v>
      </c>
      <c r="BU59" s="42">
        <f t="shared" si="55"/>
        <v>2460</v>
      </c>
      <c r="BV59" s="42">
        <f t="shared" si="56"/>
        <v>47.075045873805095</v>
      </c>
      <c r="BY59" s="43">
        <f t="shared" si="57"/>
        <v>-99</v>
      </c>
      <c r="BZ59" s="43">
        <f t="shared" si="58"/>
        <v>9.8249999999999993</v>
      </c>
      <c r="CA59" s="43">
        <v>1</v>
      </c>
      <c r="CB59" s="34">
        <f t="shared" si="59"/>
        <v>0</v>
      </c>
      <c r="CC59" s="42">
        <f t="shared" si="7"/>
        <v>1</v>
      </c>
      <c r="CD59" s="42">
        <f t="shared" si="60"/>
        <v>0</v>
      </c>
      <c r="CE59" s="42">
        <f t="shared" si="61"/>
        <v>3.2289394391572362E-4</v>
      </c>
      <c r="CF59" s="42">
        <f t="shared" si="62"/>
        <v>2947.5</v>
      </c>
      <c r="CG59" s="42">
        <f t="shared" si="63"/>
        <v>47.075045873805095</v>
      </c>
      <c r="CJ59" s="43">
        <f t="shared" si="64"/>
        <v>-154</v>
      </c>
      <c r="CK59" s="43">
        <f t="shared" si="65"/>
        <v>11.649999999999999</v>
      </c>
      <c r="CL59" s="43">
        <v>1</v>
      </c>
      <c r="CM59" s="34">
        <f t="shared" si="66"/>
        <v>0</v>
      </c>
      <c r="CN59" s="42">
        <f t="shared" si="8"/>
        <v>1</v>
      </c>
      <c r="CO59" s="42">
        <f t="shared" si="67"/>
        <v>0</v>
      </c>
      <c r="CP59" s="42">
        <f t="shared" si="68"/>
        <v>1.8694907197331059E-7</v>
      </c>
      <c r="CQ59" s="42">
        <f t="shared" si="69"/>
        <v>3494.9999999999995</v>
      </c>
      <c r="CR59" s="42">
        <f t="shared" si="70"/>
        <v>47.075045873805095</v>
      </c>
      <c r="CU59" s="43">
        <f t="shared" si="71"/>
        <v>-204</v>
      </c>
      <c r="CV59" s="43">
        <f t="shared" si="72"/>
        <v>13.7</v>
      </c>
      <c r="CW59" s="43">
        <v>1</v>
      </c>
      <c r="CX59" s="34">
        <f t="shared" si="73"/>
        <v>0</v>
      </c>
      <c r="CY59" s="42">
        <f t="shared" si="9"/>
        <v>1</v>
      </c>
      <c r="CZ59" s="42">
        <f t="shared" si="74"/>
        <v>0</v>
      </c>
      <c r="DA59" s="42">
        <f t="shared" si="75"/>
        <v>2.1469305643394134E-10</v>
      </c>
      <c r="DB59" s="42">
        <f t="shared" si="76"/>
        <v>4110</v>
      </c>
      <c r="DC59" s="42">
        <f t="shared" si="77"/>
        <v>47.075045873805095</v>
      </c>
      <c r="DF59" s="43">
        <f t="shared" si="78"/>
        <v>-267</v>
      </c>
      <c r="DG59" s="43">
        <f t="shared" si="79"/>
        <v>18.574999999999999</v>
      </c>
      <c r="DH59" s="43">
        <v>1</v>
      </c>
      <c r="DI59" s="34">
        <f t="shared" si="85"/>
        <v>0</v>
      </c>
      <c r="DJ59" s="42">
        <f t="shared" si="10"/>
        <v>1</v>
      </c>
      <c r="DK59" s="42">
        <f t="shared" si="80"/>
        <v>0</v>
      </c>
      <c r="DL59" s="42">
        <f t="shared" si="81"/>
        <v>4.688655334472182E-14</v>
      </c>
      <c r="DM59" s="42">
        <f t="shared" si="82"/>
        <v>5572.5</v>
      </c>
      <c r="DN59" s="42">
        <f t="shared" si="83"/>
        <v>47.075045873805095</v>
      </c>
    </row>
    <row r="60" spans="1:118">
      <c r="A60" s="34">
        <f t="shared" si="11"/>
        <v>1.6245047927124727</v>
      </c>
      <c r="B60" s="34">
        <v>0</v>
      </c>
      <c r="C60" s="55">
        <f t="shared" si="87"/>
        <v>3.25</v>
      </c>
      <c r="D60" s="59"/>
      <c r="E60" s="87">
        <v>2.2000000000000002</v>
      </c>
      <c r="F60" s="101">
        <f>C60+E60</f>
        <v>5.45</v>
      </c>
      <c r="G60" s="37">
        <f t="shared" si="0"/>
        <v>1782.8875536304683</v>
      </c>
      <c r="H60" s="34">
        <f t="shared" si="84"/>
        <v>10.800000000000006</v>
      </c>
      <c r="I60" s="38">
        <v>54</v>
      </c>
      <c r="J60" s="43">
        <f t="shared" si="13"/>
        <v>54</v>
      </c>
      <c r="K60" s="43">
        <f t="shared" si="14"/>
        <v>2.2000000000000002</v>
      </c>
      <c r="L60" s="33">
        <v>1</v>
      </c>
      <c r="M60" s="34">
        <f t="shared" si="15"/>
        <v>2</v>
      </c>
      <c r="N60" s="42">
        <f t="shared" si="1"/>
        <v>8</v>
      </c>
      <c r="O60" s="42">
        <f t="shared" si="16"/>
        <v>864</v>
      </c>
      <c r="P60" s="42">
        <f t="shared" si="17"/>
        <v>117670.57853961091</v>
      </c>
      <c r="Q60" s="42">
        <f t="shared" si="18"/>
        <v>660</v>
      </c>
      <c r="R60" s="42">
        <f t="shared" si="19"/>
        <v>48.735143781374184</v>
      </c>
      <c r="S60" s="70">
        <f t="shared" si="20"/>
        <v>136.19279923566077</v>
      </c>
      <c r="V60" s="43">
        <f t="shared" si="21"/>
        <v>54</v>
      </c>
      <c r="W60" s="43">
        <f t="shared" si="22"/>
        <v>3.2</v>
      </c>
      <c r="X60" s="43">
        <v>1</v>
      </c>
      <c r="Y60" s="34">
        <f t="shared" si="23"/>
        <v>1</v>
      </c>
      <c r="Z60" s="42">
        <f t="shared" si="2"/>
        <v>48</v>
      </c>
      <c r="AA60" s="42">
        <f t="shared" si="24"/>
        <v>2592</v>
      </c>
      <c r="AB60" s="42">
        <f t="shared" si="25"/>
        <v>171157.20514852495</v>
      </c>
      <c r="AC60" s="42">
        <f t="shared" si="26"/>
        <v>960</v>
      </c>
      <c r="AD60" s="42">
        <f t="shared" si="27"/>
        <v>48.735143781374184</v>
      </c>
      <c r="AE60" s="70">
        <f t="shared" si="86"/>
        <v>66.03287235668401</v>
      </c>
      <c r="AG60" s="43">
        <f t="shared" si="29"/>
        <v>39</v>
      </c>
      <c r="AH60" s="43">
        <f t="shared" si="30"/>
        <v>4.2750000000000004</v>
      </c>
      <c r="AI60" s="43">
        <v>1</v>
      </c>
      <c r="AJ60" s="34">
        <f t="shared" si="31"/>
        <v>1.075</v>
      </c>
      <c r="AK60" s="42">
        <f t="shared" si="3"/>
        <v>4</v>
      </c>
      <c r="AL60" s="42">
        <f t="shared" si="32"/>
        <v>167.7</v>
      </c>
      <c r="AM60" s="42">
        <f t="shared" si="33"/>
        <v>28581.916094138425</v>
      </c>
      <c r="AN60" s="42">
        <f t="shared" si="34"/>
        <v>1282.5</v>
      </c>
      <c r="AO60" s="42">
        <f t="shared" si="35"/>
        <v>48.735143781374184</v>
      </c>
      <c r="AP60" s="70">
        <f t="shared" si="89"/>
        <v>170.43480079987137</v>
      </c>
      <c r="AR60" s="43">
        <f t="shared" si="36"/>
        <v>19</v>
      </c>
      <c r="AS60" s="43">
        <f t="shared" si="37"/>
        <v>5.45</v>
      </c>
      <c r="AT60" s="43">
        <v>1</v>
      </c>
      <c r="AU60" s="34">
        <f t="shared" si="38"/>
        <v>1.175</v>
      </c>
      <c r="AV60" s="42">
        <f t="shared" si="4"/>
        <v>2</v>
      </c>
      <c r="AW60" s="42">
        <f t="shared" si="39"/>
        <v>44.65</v>
      </c>
      <c r="AX60" s="42">
        <f t="shared" si="40"/>
        <v>2277.3602735826635</v>
      </c>
      <c r="AY60" s="42">
        <f t="shared" si="41"/>
        <v>1635</v>
      </c>
      <c r="AZ60" s="42">
        <f t="shared" si="42"/>
        <v>48.735143781374184</v>
      </c>
      <c r="BA60" s="70">
        <f t="shared" si="90"/>
        <v>51.004709374751705</v>
      </c>
      <c r="BC60" s="43">
        <f t="shared" si="43"/>
        <v>-6</v>
      </c>
      <c r="BD60" s="43">
        <f t="shared" si="44"/>
        <v>6.75</v>
      </c>
      <c r="BE60" s="43">
        <v>1</v>
      </c>
      <c r="BF60" s="34">
        <f t="shared" si="45"/>
        <v>1.3</v>
      </c>
      <c r="BG60" s="42">
        <f t="shared" si="5"/>
        <v>1</v>
      </c>
      <c r="BH60" s="42">
        <f t="shared" si="46"/>
        <v>-7.8000000000000007</v>
      </c>
      <c r="BI60" s="42">
        <f t="shared" si="47"/>
        <v>88.143244533732542</v>
      </c>
      <c r="BJ60" s="42">
        <f t="shared" si="48"/>
        <v>2025</v>
      </c>
      <c r="BK60" s="42">
        <f t="shared" si="49"/>
        <v>48.735143781374184</v>
      </c>
      <c r="BN60" s="43">
        <f t="shared" si="50"/>
        <v>-36</v>
      </c>
      <c r="BO60" s="43">
        <f t="shared" si="51"/>
        <v>8.1999999999999993</v>
      </c>
      <c r="BP60" s="43">
        <v>1</v>
      </c>
      <c r="BQ60" s="34">
        <f t="shared" si="52"/>
        <v>1.45</v>
      </c>
      <c r="BR60" s="42">
        <f t="shared" si="6"/>
        <v>1</v>
      </c>
      <c r="BS60" s="42">
        <f t="shared" si="53"/>
        <v>-52.199999999999996</v>
      </c>
      <c r="BT60" s="42">
        <f t="shared" si="54"/>
        <v>1.6730893638347344</v>
      </c>
      <c r="BU60" s="42">
        <f t="shared" si="55"/>
        <v>2460</v>
      </c>
      <c r="BV60" s="42">
        <f t="shared" si="56"/>
        <v>48.735143781374184</v>
      </c>
      <c r="BY60" s="43">
        <f t="shared" si="57"/>
        <v>-98</v>
      </c>
      <c r="BZ60" s="43">
        <f t="shared" si="58"/>
        <v>9.8249999999999993</v>
      </c>
      <c r="CA60" s="43">
        <v>1</v>
      </c>
      <c r="CB60" s="34">
        <f t="shared" si="59"/>
        <v>0</v>
      </c>
      <c r="CC60" s="42">
        <f t="shared" si="7"/>
        <v>1</v>
      </c>
      <c r="CD60" s="42">
        <f t="shared" si="60"/>
        <v>0</v>
      </c>
      <c r="CE60" s="42">
        <f t="shared" si="61"/>
        <v>3.7090774221449664E-4</v>
      </c>
      <c r="CF60" s="42">
        <f t="shared" si="62"/>
        <v>2947.5</v>
      </c>
      <c r="CG60" s="42">
        <f t="shared" si="63"/>
        <v>48.735143781374184</v>
      </c>
      <c r="CJ60" s="43">
        <f t="shared" si="64"/>
        <v>-153</v>
      </c>
      <c r="CK60" s="43">
        <f t="shared" si="65"/>
        <v>11.649999999999999</v>
      </c>
      <c r="CL60" s="43">
        <v>1</v>
      </c>
      <c r="CM60" s="34">
        <f t="shared" si="66"/>
        <v>0</v>
      </c>
      <c r="CN60" s="42">
        <f t="shared" si="8"/>
        <v>1</v>
      </c>
      <c r="CO60" s="42">
        <f t="shared" si="67"/>
        <v>0</v>
      </c>
      <c r="CP60" s="42">
        <f t="shared" si="68"/>
        <v>2.1474809144396414E-7</v>
      </c>
      <c r="CQ60" s="42">
        <f t="shared" si="69"/>
        <v>3494.9999999999995</v>
      </c>
      <c r="CR60" s="42">
        <f t="shared" si="70"/>
        <v>48.735143781374184</v>
      </c>
      <c r="CU60" s="43">
        <f t="shared" si="71"/>
        <v>-203</v>
      </c>
      <c r="CV60" s="43">
        <f t="shared" si="72"/>
        <v>13.7</v>
      </c>
      <c r="CW60" s="43">
        <v>1</v>
      </c>
      <c r="CX60" s="34">
        <f t="shared" si="73"/>
        <v>0</v>
      </c>
      <c r="CY60" s="42">
        <f t="shared" si="9"/>
        <v>1</v>
      </c>
      <c r="CZ60" s="42">
        <f t="shared" si="74"/>
        <v>0</v>
      </c>
      <c r="DA60" s="42">
        <f t="shared" si="75"/>
        <v>2.4661756075495411E-10</v>
      </c>
      <c r="DB60" s="42">
        <f t="shared" si="76"/>
        <v>4110</v>
      </c>
      <c r="DC60" s="42">
        <f t="shared" si="77"/>
        <v>48.735143781374184</v>
      </c>
      <c r="DF60" s="43">
        <f t="shared" si="78"/>
        <v>-266</v>
      </c>
      <c r="DG60" s="43">
        <f t="shared" si="79"/>
        <v>18.574999999999999</v>
      </c>
      <c r="DH60" s="43">
        <v>1</v>
      </c>
      <c r="DI60" s="34">
        <f t="shared" si="85"/>
        <v>0</v>
      </c>
      <c r="DJ60" s="42">
        <f t="shared" si="10"/>
        <v>1</v>
      </c>
      <c r="DK60" s="42">
        <f t="shared" si="80"/>
        <v>0</v>
      </c>
      <c r="DL60" s="42">
        <f t="shared" si="81"/>
        <v>5.3858506698562693E-14</v>
      </c>
      <c r="DM60" s="42">
        <f t="shared" si="82"/>
        <v>5572.5</v>
      </c>
      <c r="DN60" s="42">
        <f t="shared" si="83"/>
        <v>48.735143781374184</v>
      </c>
    </row>
    <row r="61" spans="1:118">
      <c r="A61" s="34">
        <f t="shared" si="11"/>
        <v>1.6817928305074312</v>
      </c>
      <c r="B61" s="34">
        <v>0</v>
      </c>
      <c r="C61" s="55">
        <f t="shared" si="87"/>
        <v>3.25</v>
      </c>
      <c r="D61" s="59"/>
      <c r="E61" s="87">
        <v>2.2000000000000002</v>
      </c>
      <c r="F61" s="101">
        <f>C61+E61</f>
        <v>5.45</v>
      </c>
      <c r="G61" s="37">
        <f t="shared" si="0"/>
        <v>2048.0000000000077</v>
      </c>
      <c r="H61" s="34">
        <f t="shared" si="84"/>
        <v>11.000000000000005</v>
      </c>
      <c r="I61" s="38">
        <v>55</v>
      </c>
      <c r="J61" s="43">
        <f t="shared" si="13"/>
        <v>55</v>
      </c>
      <c r="K61" s="43">
        <f t="shared" si="14"/>
        <v>2.2000000000000002</v>
      </c>
      <c r="L61" s="33">
        <v>1</v>
      </c>
      <c r="M61" s="34">
        <f t="shared" si="15"/>
        <v>2</v>
      </c>
      <c r="N61" s="42">
        <f t="shared" si="1"/>
        <v>8</v>
      </c>
      <c r="O61" s="42">
        <f t="shared" si="16"/>
        <v>880</v>
      </c>
      <c r="P61" s="42">
        <f t="shared" si="17"/>
        <v>135168.00000000052</v>
      </c>
      <c r="Q61" s="42">
        <f t="shared" si="18"/>
        <v>660</v>
      </c>
      <c r="R61" s="42">
        <f t="shared" si="19"/>
        <v>50.45378491522294</v>
      </c>
      <c r="S61" s="70">
        <f t="shared" si="20"/>
        <v>153.60000000000059</v>
      </c>
      <c r="V61" s="43">
        <f t="shared" si="21"/>
        <v>55</v>
      </c>
      <c r="W61" s="43">
        <f t="shared" si="22"/>
        <v>3.2</v>
      </c>
      <c r="X61" s="43">
        <v>1</v>
      </c>
      <c r="Y61" s="34">
        <f t="shared" si="23"/>
        <v>1</v>
      </c>
      <c r="Z61" s="42">
        <f t="shared" si="2"/>
        <v>48</v>
      </c>
      <c r="AA61" s="42">
        <f t="shared" si="24"/>
        <v>2640</v>
      </c>
      <c r="AB61" s="42">
        <f t="shared" si="25"/>
        <v>196608.00000000076</v>
      </c>
      <c r="AC61" s="42">
        <f t="shared" si="26"/>
        <v>960</v>
      </c>
      <c r="AD61" s="42">
        <f t="shared" si="27"/>
        <v>50.45378491522294</v>
      </c>
      <c r="AE61" s="70">
        <f t="shared" si="86"/>
        <v>74.472727272727553</v>
      </c>
      <c r="AG61" s="43">
        <f t="shared" si="29"/>
        <v>40</v>
      </c>
      <c r="AH61" s="43">
        <f t="shared" si="30"/>
        <v>4.2750000000000004</v>
      </c>
      <c r="AI61" s="43">
        <v>5</v>
      </c>
      <c r="AJ61" s="34">
        <f t="shared" si="31"/>
        <v>1.075</v>
      </c>
      <c r="AK61" s="42">
        <f t="shared" si="3"/>
        <v>20</v>
      </c>
      <c r="AL61" s="42">
        <f t="shared" si="32"/>
        <v>860</v>
      </c>
      <c r="AM61" s="42">
        <f t="shared" si="33"/>
        <v>32832.000000000087</v>
      </c>
      <c r="AN61" s="42">
        <f t="shared" si="34"/>
        <v>1282.5</v>
      </c>
      <c r="AO61" s="42">
        <f t="shared" si="35"/>
        <v>50.45378491522294</v>
      </c>
      <c r="AP61" s="70">
        <f t="shared" si="89"/>
        <v>38.176744186046612</v>
      </c>
      <c r="AR61" s="43">
        <f t="shared" si="36"/>
        <v>20</v>
      </c>
      <c r="AS61" s="43">
        <f t="shared" si="37"/>
        <v>5.45</v>
      </c>
      <c r="AT61" s="43">
        <v>1</v>
      </c>
      <c r="AU61" s="34">
        <f t="shared" si="38"/>
        <v>1.175</v>
      </c>
      <c r="AV61" s="42">
        <f t="shared" si="4"/>
        <v>2</v>
      </c>
      <c r="AW61" s="42">
        <f t="shared" si="39"/>
        <v>47</v>
      </c>
      <c r="AX61" s="42">
        <f t="shared" si="40"/>
        <v>2616.0000000000036</v>
      </c>
      <c r="AY61" s="42">
        <f t="shared" si="41"/>
        <v>1635</v>
      </c>
      <c r="AZ61" s="42">
        <f t="shared" si="42"/>
        <v>50.45378491522294</v>
      </c>
      <c r="BA61" s="70">
        <f t="shared" si="90"/>
        <v>55.659574468085182</v>
      </c>
      <c r="BC61" s="43">
        <f t="shared" si="43"/>
        <v>-5</v>
      </c>
      <c r="BD61" s="43">
        <f t="shared" si="44"/>
        <v>6.75</v>
      </c>
      <c r="BE61" s="43">
        <v>1</v>
      </c>
      <c r="BF61" s="34">
        <f t="shared" si="45"/>
        <v>1.3</v>
      </c>
      <c r="BG61" s="42">
        <f t="shared" si="5"/>
        <v>1</v>
      </c>
      <c r="BH61" s="42">
        <f t="shared" si="46"/>
        <v>-6.5</v>
      </c>
      <c r="BI61" s="42">
        <f t="shared" si="47"/>
        <v>101.24999999999997</v>
      </c>
      <c r="BJ61" s="42">
        <f t="shared" si="48"/>
        <v>2025</v>
      </c>
      <c r="BK61" s="42">
        <f t="shared" si="49"/>
        <v>50.45378491522294</v>
      </c>
      <c r="BN61" s="43">
        <f t="shared" si="50"/>
        <v>-35</v>
      </c>
      <c r="BO61" s="43">
        <f t="shared" si="51"/>
        <v>8.1999999999999993</v>
      </c>
      <c r="BP61" s="43">
        <v>1</v>
      </c>
      <c r="BQ61" s="34">
        <f t="shared" si="52"/>
        <v>1.45</v>
      </c>
      <c r="BR61" s="42">
        <f t="shared" si="6"/>
        <v>1</v>
      </c>
      <c r="BS61" s="42">
        <f t="shared" si="53"/>
        <v>-50.75</v>
      </c>
      <c r="BT61" s="42">
        <f t="shared" si="54"/>
        <v>1.9218749999999951</v>
      </c>
      <c r="BU61" s="42">
        <f t="shared" si="55"/>
        <v>2460</v>
      </c>
      <c r="BV61" s="42">
        <f t="shared" si="56"/>
        <v>50.45378491522294</v>
      </c>
      <c r="BY61" s="43">
        <f t="shared" si="57"/>
        <v>-97</v>
      </c>
      <c r="BZ61" s="43">
        <f t="shared" si="58"/>
        <v>9.8249999999999993</v>
      </c>
      <c r="CA61" s="43">
        <v>1</v>
      </c>
      <c r="CB61" s="34">
        <f t="shared" si="59"/>
        <v>0</v>
      </c>
      <c r="CC61" s="42">
        <f t="shared" si="7"/>
        <v>1</v>
      </c>
      <c r="CD61" s="42">
        <f t="shared" si="60"/>
        <v>0</v>
      </c>
      <c r="CE61" s="42">
        <f t="shared" si="61"/>
        <v>4.2606111333745659E-4</v>
      </c>
      <c r="CF61" s="42">
        <f t="shared" si="62"/>
        <v>2947.5</v>
      </c>
      <c r="CG61" s="42">
        <f t="shared" si="63"/>
        <v>50.45378491522294</v>
      </c>
      <c r="CJ61" s="43">
        <f t="shared" si="64"/>
        <v>-152</v>
      </c>
      <c r="CK61" s="43">
        <f t="shared" si="65"/>
        <v>11.649999999999999</v>
      </c>
      <c r="CL61" s="43">
        <v>1</v>
      </c>
      <c r="CM61" s="34">
        <f t="shared" si="66"/>
        <v>0</v>
      </c>
      <c r="CN61" s="42">
        <f t="shared" si="8"/>
        <v>1</v>
      </c>
      <c r="CO61" s="42">
        <f t="shared" si="67"/>
        <v>0</v>
      </c>
      <c r="CP61" s="42">
        <f t="shared" si="68"/>
        <v>2.4668077938043453E-7</v>
      </c>
      <c r="CQ61" s="42">
        <f t="shared" si="69"/>
        <v>3494.9999999999995</v>
      </c>
      <c r="CR61" s="42">
        <f t="shared" si="70"/>
        <v>50.45378491522294</v>
      </c>
      <c r="CU61" s="43">
        <f t="shared" si="71"/>
        <v>-202</v>
      </c>
      <c r="CV61" s="43">
        <f t="shared" si="72"/>
        <v>13.7</v>
      </c>
      <c r="CW61" s="43">
        <v>1</v>
      </c>
      <c r="CX61" s="34">
        <f t="shared" si="73"/>
        <v>0</v>
      </c>
      <c r="CY61" s="42">
        <f t="shared" si="9"/>
        <v>1</v>
      </c>
      <c r="CZ61" s="42">
        <f t="shared" si="74"/>
        <v>0</v>
      </c>
      <c r="DA61" s="42">
        <f t="shared" si="75"/>
        <v>2.8328918635259705E-10</v>
      </c>
      <c r="DB61" s="42">
        <f t="shared" si="76"/>
        <v>4110</v>
      </c>
      <c r="DC61" s="42">
        <f t="shared" si="77"/>
        <v>50.45378491522294</v>
      </c>
      <c r="DF61" s="43">
        <f t="shared" si="78"/>
        <v>-265</v>
      </c>
      <c r="DG61" s="43">
        <f t="shared" si="79"/>
        <v>18.574999999999999</v>
      </c>
      <c r="DH61" s="43">
        <v>1</v>
      </c>
      <c r="DI61" s="34">
        <f t="shared" si="85"/>
        <v>0</v>
      </c>
      <c r="DJ61" s="42">
        <f t="shared" si="10"/>
        <v>1</v>
      </c>
      <c r="DK61" s="42">
        <f t="shared" si="80"/>
        <v>0</v>
      </c>
      <c r="DL61" s="42">
        <f t="shared" si="81"/>
        <v>6.186717804723575E-14</v>
      </c>
      <c r="DM61" s="42">
        <f t="shared" si="82"/>
        <v>5572.5</v>
      </c>
      <c r="DN61" s="42">
        <f t="shared" si="83"/>
        <v>50.45378491522294</v>
      </c>
    </row>
    <row r="62" spans="1:118">
      <c r="A62" s="34">
        <f t="shared" si="11"/>
        <v>1.7411011265922505</v>
      </c>
      <c r="B62" s="34">
        <v>0</v>
      </c>
      <c r="C62" s="55">
        <f t="shared" si="87"/>
        <v>3.25</v>
      </c>
      <c r="D62" s="59"/>
      <c r="E62" s="87">
        <v>2.2000000000000002</v>
      </c>
      <c r="F62" s="101">
        <f>C62+E62</f>
        <v>5.45</v>
      </c>
      <c r="G62" s="37">
        <f t="shared" si="0"/>
        <v>2352.5342310339365</v>
      </c>
      <c r="H62" s="34">
        <f t="shared" si="84"/>
        <v>11.200000000000006</v>
      </c>
      <c r="I62" s="38">
        <v>56</v>
      </c>
      <c r="J62" s="43">
        <f t="shared" si="13"/>
        <v>56</v>
      </c>
      <c r="K62" s="43">
        <f t="shared" si="14"/>
        <v>2.2000000000000002</v>
      </c>
      <c r="L62" s="33">
        <v>1</v>
      </c>
      <c r="M62" s="34">
        <f t="shared" si="15"/>
        <v>2</v>
      </c>
      <c r="N62" s="42">
        <f t="shared" si="1"/>
        <v>8</v>
      </c>
      <c r="O62" s="42">
        <f t="shared" si="16"/>
        <v>896</v>
      </c>
      <c r="P62" s="42">
        <f t="shared" si="17"/>
        <v>155267.2592482398</v>
      </c>
      <c r="Q62" s="42">
        <f t="shared" si="18"/>
        <v>660</v>
      </c>
      <c r="R62" s="42">
        <f t="shared" si="19"/>
        <v>52.233033797767511</v>
      </c>
      <c r="S62" s="70">
        <f t="shared" si="20"/>
        <v>173.28935183955335</v>
      </c>
      <c r="V62" s="43">
        <f t="shared" si="21"/>
        <v>56</v>
      </c>
      <c r="W62" s="43">
        <f t="shared" si="22"/>
        <v>3.2</v>
      </c>
      <c r="X62" s="43">
        <v>1</v>
      </c>
      <c r="Y62" s="34">
        <f t="shared" si="23"/>
        <v>1</v>
      </c>
      <c r="Z62" s="42">
        <f t="shared" si="2"/>
        <v>48</v>
      </c>
      <c r="AA62" s="42">
        <f t="shared" si="24"/>
        <v>2688</v>
      </c>
      <c r="AB62" s="42">
        <f t="shared" si="25"/>
        <v>225843.28617925791</v>
      </c>
      <c r="AC62" s="42">
        <f t="shared" si="26"/>
        <v>960</v>
      </c>
      <c r="AD62" s="42">
        <f t="shared" si="27"/>
        <v>52.233033797767511</v>
      </c>
      <c r="AE62" s="70">
        <f t="shared" si="86"/>
        <v>84.019079679783445</v>
      </c>
      <c r="AG62" s="43">
        <f t="shared" si="29"/>
        <v>41</v>
      </c>
      <c r="AH62" s="43">
        <f t="shared" si="30"/>
        <v>4.2750000000000004</v>
      </c>
      <c r="AI62" s="43">
        <v>1</v>
      </c>
      <c r="AJ62" s="34">
        <f t="shared" si="31"/>
        <v>1.075</v>
      </c>
      <c r="AK62" s="42">
        <f t="shared" si="3"/>
        <v>20</v>
      </c>
      <c r="AL62" s="42">
        <f t="shared" si="32"/>
        <v>881.5</v>
      </c>
      <c r="AM62" s="42">
        <f t="shared" si="33"/>
        <v>37714.064391262757</v>
      </c>
      <c r="AN62" s="42">
        <f t="shared" si="34"/>
        <v>1282.5</v>
      </c>
      <c r="AO62" s="42">
        <f t="shared" si="35"/>
        <v>52.233033797767511</v>
      </c>
      <c r="AP62" s="70">
        <f t="shared" si="89"/>
        <v>42.783964142101823</v>
      </c>
      <c r="AR62" s="43">
        <f t="shared" si="36"/>
        <v>21</v>
      </c>
      <c r="AS62" s="43">
        <f t="shared" si="37"/>
        <v>5.45</v>
      </c>
      <c r="AT62" s="43">
        <v>1</v>
      </c>
      <c r="AU62" s="34">
        <f t="shared" si="38"/>
        <v>1.175</v>
      </c>
      <c r="AV62" s="42">
        <f t="shared" si="4"/>
        <v>2</v>
      </c>
      <c r="AW62" s="42">
        <f t="shared" si="39"/>
        <v>49.35</v>
      </c>
      <c r="AX62" s="42">
        <f t="shared" si="40"/>
        <v>3004.9948966722473</v>
      </c>
      <c r="AY62" s="42">
        <f t="shared" si="41"/>
        <v>1635</v>
      </c>
      <c r="AZ62" s="42">
        <f t="shared" si="42"/>
        <v>52.233033797767511</v>
      </c>
      <c r="BA62" s="70">
        <f t="shared" si="90"/>
        <v>60.891487267928007</v>
      </c>
      <c r="BC62" s="43">
        <f t="shared" si="43"/>
        <v>-4</v>
      </c>
      <c r="BD62" s="43">
        <f t="shared" si="44"/>
        <v>6.75</v>
      </c>
      <c r="BE62" s="43">
        <v>1</v>
      </c>
      <c r="BF62" s="34">
        <f t="shared" si="45"/>
        <v>1.3</v>
      </c>
      <c r="BG62" s="42">
        <f t="shared" si="5"/>
        <v>1</v>
      </c>
      <c r="BH62" s="42">
        <f t="shared" si="46"/>
        <v>-5.2</v>
      </c>
      <c r="BI62" s="42">
        <f t="shared" si="47"/>
        <v>116.30570844344976</v>
      </c>
      <c r="BJ62" s="42">
        <f t="shared" si="48"/>
        <v>2025</v>
      </c>
      <c r="BK62" s="42">
        <f t="shared" si="49"/>
        <v>52.233033797767511</v>
      </c>
      <c r="BN62" s="43">
        <f t="shared" si="50"/>
        <v>-34</v>
      </c>
      <c r="BO62" s="43">
        <f t="shared" si="51"/>
        <v>8.1999999999999993</v>
      </c>
      <c r="BP62" s="43">
        <v>1</v>
      </c>
      <c r="BQ62" s="34">
        <f t="shared" si="52"/>
        <v>1.45</v>
      </c>
      <c r="BR62" s="42">
        <f t="shared" si="6"/>
        <v>1</v>
      </c>
      <c r="BS62" s="42">
        <f t="shared" si="53"/>
        <v>-49.3</v>
      </c>
      <c r="BT62" s="42">
        <f t="shared" si="54"/>
        <v>2.2076546510099213</v>
      </c>
      <c r="BU62" s="42">
        <f t="shared" si="55"/>
        <v>2460</v>
      </c>
      <c r="BV62" s="42">
        <f t="shared" si="56"/>
        <v>52.233033797767511</v>
      </c>
      <c r="BY62" s="43">
        <f t="shared" si="57"/>
        <v>-96</v>
      </c>
      <c r="BZ62" s="43">
        <f t="shared" si="58"/>
        <v>9.8249999999999993</v>
      </c>
      <c r="CA62" s="43">
        <v>1</v>
      </c>
      <c r="CB62" s="34">
        <f t="shared" si="59"/>
        <v>0</v>
      </c>
      <c r="CC62" s="42">
        <f t="shared" si="7"/>
        <v>1</v>
      </c>
      <c r="CD62" s="42">
        <f t="shared" si="60"/>
        <v>0</v>
      </c>
      <c r="CE62" s="42">
        <f t="shared" si="61"/>
        <v>4.8941570001894167E-4</v>
      </c>
      <c r="CF62" s="42">
        <f t="shared" si="62"/>
        <v>2947.5</v>
      </c>
      <c r="CG62" s="42">
        <f t="shared" si="63"/>
        <v>52.233033797767511</v>
      </c>
      <c r="CJ62" s="43">
        <f t="shared" si="64"/>
        <v>-151</v>
      </c>
      <c r="CK62" s="43">
        <f t="shared" si="65"/>
        <v>11.649999999999999</v>
      </c>
      <c r="CL62" s="43">
        <v>1</v>
      </c>
      <c r="CM62" s="34">
        <f t="shared" si="66"/>
        <v>0</v>
      </c>
      <c r="CN62" s="42">
        <f t="shared" si="8"/>
        <v>1</v>
      </c>
      <c r="CO62" s="42">
        <f t="shared" si="67"/>
        <v>0</v>
      </c>
      <c r="CP62" s="42">
        <f t="shared" si="68"/>
        <v>2.8336180548369165E-7</v>
      </c>
      <c r="CQ62" s="42">
        <f t="shared" si="69"/>
        <v>3494.9999999999995</v>
      </c>
      <c r="CR62" s="42">
        <f t="shared" si="70"/>
        <v>52.233033797767511</v>
      </c>
      <c r="CU62" s="43">
        <f t="shared" si="71"/>
        <v>-201</v>
      </c>
      <c r="CV62" s="43">
        <f t="shared" si="72"/>
        <v>13.7</v>
      </c>
      <c r="CW62" s="43">
        <v>1</v>
      </c>
      <c r="CX62" s="34">
        <f t="shared" si="73"/>
        <v>0</v>
      </c>
      <c r="CY62" s="42">
        <f t="shared" si="9"/>
        <v>1</v>
      </c>
      <c r="CZ62" s="42">
        <f t="shared" si="74"/>
        <v>0</v>
      </c>
      <c r="DA62" s="42">
        <f t="shared" si="75"/>
        <v>3.2541382235167678E-10</v>
      </c>
      <c r="DB62" s="42">
        <f t="shared" si="76"/>
        <v>4110</v>
      </c>
      <c r="DC62" s="42">
        <f t="shared" si="77"/>
        <v>52.233033797767511</v>
      </c>
      <c r="DF62" s="43">
        <f t="shared" si="78"/>
        <v>-264</v>
      </c>
      <c r="DG62" s="43">
        <f t="shared" si="79"/>
        <v>18.574999999999999</v>
      </c>
      <c r="DH62" s="43">
        <v>1</v>
      </c>
      <c r="DI62" s="34">
        <f t="shared" si="85"/>
        <v>0</v>
      </c>
      <c r="DJ62" s="42">
        <f t="shared" si="10"/>
        <v>1</v>
      </c>
      <c r="DK62" s="42">
        <f t="shared" si="80"/>
        <v>0</v>
      </c>
      <c r="DL62" s="42">
        <f t="shared" si="81"/>
        <v>7.1066725651168399E-14</v>
      </c>
      <c r="DM62" s="42">
        <f t="shared" si="82"/>
        <v>5572.5</v>
      </c>
      <c r="DN62" s="42">
        <f t="shared" si="83"/>
        <v>52.233033797767511</v>
      </c>
    </row>
    <row r="63" spans="1:118">
      <c r="A63" s="34">
        <f t="shared" si="11"/>
        <v>1.8025009252216628</v>
      </c>
      <c r="B63" s="34">
        <v>0</v>
      </c>
      <c r="C63" s="55">
        <f t="shared" si="87"/>
        <v>3.25</v>
      </c>
      <c r="D63" s="59"/>
      <c r="E63" s="87">
        <v>2.2000000000000002</v>
      </c>
      <c r="F63" s="101">
        <f>C63+E63</f>
        <v>5.45</v>
      </c>
      <c r="G63" s="37">
        <f t="shared" si="0"/>
        <v>2702.3522012628982</v>
      </c>
      <c r="H63" s="34">
        <f t="shared" si="84"/>
        <v>11.400000000000006</v>
      </c>
      <c r="I63" s="38">
        <v>57</v>
      </c>
      <c r="J63" s="43">
        <f t="shared" si="13"/>
        <v>57</v>
      </c>
      <c r="K63" s="43">
        <f t="shared" si="14"/>
        <v>2.2000000000000002</v>
      </c>
      <c r="L63" s="33">
        <v>1</v>
      </c>
      <c r="M63" s="34">
        <f t="shared" si="15"/>
        <v>2</v>
      </c>
      <c r="N63" s="42">
        <f t="shared" si="1"/>
        <v>8</v>
      </c>
      <c r="O63" s="42">
        <f t="shared" si="16"/>
        <v>912</v>
      </c>
      <c r="P63" s="42">
        <f t="shared" si="17"/>
        <v>178355.24528335128</v>
      </c>
      <c r="Q63" s="42">
        <f t="shared" si="18"/>
        <v>660</v>
      </c>
      <c r="R63" s="42">
        <f t="shared" si="19"/>
        <v>54.075027756649888</v>
      </c>
      <c r="S63" s="70">
        <f t="shared" si="20"/>
        <v>195.56496193349921</v>
      </c>
      <c r="V63" s="43">
        <f t="shared" si="21"/>
        <v>57</v>
      </c>
      <c r="W63" s="43">
        <f t="shared" si="22"/>
        <v>3.2</v>
      </c>
      <c r="X63" s="43">
        <v>1</v>
      </c>
      <c r="Y63" s="34">
        <f t="shared" si="23"/>
        <v>1</v>
      </c>
      <c r="Z63" s="42">
        <f t="shared" si="2"/>
        <v>48</v>
      </c>
      <c r="AA63" s="42">
        <f t="shared" si="24"/>
        <v>2736</v>
      </c>
      <c r="AB63" s="42">
        <f t="shared" si="25"/>
        <v>259425.81132123823</v>
      </c>
      <c r="AC63" s="42">
        <f t="shared" si="26"/>
        <v>960</v>
      </c>
      <c r="AD63" s="42">
        <f t="shared" si="27"/>
        <v>54.075027756649888</v>
      </c>
      <c r="AE63" s="70">
        <f t="shared" si="86"/>
        <v>94.819375482908711</v>
      </c>
      <c r="AG63" s="43">
        <f t="shared" si="29"/>
        <v>42</v>
      </c>
      <c r="AH63" s="43">
        <f t="shared" si="30"/>
        <v>4.2750000000000004</v>
      </c>
      <c r="AI63" s="43">
        <v>1</v>
      </c>
      <c r="AJ63" s="34">
        <f t="shared" si="31"/>
        <v>1.075</v>
      </c>
      <c r="AK63" s="42">
        <f t="shared" si="3"/>
        <v>20</v>
      </c>
      <c r="AL63" s="42">
        <f t="shared" si="32"/>
        <v>903</v>
      </c>
      <c r="AM63" s="42">
        <f t="shared" si="33"/>
        <v>43322.083726495788</v>
      </c>
      <c r="AN63" s="42">
        <f t="shared" si="34"/>
        <v>1282.5</v>
      </c>
      <c r="AO63" s="42">
        <f t="shared" si="35"/>
        <v>54.075027756649888</v>
      </c>
      <c r="AP63" s="70">
        <f t="shared" si="89"/>
        <v>47.9757294867063</v>
      </c>
      <c r="AR63" s="43">
        <f t="shared" si="36"/>
        <v>22</v>
      </c>
      <c r="AS63" s="43">
        <f t="shared" si="37"/>
        <v>5.45</v>
      </c>
      <c r="AT63" s="43">
        <v>1</v>
      </c>
      <c r="AU63" s="34">
        <f t="shared" si="38"/>
        <v>1.175</v>
      </c>
      <c r="AV63" s="42">
        <f t="shared" si="4"/>
        <v>2</v>
      </c>
      <c r="AW63" s="42">
        <f t="shared" si="39"/>
        <v>51.7</v>
      </c>
      <c r="AX63" s="42">
        <f t="shared" si="40"/>
        <v>3451.8326945818958</v>
      </c>
      <c r="AY63" s="42">
        <f t="shared" si="41"/>
        <v>1635</v>
      </c>
      <c r="AZ63" s="42">
        <f t="shared" si="42"/>
        <v>54.075027756649888</v>
      </c>
      <c r="BA63" s="70">
        <f t="shared" si="90"/>
        <v>66.766589837173996</v>
      </c>
      <c r="BC63" s="43">
        <f t="shared" si="43"/>
        <v>-3</v>
      </c>
      <c r="BD63" s="43">
        <f t="shared" si="44"/>
        <v>6.75</v>
      </c>
      <c r="BE63" s="43">
        <v>1</v>
      </c>
      <c r="BF63" s="34">
        <f t="shared" si="45"/>
        <v>1.3</v>
      </c>
      <c r="BG63" s="42">
        <f t="shared" si="5"/>
        <v>1</v>
      </c>
      <c r="BH63" s="42">
        <f t="shared" si="46"/>
        <v>-3.9000000000000004</v>
      </c>
      <c r="BI63" s="42">
        <f t="shared" si="47"/>
        <v>133.60017596575551</v>
      </c>
      <c r="BJ63" s="42">
        <f t="shared" si="48"/>
        <v>2025</v>
      </c>
      <c r="BK63" s="42">
        <f t="shared" si="49"/>
        <v>54.075027756649888</v>
      </c>
      <c r="BN63" s="43">
        <f t="shared" si="50"/>
        <v>-33</v>
      </c>
      <c r="BO63" s="43">
        <f t="shared" si="51"/>
        <v>8.1999999999999993</v>
      </c>
      <c r="BP63" s="43">
        <v>1</v>
      </c>
      <c r="BQ63" s="34">
        <f t="shared" si="52"/>
        <v>1.45</v>
      </c>
      <c r="BR63" s="42">
        <f t="shared" si="6"/>
        <v>1</v>
      </c>
      <c r="BS63" s="42">
        <f t="shared" si="53"/>
        <v>-47.85</v>
      </c>
      <c r="BT63" s="42">
        <f t="shared" si="54"/>
        <v>2.5359292660166504</v>
      </c>
      <c r="BU63" s="42">
        <f t="shared" si="55"/>
        <v>2460</v>
      </c>
      <c r="BV63" s="42">
        <f t="shared" si="56"/>
        <v>54.075027756649888</v>
      </c>
      <c r="BY63" s="43">
        <f t="shared" si="57"/>
        <v>-95</v>
      </c>
      <c r="BZ63" s="43">
        <f t="shared" si="58"/>
        <v>9.8249999999999993</v>
      </c>
      <c r="CA63" s="43">
        <v>1</v>
      </c>
      <c r="CB63" s="34">
        <f t="shared" si="59"/>
        <v>0</v>
      </c>
      <c r="CC63" s="42">
        <f t="shared" si="7"/>
        <v>1</v>
      </c>
      <c r="CD63" s="42">
        <f t="shared" si="60"/>
        <v>0</v>
      </c>
      <c r="CE63" s="42">
        <f t="shared" si="61"/>
        <v>5.621910095214808E-4</v>
      </c>
      <c r="CF63" s="42">
        <f t="shared" si="62"/>
        <v>2947.5</v>
      </c>
      <c r="CG63" s="42">
        <f t="shared" si="63"/>
        <v>54.075027756649888</v>
      </c>
      <c r="CJ63" s="43">
        <f t="shared" si="64"/>
        <v>-150</v>
      </c>
      <c r="CK63" s="43">
        <f t="shared" si="65"/>
        <v>11.649999999999999</v>
      </c>
      <c r="CL63" s="43">
        <v>1</v>
      </c>
      <c r="CM63" s="34">
        <f t="shared" si="66"/>
        <v>0</v>
      </c>
      <c r="CN63" s="42">
        <f t="shared" si="8"/>
        <v>1</v>
      </c>
      <c r="CO63" s="42">
        <f t="shared" si="67"/>
        <v>0</v>
      </c>
      <c r="CP63" s="42">
        <f t="shared" si="68"/>
        <v>3.2549723982810646E-7</v>
      </c>
      <c r="CQ63" s="42">
        <f t="shared" si="69"/>
        <v>3494.9999999999995</v>
      </c>
      <c r="CR63" s="42">
        <f t="shared" si="70"/>
        <v>54.075027756649888</v>
      </c>
      <c r="CU63" s="43">
        <f t="shared" si="71"/>
        <v>-200</v>
      </c>
      <c r="CV63" s="43">
        <f t="shared" si="72"/>
        <v>13.7</v>
      </c>
      <c r="CW63" s="43">
        <v>1</v>
      </c>
      <c r="CX63" s="34">
        <f t="shared" si="73"/>
        <v>0</v>
      </c>
      <c r="CY63" s="42">
        <f t="shared" si="9"/>
        <v>1</v>
      </c>
      <c r="CZ63" s="42">
        <f t="shared" si="74"/>
        <v>0</v>
      </c>
      <c r="DA63" s="42">
        <f t="shared" si="75"/>
        <v>3.7380232242866854E-10</v>
      </c>
      <c r="DB63" s="42">
        <f t="shared" si="76"/>
        <v>4110</v>
      </c>
      <c r="DC63" s="42">
        <f t="shared" si="77"/>
        <v>54.075027756649888</v>
      </c>
      <c r="DF63" s="43">
        <f t="shared" si="78"/>
        <v>-263</v>
      </c>
      <c r="DG63" s="43">
        <f t="shared" si="79"/>
        <v>18.574999999999999</v>
      </c>
      <c r="DH63" s="43">
        <v>1</v>
      </c>
      <c r="DI63" s="34">
        <f t="shared" si="85"/>
        <v>0</v>
      </c>
      <c r="DJ63" s="42">
        <f t="shared" si="10"/>
        <v>1</v>
      </c>
      <c r="DK63" s="42">
        <f t="shared" si="80"/>
        <v>0</v>
      </c>
      <c r="DL63" s="42">
        <f t="shared" si="81"/>
        <v>8.1634230850522726E-14</v>
      </c>
      <c r="DM63" s="42">
        <f t="shared" si="82"/>
        <v>5572.5</v>
      </c>
      <c r="DN63" s="42">
        <f t="shared" si="83"/>
        <v>54.075027756649888</v>
      </c>
    </row>
    <row r="64" spans="1:118">
      <c r="A64" s="34">
        <f t="shared" si="11"/>
        <v>1.8660659830736175</v>
      </c>
      <c r="B64" s="34">
        <v>0</v>
      </c>
      <c r="C64" s="55">
        <f t="shared" si="87"/>
        <v>3.25</v>
      </c>
      <c r="D64" s="59"/>
      <c r="E64" s="87">
        <v>2.2000000000000002</v>
      </c>
      <c r="F64" s="101">
        <f>C64+E64</f>
        <v>5.45</v>
      </c>
      <c r="G64" s="37">
        <f t="shared" si="0"/>
        <v>3104.1875282133069</v>
      </c>
      <c r="H64" s="34">
        <f t="shared" si="84"/>
        <v>11.600000000000007</v>
      </c>
      <c r="I64" s="38">
        <v>58</v>
      </c>
      <c r="J64" s="43">
        <f t="shared" si="13"/>
        <v>58</v>
      </c>
      <c r="K64" s="43">
        <f t="shared" si="14"/>
        <v>2.2000000000000002</v>
      </c>
      <c r="L64" s="33">
        <v>1</v>
      </c>
      <c r="M64" s="34">
        <f t="shared" si="15"/>
        <v>2</v>
      </c>
      <c r="N64" s="42">
        <f t="shared" si="1"/>
        <v>8</v>
      </c>
      <c r="O64" s="42">
        <f t="shared" si="16"/>
        <v>928</v>
      </c>
      <c r="P64" s="42">
        <f t="shared" si="17"/>
        <v>204876.37686207826</v>
      </c>
      <c r="Q64" s="42">
        <f t="shared" si="18"/>
        <v>660</v>
      </c>
      <c r="R64" s="42">
        <f t="shared" si="19"/>
        <v>55.981979492208524</v>
      </c>
      <c r="S64" s="70">
        <f t="shared" si="20"/>
        <v>220.77195782551536</v>
      </c>
      <c r="V64" s="43">
        <f t="shared" si="21"/>
        <v>58</v>
      </c>
      <c r="W64" s="43">
        <f t="shared" si="22"/>
        <v>3.2</v>
      </c>
      <c r="X64" s="43">
        <v>1</v>
      </c>
      <c r="Y64" s="34">
        <f t="shared" si="23"/>
        <v>1</v>
      </c>
      <c r="Z64" s="42">
        <f t="shared" si="2"/>
        <v>48</v>
      </c>
      <c r="AA64" s="42">
        <f t="shared" si="24"/>
        <v>2784</v>
      </c>
      <c r="AB64" s="42">
        <f t="shared" si="25"/>
        <v>298002.00270847743</v>
      </c>
      <c r="AC64" s="42">
        <f t="shared" si="26"/>
        <v>960</v>
      </c>
      <c r="AD64" s="42">
        <f t="shared" si="27"/>
        <v>55.981979492208524</v>
      </c>
      <c r="AE64" s="70">
        <f t="shared" si="86"/>
        <v>107.04094924873471</v>
      </c>
      <c r="AG64" s="43">
        <f t="shared" si="29"/>
        <v>43</v>
      </c>
      <c r="AH64" s="43">
        <f t="shared" si="30"/>
        <v>4.2750000000000004</v>
      </c>
      <c r="AI64" s="43">
        <v>1</v>
      </c>
      <c r="AJ64" s="34">
        <f t="shared" si="31"/>
        <v>1.075</v>
      </c>
      <c r="AK64" s="42">
        <f t="shared" si="3"/>
        <v>20</v>
      </c>
      <c r="AL64" s="42">
        <f t="shared" si="32"/>
        <v>924.5</v>
      </c>
      <c r="AM64" s="42">
        <f t="shared" si="33"/>
        <v>49764.006311669531</v>
      </c>
      <c r="AN64" s="42">
        <f t="shared" si="34"/>
        <v>1282.5</v>
      </c>
      <c r="AO64" s="42">
        <f t="shared" si="35"/>
        <v>55.981979492208524</v>
      </c>
      <c r="AP64" s="70">
        <f t="shared" si="89"/>
        <v>53.828021970437568</v>
      </c>
      <c r="AR64" s="43">
        <f t="shared" si="36"/>
        <v>23</v>
      </c>
      <c r="AS64" s="43">
        <f t="shared" si="37"/>
        <v>5.45</v>
      </c>
      <c r="AT64" s="43">
        <v>1</v>
      </c>
      <c r="AU64" s="34">
        <f t="shared" si="38"/>
        <v>1.175</v>
      </c>
      <c r="AV64" s="42">
        <f t="shared" si="4"/>
        <v>2</v>
      </c>
      <c r="AW64" s="42">
        <f t="shared" si="39"/>
        <v>54.050000000000004</v>
      </c>
      <c r="AX64" s="42">
        <f t="shared" si="40"/>
        <v>3965.1145379912077</v>
      </c>
      <c r="AY64" s="42">
        <f t="shared" si="41"/>
        <v>1635</v>
      </c>
      <c r="AZ64" s="42">
        <f t="shared" si="42"/>
        <v>55.981979492208524</v>
      </c>
      <c r="BA64" s="70">
        <f t="shared" si="90"/>
        <v>73.360120961909487</v>
      </c>
      <c r="BC64" s="43">
        <f t="shared" si="43"/>
        <v>-2</v>
      </c>
      <c r="BD64" s="43">
        <f t="shared" si="44"/>
        <v>6.75</v>
      </c>
      <c r="BE64" s="43">
        <v>1</v>
      </c>
      <c r="BF64" s="34">
        <f t="shared" si="45"/>
        <v>1.3</v>
      </c>
      <c r="BG64" s="42">
        <f t="shared" si="5"/>
        <v>1</v>
      </c>
      <c r="BH64" s="42">
        <f t="shared" si="46"/>
        <v>-2.6</v>
      </c>
      <c r="BI64" s="42">
        <f t="shared" si="47"/>
        <v>153.4663023591778</v>
      </c>
      <c r="BJ64" s="42">
        <f t="shared" si="48"/>
        <v>2025</v>
      </c>
      <c r="BK64" s="42">
        <f t="shared" si="49"/>
        <v>55.981979492208524</v>
      </c>
      <c r="BN64" s="43">
        <f t="shared" si="50"/>
        <v>-32</v>
      </c>
      <c r="BO64" s="43">
        <f t="shared" si="51"/>
        <v>8.1999999999999993</v>
      </c>
      <c r="BP64" s="43">
        <v>1</v>
      </c>
      <c r="BQ64" s="34">
        <f t="shared" si="52"/>
        <v>1.45</v>
      </c>
      <c r="BR64" s="42">
        <f t="shared" si="6"/>
        <v>1</v>
      </c>
      <c r="BS64" s="42">
        <f t="shared" si="53"/>
        <v>-46.4</v>
      </c>
      <c r="BT64" s="42">
        <f t="shared" si="54"/>
        <v>2.9130177762621647</v>
      </c>
      <c r="BU64" s="42">
        <f t="shared" si="55"/>
        <v>2460</v>
      </c>
      <c r="BV64" s="42">
        <f t="shared" si="56"/>
        <v>55.981979492208524</v>
      </c>
      <c r="BY64" s="43">
        <f t="shared" si="57"/>
        <v>-94</v>
      </c>
      <c r="BZ64" s="43">
        <f t="shared" si="58"/>
        <v>9.8249999999999993</v>
      </c>
      <c r="CA64" s="43">
        <v>1</v>
      </c>
      <c r="CB64" s="34">
        <f t="shared" si="59"/>
        <v>0</v>
      </c>
      <c r="CC64" s="42">
        <f t="shared" si="7"/>
        <v>1</v>
      </c>
      <c r="CD64" s="42">
        <f t="shared" si="60"/>
        <v>0</v>
      </c>
      <c r="CE64" s="42">
        <f t="shared" si="61"/>
        <v>6.4578788783144756E-4</v>
      </c>
      <c r="CF64" s="42">
        <f t="shared" si="62"/>
        <v>2947.5</v>
      </c>
      <c r="CG64" s="42">
        <f t="shared" si="63"/>
        <v>55.981979492208524</v>
      </c>
      <c r="CJ64" s="43">
        <f t="shared" si="64"/>
        <v>-149</v>
      </c>
      <c r="CK64" s="43">
        <f t="shared" si="65"/>
        <v>11.649999999999999</v>
      </c>
      <c r="CL64" s="43">
        <v>1</v>
      </c>
      <c r="CM64" s="34">
        <f t="shared" si="66"/>
        <v>0</v>
      </c>
      <c r="CN64" s="42">
        <f t="shared" si="8"/>
        <v>1</v>
      </c>
      <c r="CO64" s="42">
        <f t="shared" si="67"/>
        <v>0</v>
      </c>
      <c r="CP64" s="42">
        <f t="shared" si="68"/>
        <v>3.7389814394662133E-7</v>
      </c>
      <c r="CQ64" s="42">
        <f t="shared" si="69"/>
        <v>3494.9999999999995</v>
      </c>
      <c r="CR64" s="42">
        <f t="shared" si="70"/>
        <v>55.981979492208524</v>
      </c>
      <c r="CU64" s="43">
        <f t="shared" si="71"/>
        <v>-199</v>
      </c>
      <c r="CV64" s="43">
        <f t="shared" si="72"/>
        <v>13.7</v>
      </c>
      <c r="CW64" s="43">
        <v>1</v>
      </c>
      <c r="CX64" s="34">
        <f t="shared" si="73"/>
        <v>0</v>
      </c>
      <c r="CY64" s="42">
        <f t="shared" si="9"/>
        <v>1</v>
      </c>
      <c r="CZ64" s="42">
        <f t="shared" si="74"/>
        <v>0</v>
      </c>
      <c r="DA64" s="42">
        <f t="shared" si="75"/>
        <v>4.2938611286788284E-10</v>
      </c>
      <c r="DB64" s="42">
        <f t="shared" si="76"/>
        <v>4110</v>
      </c>
      <c r="DC64" s="42">
        <f t="shared" si="77"/>
        <v>55.981979492208524</v>
      </c>
      <c r="DF64" s="43">
        <f t="shared" si="78"/>
        <v>-262</v>
      </c>
      <c r="DG64" s="43">
        <f t="shared" si="79"/>
        <v>18.574999999999999</v>
      </c>
      <c r="DH64" s="43">
        <v>1</v>
      </c>
      <c r="DI64" s="34">
        <f t="shared" si="85"/>
        <v>0</v>
      </c>
      <c r="DJ64" s="42">
        <f t="shared" si="10"/>
        <v>1</v>
      </c>
      <c r="DK64" s="42">
        <f t="shared" si="80"/>
        <v>0</v>
      </c>
      <c r="DL64" s="42">
        <f t="shared" si="81"/>
        <v>9.3773106689443678E-14</v>
      </c>
      <c r="DM64" s="42">
        <f t="shared" si="82"/>
        <v>5572.5</v>
      </c>
      <c r="DN64" s="42">
        <f t="shared" si="83"/>
        <v>55.981979492208524</v>
      </c>
    </row>
    <row r="65" spans="1:118">
      <c r="A65" s="34">
        <f t="shared" si="11"/>
        <v>1.9318726578496941</v>
      </c>
      <c r="B65" s="34">
        <v>0</v>
      </c>
      <c r="C65" s="55">
        <f t="shared" si="87"/>
        <v>3.25</v>
      </c>
      <c r="D65" s="59"/>
      <c r="E65" s="87">
        <v>2.2000000000000002</v>
      </c>
      <c r="F65" s="101">
        <f>C65+E65</f>
        <v>5.45</v>
      </c>
      <c r="G65" s="37">
        <f t="shared" si="0"/>
        <v>3565.7751072609381</v>
      </c>
      <c r="H65" s="34">
        <f t="shared" si="84"/>
        <v>11.800000000000008</v>
      </c>
      <c r="I65" s="38">
        <v>59</v>
      </c>
      <c r="J65" s="43">
        <f t="shared" si="13"/>
        <v>59</v>
      </c>
      <c r="K65" s="43">
        <f t="shared" si="14"/>
        <v>2.2000000000000002</v>
      </c>
      <c r="L65" s="33">
        <v>1</v>
      </c>
      <c r="M65" s="34">
        <f t="shared" si="15"/>
        <v>2</v>
      </c>
      <c r="N65" s="42">
        <f t="shared" si="1"/>
        <v>8</v>
      </c>
      <c r="O65" s="42">
        <f t="shared" si="16"/>
        <v>944</v>
      </c>
      <c r="P65" s="42">
        <f t="shared" si="17"/>
        <v>235341.15707922191</v>
      </c>
      <c r="Q65" s="42">
        <f t="shared" si="18"/>
        <v>660</v>
      </c>
      <c r="R65" s="42">
        <f t="shared" si="19"/>
        <v>57.956179735490821</v>
      </c>
      <c r="S65" s="70">
        <f t="shared" si="20"/>
        <v>249.30207317714186</v>
      </c>
      <c r="V65" s="43">
        <f t="shared" si="21"/>
        <v>59</v>
      </c>
      <c r="W65" s="43">
        <f t="shared" si="22"/>
        <v>3.2</v>
      </c>
      <c r="X65" s="43">
        <v>1</v>
      </c>
      <c r="Y65" s="34">
        <f t="shared" si="23"/>
        <v>1</v>
      </c>
      <c r="Z65" s="42">
        <f t="shared" si="2"/>
        <v>48</v>
      </c>
      <c r="AA65" s="42">
        <f t="shared" si="24"/>
        <v>2832</v>
      </c>
      <c r="AB65" s="42">
        <f t="shared" si="25"/>
        <v>342314.41029705002</v>
      </c>
      <c r="AC65" s="42">
        <f t="shared" si="26"/>
        <v>960</v>
      </c>
      <c r="AD65" s="42">
        <f t="shared" si="27"/>
        <v>57.956179735490821</v>
      </c>
      <c r="AE65" s="70">
        <f t="shared" si="86"/>
        <v>120.87373244952332</v>
      </c>
      <c r="AG65" s="43">
        <f t="shared" si="29"/>
        <v>44</v>
      </c>
      <c r="AH65" s="43">
        <f t="shared" si="30"/>
        <v>4.2750000000000004</v>
      </c>
      <c r="AI65" s="43">
        <v>1</v>
      </c>
      <c r="AJ65" s="34">
        <f t="shared" si="31"/>
        <v>1.075</v>
      </c>
      <c r="AK65" s="42">
        <f t="shared" si="3"/>
        <v>20</v>
      </c>
      <c r="AL65" s="42">
        <f t="shared" si="32"/>
        <v>946</v>
      </c>
      <c r="AM65" s="42">
        <f t="shared" si="33"/>
        <v>57163.832188276865</v>
      </c>
      <c r="AN65" s="42">
        <f t="shared" si="34"/>
        <v>1282.5</v>
      </c>
      <c r="AO65" s="42">
        <f t="shared" si="35"/>
        <v>57.956179735490821</v>
      </c>
      <c r="AP65" s="70">
        <f t="shared" si="89"/>
        <v>60.426883919954406</v>
      </c>
      <c r="AR65" s="43">
        <f t="shared" si="36"/>
        <v>24</v>
      </c>
      <c r="AS65" s="43">
        <f t="shared" si="37"/>
        <v>5.45</v>
      </c>
      <c r="AT65" s="43">
        <v>1</v>
      </c>
      <c r="AU65" s="34">
        <f t="shared" si="38"/>
        <v>1.175</v>
      </c>
      <c r="AV65" s="42">
        <f t="shared" si="4"/>
        <v>2</v>
      </c>
      <c r="AW65" s="42">
        <f t="shared" si="39"/>
        <v>56.400000000000006</v>
      </c>
      <c r="AX65" s="42">
        <f t="shared" si="40"/>
        <v>4554.7205471653288</v>
      </c>
      <c r="AY65" s="42">
        <f t="shared" si="41"/>
        <v>1635</v>
      </c>
      <c r="AZ65" s="42">
        <f t="shared" si="42"/>
        <v>57.956179735490821</v>
      </c>
      <c r="BA65" s="70">
        <f t="shared" si="90"/>
        <v>80.757456510023545</v>
      </c>
      <c r="BC65" s="43">
        <f t="shared" si="43"/>
        <v>-1</v>
      </c>
      <c r="BD65" s="43">
        <f t="shared" si="44"/>
        <v>6.75</v>
      </c>
      <c r="BE65" s="43">
        <v>1</v>
      </c>
      <c r="BF65" s="34">
        <f t="shared" si="45"/>
        <v>1.3</v>
      </c>
      <c r="BG65" s="42">
        <f t="shared" si="5"/>
        <v>1</v>
      </c>
      <c r="BH65" s="42">
        <f t="shared" si="46"/>
        <v>-1.3</v>
      </c>
      <c r="BI65" s="42">
        <f t="shared" si="47"/>
        <v>176.28648906746514</v>
      </c>
      <c r="BJ65" s="42">
        <f t="shared" si="48"/>
        <v>2025</v>
      </c>
      <c r="BK65" s="42">
        <f t="shared" si="49"/>
        <v>57.956179735490821</v>
      </c>
      <c r="BN65" s="43">
        <f t="shared" si="50"/>
        <v>-31</v>
      </c>
      <c r="BO65" s="43">
        <f t="shared" si="51"/>
        <v>8.1999999999999993</v>
      </c>
      <c r="BP65" s="43">
        <v>1</v>
      </c>
      <c r="BQ65" s="34">
        <f t="shared" si="52"/>
        <v>1.45</v>
      </c>
      <c r="BR65" s="42">
        <f t="shared" si="6"/>
        <v>1</v>
      </c>
      <c r="BS65" s="42">
        <f t="shared" si="53"/>
        <v>-44.949999999999996</v>
      </c>
      <c r="BT65" s="42">
        <f t="shared" si="54"/>
        <v>3.3461787276694701</v>
      </c>
      <c r="BU65" s="42">
        <f t="shared" si="55"/>
        <v>2460</v>
      </c>
      <c r="BV65" s="42">
        <f t="shared" si="56"/>
        <v>57.956179735490821</v>
      </c>
      <c r="BY65" s="43">
        <f t="shared" si="57"/>
        <v>-93</v>
      </c>
      <c r="BZ65" s="43">
        <f t="shared" si="58"/>
        <v>9.8249999999999993</v>
      </c>
      <c r="CA65" s="43">
        <v>1</v>
      </c>
      <c r="CB65" s="34">
        <f t="shared" si="59"/>
        <v>0</v>
      </c>
      <c r="CC65" s="42">
        <f t="shared" si="7"/>
        <v>1</v>
      </c>
      <c r="CD65" s="42">
        <f t="shared" si="60"/>
        <v>0</v>
      </c>
      <c r="CE65" s="42">
        <f t="shared" si="61"/>
        <v>7.418154844289935E-4</v>
      </c>
      <c r="CF65" s="42">
        <f t="shared" si="62"/>
        <v>2947.5</v>
      </c>
      <c r="CG65" s="42">
        <f t="shared" si="63"/>
        <v>57.956179735490821</v>
      </c>
      <c r="CJ65" s="43">
        <f t="shared" si="64"/>
        <v>-148</v>
      </c>
      <c r="CK65" s="43">
        <f t="shared" si="65"/>
        <v>11.649999999999999</v>
      </c>
      <c r="CL65" s="43">
        <v>1</v>
      </c>
      <c r="CM65" s="34">
        <f t="shared" si="66"/>
        <v>0</v>
      </c>
      <c r="CN65" s="42">
        <f t="shared" si="8"/>
        <v>1</v>
      </c>
      <c r="CO65" s="42">
        <f t="shared" si="67"/>
        <v>0</v>
      </c>
      <c r="CP65" s="42">
        <f t="shared" si="68"/>
        <v>4.2949618288792843E-7</v>
      </c>
      <c r="CQ65" s="42">
        <f t="shared" si="69"/>
        <v>3494.9999999999995</v>
      </c>
      <c r="CR65" s="42">
        <f t="shared" si="70"/>
        <v>57.956179735490821</v>
      </c>
      <c r="CU65" s="43">
        <f t="shared" si="71"/>
        <v>-198</v>
      </c>
      <c r="CV65" s="43">
        <f t="shared" si="72"/>
        <v>13.7</v>
      </c>
      <c r="CW65" s="43">
        <v>1</v>
      </c>
      <c r="CX65" s="34">
        <f t="shared" si="73"/>
        <v>0</v>
      </c>
      <c r="CY65" s="42">
        <f t="shared" si="9"/>
        <v>1</v>
      </c>
      <c r="CZ65" s="42">
        <f t="shared" si="74"/>
        <v>0</v>
      </c>
      <c r="DA65" s="42">
        <f t="shared" si="75"/>
        <v>4.9323512150990821E-10</v>
      </c>
      <c r="DB65" s="42">
        <f t="shared" si="76"/>
        <v>4110</v>
      </c>
      <c r="DC65" s="42">
        <f t="shared" si="77"/>
        <v>57.956179735490821</v>
      </c>
      <c r="DF65" s="43">
        <f t="shared" si="78"/>
        <v>-261</v>
      </c>
      <c r="DG65" s="43">
        <f t="shared" si="79"/>
        <v>18.574999999999999</v>
      </c>
      <c r="DH65" s="43">
        <v>1</v>
      </c>
      <c r="DI65" s="34">
        <f t="shared" si="85"/>
        <v>0</v>
      </c>
      <c r="DJ65" s="42">
        <f t="shared" si="10"/>
        <v>1</v>
      </c>
      <c r="DK65" s="42">
        <f t="shared" si="80"/>
        <v>0</v>
      </c>
      <c r="DL65" s="42">
        <f t="shared" si="81"/>
        <v>1.0771701339712544E-13</v>
      </c>
      <c r="DM65" s="42">
        <f t="shared" si="82"/>
        <v>5572.5</v>
      </c>
      <c r="DN65" s="42">
        <f t="shared" si="83"/>
        <v>57.956179735490821</v>
      </c>
    </row>
    <row r="66" spans="1:118">
      <c r="A66" s="34">
        <f t="shared" si="11"/>
        <v>2.0000000000000031</v>
      </c>
      <c r="B66" s="34">
        <v>0</v>
      </c>
      <c r="C66" s="55">
        <f t="shared" si="87"/>
        <v>4.55</v>
      </c>
      <c r="D66" s="58">
        <f>1+I66/200</f>
        <v>1.3</v>
      </c>
      <c r="E66" s="87">
        <v>2.2000000000000002</v>
      </c>
      <c r="F66" s="101">
        <f>C66+E66</f>
        <v>6.75</v>
      </c>
      <c r="G66" s="37">
        <f t="shared" si="0"/>
        <v>4096.0000000000164</v>
      </c>
      <c r="H66" s="34">
        <f t="shared" si="84"/>
        <v>12.000000000000007</v>
      </c>
      <c r="I66" s="38">
        <v>60</v>
      </c>
      <c r="J66" s="43">
        <f t="shared" si="13"/>
        <v>60</v>
      </c>
      <c r="K66" s="43">
        <f t="shared" si="14"/>
        <v>2.2000000000000002</v>
      </c>
      <c r="L66" s="33">
        <v>1</v>
      </c>
      <c r="M66" s="34">
        <f t="shared" si="15"/>
        <v>2</v>
      </c>
      <c r="N66" s="42">
        <f t="shared" si="1"/>
        <v>8</v>
      </c>
      <c r="O66" s="42">
        <f t="shared" si="16"/>
        <v>960</v>
      </c>
      <c r="P66" s="42">
        <f t="shared" si="17"/>
        <v>270336.00000000111</v>
      </c>
      <c r="Q66" s="42">
        <f t="shared" si="18"/>
        <v>660</v>
      </c>
      <c r="R66" s="42">
        <f t="shared" si="19"/>
        <v>60.000000000000092</v>
      </c>
      <c r="S66" s="70">
        <f t="shared" si="20"/>
        <v>281.60000000000116</v>
      </c>
      <c r="V66" s="43">
        <f t="shared" si="21"/>
        <v>60</v>
      </c>
      <c r="W66" s="43">
        <f t="shared" si="22"/>
        <v>3.2</v>
      </c>
      <c r="X66" s="43">
        <v>1</v>
      </c>
      <c r="Y66" s="34">
        <f t="shared" si="23"/>
        <v>1</v>
      </c>
      <c r="Z66" s="42">
        <f t="shared" si="2"/>
        <v>48</v>
      </c>
      <c r="AA66" s="42">
        <f t="shared" si="24"/>
        <v>2880</v>
      </c>
      <c r="AB66" s="42">
        <f t="shared" si="25"/>
        <v>393216.00000000157</v>
      </c>
      <c r="AC66" s="42">
        <f t="shared" si="26"/>
        <v>960</v>
      </c>
      <c r="AD66" s="42">
        <f t="shared" si="27"/>
        <v>60.000000000000092</v>
      </c>
      <c r="AE66" s="70">
        <f t="shared" si="86"/>
        <v>136.53333333333387</v>
      </c>
      <c r="AG66" s="43">
        <f t="shared" si="29"/>
        <v>45</v>
      </c>
      <c r="AH66" s="43">
        <f t="shared" si="30"/>
        <v>4.2750000000000004</v>
      </c>
      <c r="AI66" s="43">
        <v>1</v>
      </c>
      <c r="AJ66" s="34">
        <f t="shared" si="31"/>
        <v>1.075</v>
      </c>
      <c r="AK66" s="42">
        <f t="shared" si="3"/>
        <v>20</v>
      </c>
      <c r="AL66" s="42">
        <f t="shared" si="32"/>
        <v>967.5</v>
      </c>
      <c r="AM66" s="42">
        <f t="shared" si="33"/>
        <v>65664.000000000189</v>
      </c>
      <c r="AN66" s="42">
        <f t="shared" si="34"/>
        <v>1282.5</v>
      </c>
      <c r="AO66" s="42">
        <f t="shared" si="35"/>
        <v>60.000000000000092</v>
      </c>
      <c r="AP66" s="70">
        <f t="shared" si="89"/>
        <v>67.86976744186066</v>
      </c>
      <c r="AR66" s="43">
        <f t="shared" si="36"/>
        <v>25</v>
      </c>
      <c r="AS66" s="43">
        <f t="shared" si="37"/>
        <v>5.45</v>
      </c>
      <c r="AT66" s="43">
        <v>2</v>
      </c>
      <c r="AU66" s="34">
        <f t="shared" si="38"/>
        <v>1.175</v>
      </c>
      <c r="AV66" s="42">
        <f t="shared" si="4"/>
        <v>4</v>
      </c>
      <c r="AW66" s="42">
        <f t="shared" si="39"/>
        <v>117.5</v>
      </c>
      <c r="AX66" s="42">
        <f t="shared" si="40"/>
        <v>5232.0000000000091</v>
      </c>
      <c r="AY66" s="42">
        <f t="shared" si="41"/>
        <v>1635</v>
      </c>
      <c r="AZ66" s="42">
        <f t="shared" si="42"/>
        <v>60.000000000000092</v>
      </c>
      <c r="BA66" s="70">
        <f t="shared" si="90"/>
        <v>44.52765957446816</v>
      </c>
      <c r="BC66" s="43">
        <f t="shared" si="43"/>
        <v>0</v>
      </c>
      <c r="BD66" s="43">
        <f t="shared" si="44"/>
        <v>6.75</v>
      </c>
      <c r="BE66" s="43">
        <v>1</v>
      </c>
      <c r="BF66" s="34">
        <f t="shared" si="45"/>
        <v>1.3</v>
      </c>
      <c r="BG66" s="42">
        <f t="shared" si="5"/>
        <v>1</v>
      </c>
      <c r="BH66" s="42">
        <f t="shared" si="46"/>
        <v>0</v>
      </c>
      <c r="BI66" s="42">
        <f t="shared" si="47"/>
        <v>202.5</v>
      </c>
      <c r="BJ66" s="42">
        <f t="shared" si="48"/>
        <v>2025</v>
      </c>
      <c r="BK66" s="42">
        <f t="shared" si="49"/>
        <v>60.000000000000092</v>
      </c>
      <c r="BN66" s="43">
        <f t="shared" si="50"/>
        <v>-30</v>
      </c>
      <c r="BO66" s="43">
        <f t="shared" si="51"/>
        <v>8.1999999999999993</v>
      </c>
      <c r="BP66" s="43">
        <v>1</v>
      </c>
      <c r="BQ66" s="34">
        <f t="shared" si="52"/>
        <v>1.45</v>
      </c>
      <c r="BR66" s="42">
        <f t="shared" si="6"/>
        <v>1</v>
      </c>
      <c r="BS66" s="42">
        <f t="shared" si="53"/>
        <v>-43.5</v>
      </c>
      <c r="BT66" s="42">
        <f t="shared" si="54"/>
        <v>3.8437499999999929</v>
      </c>
      <c r="BU66" s="42">
        <f t="shared" si="55"/>
        <v>2460</v>
      </c>
      <c r="BV66" s="42">
        <f t="shared" si="56"/>
        <v>60.000000000000092</v>
      </c>
      <c r="BY66" s="43">
        <f t="shared" si="57"/>
        <v>-92</v>
      </c>
      <c r="BZ66" s="43">
        <f t="shared" si="58"/>
        <v>9.8249999999999993</v>
      </c>
      <c r="CA66" s="43">
        <v>1</v>
      </c>
      <c r="CB66" s="34">
        <f t="shared" si="59"/>
        <v>0</v>
      </c>
      <c r="CC66" s="42">
        <f t="shared" si="7"/>
        <v>1</v>
      </c>
      <c r="CD66" s="42">
        <f t="shared" si="60"/>
        <v>0</v>
      </c>
      <c r="CE66" s="42">
        <f t="shared" si="61"/>
        <v>8.5212222667491351E-4</v>
      </c>
      <c r="CF66" s="42">
        <f t="shared" si="62"/>
        <v>2947.5</v>
      </c>
      <c r="CG66" s="42">
        <f t="shared" si="63"/>
        <v>60.000000000000092</v>
      </c>
      <c r="CJ66" s="43">
        <f t="shared" si="64"/>
        <v>-147</v>
      </c>
      <c r="CK66" s="43">
        <f t="shared" si="65"/>
        <v>11.649999999999999</v>
      </c>
      <c r="CL66" s="43">
        <v>1</v>
      </c>
      <c r="CM66" s="34">
        <f t="shared" si="66"/>
        <v>0</v>
      </c>
      <c r="CN66" s="42">
        <f t="shared" si="8"/>
        <v>1</v>
      </c>
      <c r="CO66" s="42">
        <f t="shared" si="67"/>
        <v>0</v>
      </c>
      <c r="CP66" s="42">
        <f t="shared" si="68"/>
        <v>4.9336155876086916E-7</v>
      </c>
      <c r="CQ66" s="42">
        <f t="shared" si="69"/>
        <v>3494.9999999999995</v>
      </c>
      <c r="CR66" s="42">
        <f t="shared" si="70"/>
        <v>60.000000000000092</v>
      </c>
      <c r="CU66" s="43">
        <f t="shared" si="71"/>
        <v>-197</v>
      </c>
      <c r="CV66" s="43">
        <f t="shared" si="72"/>
        <v>13.7</v>
      </c>
      <c r="CW66" s="43">
        <v>1</v>
      </c>
      <c r="CX66" s="34">
        <f t="shared" si="73"/>
        <v>0</v>
      </c>
      <c r="CY66" s="42">
        <f t="shared" si="9"/>
        <v>1</v>
      </c>
      <c r="CZ66" s="42">
        <f t="shared" si="74"/>
        <v>0</v>
      </c>
      <c r="DA66" s="42">
        <f t="shared" si="75"/>
        <v>5.6657837270519431E-10</v>
      </c>
      <c r="DB66" s="42">
        <f t="shared" si="76"/>
        <v>4110</v>
      </c>
      <c r="DC66" s="42">
        <f t="shared" si="77"/>
        <v>60.000000000000092</v>
      </c>
      <c r="DF66" s="43">
        <f t="shared" si="78"/>
        <v>-260</v>
      </c>
      <c r="DG66" s="43">
        <f t="shared" si="79"/>
        <v>18.574999999999999</v>
      </c>
      <c r="DH66" s="43">
        <v>1</v>
      </c>
      <c r="DI66" s="34">
        <f t="shared" si="85"/>
        <v>0</v>
      </c>
      <c r="DJ66" s="42">
        <f t="shared" si="10"/>
        <v>1</v>
      </c>
      <c r="DK66" s="42">
        <f t="shared" si="80"/>
        <v>0</v>
      </c>
      <c r="DL66" s="42">
        <f t="shared" si="81"/>
        <v>1.2373435609447155E-13</v>
      </c>
      <c r="DM66" s="42">
        <f t="shared" si="82"/>
        <v>5572.5</v>
      </c>
      <c r="DN66" s="42">
        <f t="shared" si="83"/>
        <v>60.000000000000092</v>
      </c>
    </row>
    <row r="67" spans="1:118">
      <c r="A67" s="34">
        <f t="shared" si="11"/>
        <v>2.0705298476827583</v>
      </c>
      <c r="B67" s="34">
        <v>0</v>
      </c>
      <c r="C67" s="55">
        <f t="shared" si="87"/>
        <v>4.55</v>
      </c>
      <c r="D67" s="59"/>
      <c r="E67" s="87">
        <v>2.2000000000000002</v>
      </c>
      <c r="F67" s="101">
        <f>C67+E67</f>
        <v>6.75</v>
      </c>
      <c r="G67" s="37">
        <f t="shared" si="0"/>
        <v>4705.068462067874</v>
      </c>
      <c r="H67" s="34">
        <f t="shared" si="84"/>
        <v>12.200000000000006</v>
      </c>
      <c r="I67" s="38">
        <v>61</v>
      </c>
      <c r="J67" s="43">
        <f t="shared" si="13"/>
        <v>61</v>
      </c>
      <c r="K67" s="43">
        <f t="shared" si="14"/>
        <v>2.2000000000000002</v>
      </c>
      <c r="L67" s="33">
        <v>1</v>
      </c>
      <c r="M67" s="34">
        <f t="shared" si="15"/>
        <v>2</v>
      </c>
      <c r="N67" s="42">
        <f t="shared" si="1"/>
        <v>8</v>
      </c>
      <c r="O67" s="42">
        <f t="shared" si="16"/>
        <v>976</v>
      </c>
      <c r="P67" s="42">
        <f t="shared" si="17"/>
        <v>310534.51849647966</v>
      </c>
      <c r="Q67" s="42">
        <f t="shared" si="18"/>
        <v>660</v>
      </c>
      <c r="R67" s="42">
        <f t="shared" si="19"/>
        <v>62.115895430482752</v>
      </c>
      <c r="S67" s="70">
        <f t="shared" si="20"/>
        <v>318.1706132136062</v>
      </c>
      <c r="V67" s="43">
        <f t="shared" si="21"/>
        <v>61</v>
      </c>
      <c r="W67" s="43">
        <f t="shared" si="22"/>
        <v>3.2</v>
      </c>
      <c r="X67" s="43">
        <v>1</v>
      </c>
      <c r="Y67" s="34">
        <f t="shared" si="23"/>
        <v>1</v>
      </c>
      <c r="Z67" s="42">
        <f t="shared" si="2"/>
        <v>48</v>
      </c>
      <c r="AA67" s="42">
        <f t="shared" si="24"/>
        <v>2928</v>
      </c>
      <c r="AB67" s="42">
        <f t="shared" si="25"/>
        <v>451686.57235851593</v>
      </c>
      <c r="AC67" s="42">
        <f t="shared" si="26"/>
        <v>960</v>
      </c>
      <c r="AD67" s="42">
        <f t="shared" si="27"/>
        <v>62.115895430482752</v>
      </c>
      <c r="AE67" s="70">
        <f t="shared" si="86"/>
        <v>154.26453973993031</v>
      </c>
      <c r="AG67" s="43">
        <f t="shared" si="29"/>
        <v>46</v>
      </c>
      <c r="AH67" s="43">
        <f t="shared" si="30"/>
        <v>4.2750000000000004</v>
      </c>
      <c r="AI67" s="43">
        <v>1</v>
      </c>
      <c r="AJ67" s="34">
        <f t="shared" si="31"/>
        <v>1.075</v>
      </c>
      <c r="AK67" s="42">
        <f t="shared" si="3"/>
        <v>20</v>
      </c>
      <c r="AL67" s="42">
        <f t="shared" si="32"/>
        <v>989</v>
      </c>
      <c r="AM67" s="42">
        <f t="shared" si="33"/>
        <v>75428.128782525528</v>
      </c>
      <c r="AN67" s="42">
        <f t="shared" si="34"/>
        <v>1282.5</v>
      </c>
      <c r="AO67" s="42">
        <f t="shared" si="35"/>
        <v>62.115895430482752</v>
      </c>
      <c r="AP67" s="70">
        <f t="shared" si="89"/>
        <v>76.267066514181522</v>
      </c>
      <c r="AR67" s="43">
        <f t="shared" si="36"/>
        <v>26</v>
      </c>
      <c r="AS67" s="43">
        <f t="shared" si="37"/>
        <v>5.45</v>
      </c>
      <c r="AT67" s="43">
        <v>1</v>
      </c>
      <c r="AU67" s="34">
        <f t="shared" si="38"/>
        <v>1.175</v>
      </c>
      <c r="AV67" s="42">
        <f t="shared" si="4"/>
        <v>4</v>
      </c>
      <c r="AW67" s="42">
        <f t="shared" si="39"/>
        <v>122.2</v>
      </c>
      <c r="AX67" s="42">
        <f t="shared" si="40"/>
        <v>6009.9897933444972</v>
      </c>
      <c r="AY67" s="42">
        <f t="shared" si="41"/>
        <v>1635</v>
      </c>
      <c r="AZ67" s="42">
        <f t="shared" si="42"/>
        <v>62.115895430482752</v>
      </c>
      <c r="BA67" s="70">
        <f t="shared" si="90"/>
        <v>49.18158587024957</v>
      </c>
      <c r="BC67" s="43">
        <f t="shared" si="43"/>
        <v>1</v>
      </c>
      <c r="BD67" s="43">
        <f t="shared" si="44"/>
        <v>6.75</v>
      </c>
      <c r="BE67" s="43">
        <v>1</v>
      </c>
      <c r="BF67" s="34">
        <f t="shared" si="45"/>
        <v>1.3</v>
      </c>
      <c r="BG67" s="42">
        <f t="shared" si="5"/>
        <v>1</v>
      </c>
      <c r="BH67" s="42">
        <f t="shared" si="46"/>
        <v>1.3</v>
      </c>
      <c r="BI67" s="42">
        <f t="shared" si="47"/>
        <v>232.6114168868996</v>
      </c>
      <c r="BJ67" s="42">
        <f t="shared" si="48"/>
        <v>2025</v>
      </c>
      <c r="BK67" s="42">
        <f t="shared" si="49"/>
        <v>62.115895430482752</v>
      </c>
      <c r="BL67" s="70">
        <f t="shared" ref="BL67:BL71" si="91">BI67/BH67</f>
        <v>178.93185914376892</v>
      </c>
      <c r="BN67" s="43">
        <f t="shared" si="50"/>
        <v>-29</v>
      </c>
      <c r="BO67" s="43">
        <f t="shared" si="51"/>
        <v>8.1999999999999993</v>
      </c>
      <c r="BP67" s="43">
        <v>1</v>
      </c>
      <c r="BQ67" s="34">
        <f t="shared" si="52"/>
        <v>1.45</v>
      </c>
      <c r="BR67" s="42">
        <f t="shared" si="6"/>
        <v>1</v>
      </c>
      <c r="BS67" s="42">
        <f t="shared" si="53"/>
        <v>-42.05</v>
      </c>
      <c r="BT67" s="42">
        <f t="shared" si="54"/>
        <v>4.4153093020198444</v>
      </c>
      <c r="BU67" s="42">
        <f t="shared" si="55"/>
        <v>2460</v>
      </c>
      <c r="BV67" s="42">
        <f t="shared" si="56"/>
        <v>62.115895430482752</v>
      </c>
      <c r="BY67" s="43">
        <f t="shared" si="57"/>
        <v>-91</v>
      </c>
      <c r="BZ67" s="43">
        <f t="shared" si="58"/>
        <v>9.8249999999999993</v>
      </c>
      <c r="CA67" s="43">
        <v>1</v>
      </c>
      <c r="CB67" s="34">
        <f t="shared" si="59"/>
        <v>0</v>
      </c>
      <c r="CC67" s="42">
        <f t="shared" si="7"/>
        <v>1</v>
      </c>
      <c r="CD67" s="42">
        <f t="shared" si="60"/>
        <v>0</v>
      </c>
      <c r="CE67" s="42">
        <f t="shared" si="61"/>
        <v>9.78831400037884E-4</v>
      </c>
      <c r="CF67" s="42">
        <f t="shared" si="62"/>
        <v>2947.5</v>
      </c>
      <c r="CG67" s="42">
        <f t="shared" si="63"/>
        <v>62.115895430482752</v>
      </c>
      <c r="CJ67" s="43">
        <f t="shared" si="64"/>
        <v>-146</v>
      </c>
      <c r="CK67" s="43">
        <f t="shared" si="65"/>
        <v>11.649999999999999</v>
      </c>
      <c r="CL67" s="43">
        <v>1</v>
      </c>
      <c r="CM67" s="34">
        <f t="shared" si="66"/>
        <v>0</v>
      </c>
      <c r="CN67" s="42">
        <f t="shared" si="8"/>
        <v>1</v>
      </c>
      <c r="CO67" s="42">
        <f t="shared" si="67"/>
        <v>0</v>
      </c>
      <c r="CP67" s="42">
        <f t="shared" si="68"/>
        <v>5.6672361096738352E-7</v>
      </c>
      <c r="CQ67" s="42">
        <f t="shared" si="69"/>
        <v>3494.9999999999995</v>
      </c>
      <c r="CR67" s="42">
        <f t="shared" si="70"/>
        <v>62.115895430482752</v>
      </c>
      <c r="CU67" s="43">
        <f t="shared" si="71"/>
        <v>-196</v>
      </c>
      <c r="CV67" s="43">
        <f t="shared" si="72"/>
        <v>13.7</v>
      </c>
      <c r="CW67" s="43">
        <v>1</v>
      </c>
      <c r="CX67" s="34">
        <f t="shared" si="73"/>
        <v>0</v>
      </c>
      <c r="CY67" s="42">
        <f t="shared" si="9"/>
        <v>1</v>
      </c>
      <c r="CZ67" s="42">
        <f t="shared" si="74"/>
        <v>0</v>
      </c>
      <c r="DA67" s="42">
        <f t="shared" si="75"/>
        <v>6.5082764470335367E-10</v>
      </c>
      <c r="DB67" s="42">
        <f t="shared" si="76"/>
        <v>4110</v>
      </c>
      <c r="DC67" s="42">
        <f t="shared" si="77"/>
        <v>62.115895430482752</v>
      </c>
      <c r="DF67" s="43">
        <f t="shared" si="78"/>
        <v>-259</v>
      </c>
      <c r="DG67" s="43">
        <f t="shared" si="79"/>
        <v>18.574999999999999</v>
      </c>
      <c r="DH67" s="43">
        <v>1</v>
      </c>
      <c r="DI67" s="34">
        <f t="shared" si="85"/>
        <v>0</v>
      </c>
      <c r="DJ67" s="42">
        <f t="shared" si="10"/>
        <v>1</v>
      </c>
      <c r="DK67" s="42">
        <f t="shared" si="80"/>
        <v>0</v>
      </c>
      <c r="DL67" s="42">
        <f t="shared" si="81"/>
        <v>1.4213345130233682E-13</v>
      </c>
      <c r="DM67" s="42">
        <f t="shared" si="82"/>
        <v>5572.5</v>
      </c>
      <c r="DN67" s="42">
        <f t="shared" si="83"/>
        <v>62.115895430482752</v>
      </c>
    </row>
    <row r="68" spans="1:118">
      <c r="A68" s="34">
        <f t="shared" si="11"/>
        <v>2.1435469250725898</v>
      </c>
      <c r="B68" s="34">
        <v>0</v>
      </c>
      <c r="C68" s="55">
        <f t="shared" si="87"/>
        <v>4.55</v>
      </c>
      <c r="D68" s="59"/>
      <c r="E68" s="87">
        <v>2.2000000000000002</v>
      </c>
      <c r="F68" s="101">
        <f>C68+E68</f>
        <v>6.75</v>
      </c>
      <c r="G68" s="37">
        <f t="shared" si="0"/>
        <v>5404.7044025257965</v>
      </c>
      <c r="H68" s="34">
        <f t="shared" si="84"/>
        <v>12.400000000000007</v>
      </c>
      <c r="I68" s="38">
        <v>62</v>
      </c>
      <c r="J68" s="43">
        <f t="shared" si="13"/>
        <v>62</v>
      </c>
      <c r="K68" s="43">
        <f t="shared" si="14"/>
        <v>2.2000000000000002</v>
      </c>
      <c r="L68" s="33">
        <v>1</v>
      </c>
      <c r="M68" s="34">
        <f t="shared" si="15"/>
        <v>2</v>
      </c>
      <c r="N68" s="42">
        <f t="shared" si="1"/>
        <v>8</v>
      </c>
      <c r="O68" s="42">
        <f t="shared" si="16"/>
        <v>992</v>
      </c>
      <c r="P68" s="42">
        <f t="shared" si="17"/>
        <v>356710.49056670256</v>
      </c>
      <c r="Q68" s="42">
        <f t="shared" si="18"/>
        <v>660</v>
      </c>
      <c r="R68" s="42">
        <f t="shared" si="19"/>
        <v>64.306407752177691</v>
      </c>
      <c r="S68" s="70">
        <f t="shared" si="20"/>
        <v>359.58718807127275</v>
      </c>
      <c r="V68" s="43">
        <f t="shared" si="21"/>
        <v>62</v>
      </c>
      <c r="W68" s="43">
        <f t="shared" si="22"/>
        <v>3.2</v>
      </c>
      <c r="X68" s="43">
        <v>1</v>
      </c>
      <c r="Y68" s="34">
        <f t="shared" si="23"/>
        <v>1</v>
      </c>
      <c r="Z68" s="42">
        <f t="shared" si="2"/>
        <v>48</v>
      </c>
      <c r="AA68" s="42">
        <f t="shared" si="24"/>
        <v>2976</v>
      </c>
      <c r="AB68" s="42">
        <f t="shared" si="25"/>
        <v>518851.62264247646</v>
      </c>
      <c r="AC68" s="42">
        <f t="shared" si="26"/>
        <v>960</v>
      </c>
      <c r="AD68" s="42">
        <f t="shared" si="27"/>
        <v>64.306407752177691</v>
      </c>
      <c r="AE68" s="70">
        <f t="shared" si="86"/>
        <v>174.34530330728376</v>
      </c>
      <c r="AG68" s="43">
        <f t="shared" si="29"/>
        <v>47</v>
      </c>
      <c r="AH68" s="43">
        <f t="shared" si="30"/>
        <v>4.2750000000000004</v>
      </c>
      <c r="AI68" s="43">
        <v>1</v>
      </c>
      <c r="AJ68" s="34">
        <f t="shared" si="31"/>
        <v>1.075</v>
      </c>
      <c r="AK68" s="42">
        <f t="shared" si="3"/>
        <v>20</v>
      </c>
      <c r="AL68" s="42">
        <f t="shared" si="32"/>
        <v>1010.5</v>
      </c>
      <c r="AM68" s="42">
        <f t="shared" si="33"/>
        <v>86644.167452991591</v>
      </c>
      <c r="AN68" s="42">
        <f t="shared" si="34"/>
        <v>1282.5</v>
      </c>
      <c r="AO68" s="42">
        <f t="shared" si="35"/>
        <v>64.306407752177691</v>
      </c>
      <c r="AP68" s="70">
        <f t="shared" si="89"/>
        <v>85.743856954964457</v>
      </c>
      <c r="AR68" s="43">
        <f t="shared" si="36"/>
        <v>27</v>
      </c>
      <c r="AS68" s="43">
        <f t="shared" si="37"/>
        <v>5.45</v>
      </c>
      <c r="AT68" s="43">
        <v>1</v>
      </c>
      <c r="AU68" s="34">
        <f t="shared" si="38"/>
        <v>1.175</v>
      </c>
      <c r="AV68" s="42">
        <f t="shared" si="4"/>
        <v>4</v>
      </c>
      <c r="AW68" s="42">
        <f t="shared" si="39"/>
        <v>126.9</v>
      </c>
      <c r="AX68" s="42">
        <f t="shared" si="40"/>
        <v>6903.6653891637943</v>
      </c>
      <c r="AY68" s="42">
        <f t="shared" si="41"/>
        <v>1635</v>
      </c>
      <c r="AZ68" s="42">
        <f t="shared" si="42"/>
        <v>64.306407752177691</v>
      </c>
      <c r="BA68" s="70">
        <f t="shared" si="90"/>
        <v>54.402406533993648</v>
      </c>
      <c r="BC68" s="43">
        <f t="shared" si="43"/>
        <v>2</v>
      </c>
      <c r="BD68" s="43">
        <f t="shared" si="44"/>
        <v>6.75</v>
      </c>
      <c r="BE68" s="43">
        <v>1</v>
      </c>
      <c r="BF68" s="34">
        <f t="shared" si="45"/>
        <v>1.3</v>
      </c>
      <c r="BG68" s="42">
        <f t="shared" si="5"/>
        <v>1</v>
      </c>
      <c r="BH68" s="42">
        <f t="shared" si="46"/>
        <v>2.6</v>
      </c>
      <c r="BI68" s="42">
        <f t="shared" si="47"/>
        <v>267.20035193151114</v>
      </c>
      <c r="BJ68" s="42">
        <f t="shared" si="48"/>
        <v>2025</v>
      </c>
      <c r="BK68" s="42">
        <f t="shared" si="49"/>
        <v>64.306407752177691</v>
      </c>
      <c r="BL68" s="70">
        <f t="shared" si="91"/>
        <v>102.76936612750428</v>
      </c>
      <c r="BN68" s="43">
        <f t="shared" si="50"/>
        <v>-28</v>
      </c>
      <c r="BO68" s="43">
        <f t="shared" si="51"/>
        <v>8.1999999999999993</v>
      </c>
      <c r="BP68" s="43">
        <v>1</v>
      </c>
      <c r="BQ68" s="34">
        <f t="shared" si="52"/>
        <v>1.45</v>
      </c>
      <c r="BR68" s="42">
        <f t="shared" si="6"/>
        <v>1</v>
      </c>
      <c r="BS68" s="42">
        <f t="shared" si="53"/>
        <v>-40.6</v>
      </c>
      <c r="BT68" s="42">
        <f t="shared" si="54"/>
        <v>5.0718585320333025</v>
      </c>
      <c r="BU68" s="42">
        <f t="shared" si="55"/>
        <v>2460</v>
      </c>
      <c r="BV68" s="42">
        <f t="shared" si="56"/>
        <v>64.306407752177691</v>
      </c>
      <c r="BY68" s="43">
        <f t="shared" si="57"/>
        <v>-90</v>
      </c>
      <c r="BZ68" s="43">
        <f t="shared" si="58"/>
        <v>9.8249999999999993</v>
      </c>
      <c r="CA68" s="43">
        <v>1</v>
      </c>
      <c r="CB68" s="34">
        <f t="shared" si="59"/>
        <v>0</v>
      </c>
      <c r="CC68" s="42">
        <f t="shared" si="7"/>
        <v>1</v>
      </c>
      <c r="CD68" s="42">
        <f t="shared" si="60"/>
        <v>0</v>
      </c>
      <c r="CE68" s="42">
        <f t="shared" si="61"/>
        <v>1.124382019042962E-3</v>
      </c>
      <c r="CF68" s="42">
        <f t="shared" si="62"/>
        <v>2947.5</v>
      </c>
      <c r="CG68" s="42">
        <f t="shared" si="63"/>
        <v>64.306407752177691</v>
      </c>
      <c r="CJ68" s="43">
        <f t="shared" si="64"/>
        <v>-145</v>
      </c>
      <c r="CK68" s="43">
        <f t="shared" si="65"/>
        <v>11.649999999999999</v>
      </c>
      <c r="CL68" s="43">
        <v>1</v>
      </c>
      <c r="CM68" s="34">
        <f t="shared" si="66"/>
        <v>0</v>
      </c>
      <c r="CN68" s="42">
        <f t="shared" si="8"/>
        <v>1</v>
      </c>
      <c r="CO68" s="42">
        <f t="shared" si="67"/>
        <v>0</v>
      </c>
      <c r="CP68" s="42">
        <f t="shared" si="68"/>
        <v>6.5099447965621302E-7</v>
      </c>
      <c r="CQ68" s="42">
        <f t="shared" si="69"/>
        <v>3494.9999999999995</v>
      </c>
      <c r="CR68" s="42">
        <f t="shared" si="70"/>
        <v>64.306407752177691</v>
      </c>
      <c r="CU68" s="43">
        <f t="shared" si="71"/>
        <v>-195</v>
      </c>
      <c r="CV68" s="43">
        <f t="shared" si="72"/>
        <v>13.7</v>
      </c>
      <c r="CW68" s="43">
        <v>1</v>
      </c>
      <c r="CX68" s="34">
        <f t="shared" si="73"/>
        <v>0</v>
      </c>
      <c r="CY68" s="42">
        <f t="shared" si="9"/>
        <v>1</v>
      </c>
      <c r="CZ68" s="42">
        <f t="shared" si="74"/>
        <v>0</v>
      </c>
      <c r="DA68" s="42">
        <f t="shared" si="75"/>
        <v>7.4760464485733719E-10</v>
      </c>
      <c r="DB68" s="42">
        <f t="shared" si="76"/>
        <v>4110</v>
      </c>
      <c r="DC68" s="42">
        <f t="shared" si="77"/>
        <v>64.306407752177691</v>
      </c>
      <c r="DF68" s="43">
        <f t="shared" si="78"/>
        <v>-258</v>
      </c>
      <c r="DG68" s="43">
        <f t="shared" si="79"/>
        <v>18.574999999999999</v>
      </c>
      <c r="DH68" s="43">
        <v>1</v>
      </c>
      <c r="DI68" s="34">
        <f t="shared" si="85"/>
        <v>0</v>
      </c>
      <c r="DJ68" s="42">
        <f t="shared" si="10"/>
        <v>1</v>
      </c>
      <c r="DK68" s="42">
        <f t="shared" si="80"/>
        <v>0</v>
      </c>
      <c r="DL68" s="42">
        <f t="shared" si="81"/>
        <v>1.632684617010455E-13</v>
      </c>
      <c r="DM68" s="42">
        <f t="shared" si="82"/>
        <v>5572.5</v>
      </c>
      <c r="DN68" s="42">
        <f t="shared" si="83"/>
        <v>64.306407752177691</v>
      </c>
    </row>
    <row r="69" spans="1:118">
      <c r="A69" s="34">
        <f t="shared" si="11"/>
        <v>2.2191389441356941</v>
      </c>
      <c r="B69" s="34">
        <v>0</v>
      </c>
      <c r="C69" s="55">
        <f t="shared" si="87"/>
        <v>4.55</v>
      </c>
      <c r="D69" s="59"/>
      <c r="E69" s="87">
        <v>2.2000000000000002</v>
      </c>
      <c r="F69" s="101">
        <f>C69+E69</f>
        <v>6.75</v>
      </c>
      <c r="G69" s="37">
        <f t="shared" si="0"/>
        <v>6208.3750564266165</v>
      </c>
      <c r="H69" s="34">
        <f t="shared" si="84"/>
        <v>12.600000000000007</v>
      </c>
      <c r="I69" s="38">
        <v>63</v>
      </c>
      <c r="J69" s="43">
        <f t="shared" si="13"/>
        <v>63</v>
      </c>
      <c r="K69" s="43">
        <f t="shared" si="14"/>
        <v>2.2000000000000002</v>
      </c>
      <c r="L69" s="33">
        <v>1</v>
      </c>
      <c r="M69" s="34">
        <f t="shared" si="15"/>
        <v>2</v>
      </c>
      <c r="N69" s="42">
        <f t="shared" si="1"/>
        <v>8</v>
      </c>
      <c r="O69" s="42">
        <f t="shared" si="16"/>
        <v>1008</v>
      </c>
      <c r="P69" s="42">
        <f t="shared" si="17"/>
        <v>409752.7537241567</v>
      </c>
      <c r="Q69" s="42">
        <f t="shared" si="18"/>
        <v>660</v>
      </c>
      <c r="R69" s="42">
        <f t="shared" si="19"/>
        <v>66.574168324070826</v>
      </c>
      <c r="S69" s="70">
        <f t="shared" si="20"/>
        <v>406.50074774221895</v>
      </c>
      <c r="V69" s="43">
        <f t="shared" si="21"/>
        <v>63</v>
      </c>
      <c r="W69" s="43">
        <f t="shared" si="22"/>
        <v>3.2</v>
      </c>
      <c r="X69" s="43">
        <v>1</v>
      </c>
      <c r="Y69" s="34">
        <f t="shared" si="23"/>
        <v>1</v>
      </c>
      <c r="Z69" s="42">
        <f t="shared" si="2"/>
        <v>48</v>
      </c>
      <c r="AA69" s="42">
        <f t="shared" si="24"/>
        <v>3024</v>
      </c>
      <c r="AB69" s="42">
        <f t="shared" si="25"/>
        <v>596004.00541695522</v>
      </c>
      <c r="AC69" s="42">
        <f t="shared" si="26"/>
        <v>960</v>
      </c>
      <c r="AD69" s="42">
        <f t="shared" si="27"/>
        <v>66.574168324070826</v>
      </c>
      <c r="AE69" s="70">
        <f t="shared" si="86"/>
        <v>197.091271632591</v>
      </c>
      <c r="AG69" s="43">
        <f t="shared" si="29"/>
        <v>48</v>
      </c>
      <c r="AH69" s="43">
        <f t="shared" si="30"/>
        <v>4.2750000000000004</v>
      </c>
      <c r="AI69" s="43">
        <v>1</v>
      </c>
      <c r="AJ69" s="34">
        <f t="shared" si="31"/>
        <v>1.075</v>
      </c>
      <c r="AK69" s="42">
        <f t="shared" si="3"/>
        <v>20</v>
      </c>
      <c r="AL69" s="42">
        <f t="shared" si="32"/>
        <v>1032</v>
      </c>
      <c r="AM69" s="42">
        <f t="shared" si="33"/>
        <v>99528.012623339091</v>
      </c>
      <c r="AN69" s="42">
        <f t="shared" si="34"/>
        <v>1282.5</v>
      </c>
      <c r="AO69" s="42">
        <f t="shared" si="35"/>
        <v>66.574168324070826</v>
      </c>
      <c r="AP69" s="70">
        <f t="shared" si="89"/>
        <v>96.441872697034</v>
      </c>
      <c r="AR69" s="43">
        <f t="shared" si="36"/>
        <v>28</v>
      </c>
      <c r="AS69" s="43">
        <f t="shared" si="37"/>
        <v>5.45</v>
      </c>
      <c r="AT69" s="43">
        <v>1</v>
      </c>
      <c r="AU69" s="34">
        <f t="shared" si="38"/>
        <v>1.175</v>
      </c>
      <c r="AV69" s="42">
        <f t="shared" si="4"/>
        <v>4</v>
      </c>
      <c r="AW69" s="42">
        <f t="shared" si="39"/>
        <v>131.6</v>
      </c>
      <c r="AX69" s="42">
        <f t="shared" si="40"/>
        <v>7930.2290759824173</v>
      </c>
      <c r="AY69" s="42">
        <f t="shared" si="41"/>
        <v>1635</v>
      </c>
      <c r="AZ69" s="42">
        <f t="shared" si="42"/>
        <v>66.574168324070826</v>
      </c>
      <c r="BA69" s="70">
        <f t="shared" si="90"/>
        <v>60.260099361568521</v>
      </c>
      <c r="BC69" s="43">
        <f t="shared" si="43"/>
        <v>3</v>
      </c>
      <c r="BD69" s="43">
        <f t="shared" si="44"/>
        <v>6.75</v>
      </c>
      <c r="BE69" s="43">
        <v>1</v>
      </c>
      <c r="BF69" s="34">
        <f t="shared" si="45"/>
        <v>1.3</v>
      </c>
      <c r="BG69" s="42">
        <f t="shared" si="5"/>
        <v>1</v>
      </c>
      <c r="BH69" s="42">
        <f t="shared" si="46"/>
        <v>3.9000000000000004</v>
      </c>
      <c r="BI69" s="42">
        <f t="shared" si="47"/>
        <v>306.93260471835566</v>
      </c>
      <c r="BJ69" s="42">
        <f t="shared" si="48"/>
        <v>2025</v>
      </c>
      <c r="BK69" s="42">
        <f t="shared" si="49"/>
        <v>66.574168324070826</v>
      </c>
      <c r="BL69" s="70">
        <f t="shared" si="91"/>
        <v>78.700667876501441</v>
      </c>
      <c r="BN69" s="43">
        <f t="shared" si="50"/>
        <v>-27</v>
      </c>
      <c r="BO69" s="43">
        <f t="shared" si="51"/>
        <v>8.1999999999999993</v>
      </c>
      <c r="BP69" s="43">
        <v>1</v>
      </c>
      <c r="BQ69" s="34">
        <f t="shared" si="52"/>
        <v>1.45</v>
      </c>
      <c r="BR69" s="42">
        <f t="shared" si="6"/>
        <v>1</v>
      </c>
      <c r="BS69" s="42">
        <f t="shared" si="53"/>
        <v>-39.15</v>
      </c>
      <c r="BT69" s="42">
        <f t="shared" si="54"/>
        <v>5.8260355525243321</v>
      </c>
      <c r="BU69" s="42">
        <f t="shared" si="55"/>
        <v>2460</v>
      </c>
      <c r="BV69" s="42">
        <f t="shared" si="56"/>
        <v>66.574168324070826</v>
      </c>
      <c r="BY69" s="43">
        <f t="shared" si="57"/>
        <v>-89</v>
      </c>
      <c r="BZ69" s="43">
        <f t="shared" si="58"/>
        <v>9.8249999999999993</v>
      </c>
      <c r="CA69" s="43">
        <v>1</v>
      </c>
      <c r="CB69" s="34">
        <f t="shared" si="59"/>
        <v>0</v>
      </c>
      <c r="CC69" s="42">
        <f t="shared" si="7"/>
        <v>1</v>
      </c>
      <c r="CD69" s="42">
        <f t="shared" si="60"/>
        <v>0</v>
      </c>
      <c r="CE69" s="42">
        <f t="shared" si="61"/>
        <v>1.2915757756628951E-3</v>
      </c>
      <c r="CF69" s="42">
        <f t="shared" si="62"/>
        <v>2947.5</v>
      </c>
      <c r="CG69" s="42">
        <f t="shared" si="63"/>
        <v>66.574168324070826</v>
      </c>
      <c r="CJ69" s="43">
        <f t="shared" si="64"/>
        <v>-144</v>
      </c>
      <c r="CK69" s="43">
        <f t="shared" si="65"/>
        <v>11.649999999999999</v>
      </c>
      <c r="CL69" s="43">
        <v>1</v>
      </c>
      <c r="CM69" s="34">
        <f t="shared" si="66"/>
        <v>0</v>
      </c>
      <c r="CN69" s="42">
        <f t="shared" si="8"/>
        <v>1</v>
      </c>
      <c r="CO69" s="42">
        <f t="shared" si="67"/>
        <v>0</v>
      </c>
      <c r="CP69" s="42">
        <f t="shared" si="68"/>
        <v>7.4779628789324277E-7</v>
      </c>
      <c r="CQ69" s="42">
        <f t="shared" si="69"/>
        <v>3494.9999999999995</v>
      </c>
      <c r="CR69" s="42">
        <f t="shared" si="70"/>
        <v>66.574168324070826</v>
      </c>
      <c r="CU69" s="43">
        <f t="shared" si="71"/>
        <v>-194</v>
      </c>
      <c r="CV69" s="43">
        <f t="shared" si="72"/>
        <v>13.7</v>
      </c>
      <c r="CW69" s="43">
        <v>1</v>
      </c>
      <c r="CX69" s="34">
        <f t="shared" si="73"/>
        <v>0</v>
      </c>
      <c r="CY69" s="42">
        <f t="shared" si="9"/>
        <v>1</v>
      </c>
      <c r="CZ69" s="42">
        <f t="shared" si="74"/>
        <v>0</v>
      </c>
      <c r="DA69" s="42">
        <f t="shared" si="75"/>
        <v>8.5877222573576589E-10</v>
      </c>
      <c r="DB69" s="42">
        <f t="shared" si="76"/>
        <v>4110</v>
      </c>
      <c r="DC69" s="42">
        <f t="shared" si="77"/>
        <v>66.574168324070826</v>
      </c>
      <c r="DF69" s="43">
        <f t="shared" si="78"/>
        <v>-257</v>
      </c>
      <c r="DG69" s="43">
        <f t="shared" si="79"/>
        <v>18.574999999999999</v>
      </c>
      <c r="DH69" s="43">
        <v>1</v>
      </c>
      <c r="DI69" s="34">
        <f t="shared" si="85"/>
        <v>0</v>
      </c>
      <c r="DJ69" s="42">
        <f t="shared" si="10"/>
        <v>1</v>
      </c>
      <c r="DK69" s="42">
        <f t="shared" si="80"/>
        <v>0</v>
      </c>
      <c r="DL69" s="42">
        <f t="shared" si="81"/>
        <v>1.8754621337888743E-13</v>
      </c>
      <c r="DM69" s="42">
        <f t="shared" si="82"/>
        <v>5572.5</v>
      </c>
      <c r="DN69" s="42">
        <f t="shared" si="83"/>
        <v>66.574168324070826</v>
      </c>
    </row>
    <row r="70" spans="1:118">
      <c r="A70" s="34">
        <f t="shared" si="11"/>
        <v>2.2973967099940742</v>
      </c>
      <c r="B70" s="34">
        <v>0</v>
      </c>
      <c r="C70" s="55">
        <f t="shared" si="87"/>
        <v>4.55</v>
      </c>
      <c r="D70" s="59"/>
      <c r="E70" s="87">
        <v>2.2000000000000002</v>
      </c>
      <c r="F70" s="101">
        <f>C70+E70</f>
        <v>6.75</v>
      </c>
      <c r="G70" s="37">
        <f t="shared" si="0"/>
        <v>7131.5502145218798</v>
      </c>
      <c r="H70" s="34">
        <f t="shared" si="84"/>
        <v>12.800000000000008</v>
      </c>
      <c r="I70" s="38">
        <v>64</v>
      </c>
      <c r="J70" s="43">
        <f t="shared" si="13"/>
        <v>64</v>
      </c>
      <c r="K70" s="43">
        <f t="shared" si="14"/>
        <v>2.2000000000000002</v>
      </c>
      <c r="L70" s="33">
        <v>1</v>
      </c>
      <c r="M70" s="34">
        <f t="shared" si="15"/>
        <v>2</v>
      </c>
      <c r="N70" s="42">
        <f t="shared" ref="N70:N133" si="92">N69*L70</f>
        <v>8</v>
      </c>
      <c r="O70" s="42">
        <f t="shared" si="16"/>
        <v>1024</v>
      </c>
      <c r="P70" s="42">
        <f t="shared" si="17"/>
        <v>470682.31415844406</v>
      </c>
      <c r="Q70" s="42">
        <f t="shared" si="18"/>
        <v>660</v>
      </c>
      <c r="R70" s="42">
        <f t="shared" si="19"/>
        <v>68.921901299822224</v>
      </c>
      <c r="S70" s="70">
        <f t="shared" si="20"/>
        <v>459.65069742035553</v>
      </c>
      <c r="V70" s="43">
        <f t="shared" si="21"/>
        <v>64</v>
      </c>
      <c r="W70" s="43">
        <f t="shared" si="22"/>
        <v>3.2</v>
      </c>
      <c r="X70" s="43">
        <v>1</v>
      </c>
      <c r="Y70" s="34">
        <f t="shared" si="23"/>
        <v>1</v>
      </c>
      <c r="Z70" s="42">
        <f t="shared" ref="Z70:Z133" si="93">Z69*X70</f>
        <v>48</v>
      </c>
      <c r="AA70" s="42">
        <f t="shared" si="24"/>
        <v>3072</v>
      </c>
      <c r="AB70" s="42">
        <f t="shared" si="25"/>
        <v>684628.82059410051</v>
      </c>
      <c r="AC70" s="42">
        <f t="shared" si="26"/>
        <v>960</v>
      </c>
      <c r="AD70" s="42">
        <f t="shared" si="27"/>
        <v>68.921901299822224</v>
      </c>
      <c r="AE70" s="70">
        <f t="shared" si="86"/>
        <v>222.86094420380877</v>
      </c>
      <c r="AG70" s="43">
        <f t="shared" si="29"/>
        <v>49</v>
      </c>
      <c r="AH70" s="43">
        <f t="shared" si="30"/>
        <v>4.2750000000000004</v>
      </c>
      <c r="AI70" s="43">
        <v>1</v>
      </c>
      <c r="AJ70" s="34">
        <f t="shared" si="31"/>
        <v>1.075</v>
      </c>
      <c r="AK70" s="42">
        <f t="shared" ref="AK70:AK133" si="94">AK69*AI70</f>
        <v>20</v>
      </c>
      <c r="AL70" s="42">
        <f t="shared" si="32"/>
        <v>1053.5</v>
      </c>
      <c r="AM70" s="42">
        <f t="shared" si="33"/>
        <v>114327.66437655377</v>
      </c>
      <c r="AN70" s="42">
        <f t="shared" si="34"/>
        <v>1282.5</v>
      </c>
      <c r="AO70" s="42">
        <f t="shared" si="35"/>
        <v>68.921901299822224</v>
      </c>
      <c r="AP70" s="70">
        <f t="shared" si="89"/>
        <v>108.52175071338755</v>
      </c>
      <c r="AR70" s="43">
        <f t="shared" si="36"/>
        <v>29</v>
      </c>
      <c r="AS70" s="43">
        <f t="shared" si="37"/>
        <v>5.45</v>
      </c>
      <c r="AT70" s="43">
        <v>1</v>
      </c>
      <c r="AU70" s="34">
        <f t="shared" si="38"/>
        <v>1.175</v>
      </c>
      <c r="AV70" s="42">
        <f t="shared" ref="AV70:AV133" si="95">AV69*AT70</f>
        <v>4</v>
      </c>
      <c r="AW70" s="42">
        <f t="shared" si="39"/>
        <v>136.30000000000001</v>
      </c>
      <c r="AX70" s="42">
        <f t="shared" si="40"/>
        <v>9109.4410943306611</v>
      </c>
      <c r="AY70" s="42">
        <f t="shared" si="41"/>
        <v>1635</v>
      </c>
      <c r="AZ70" s="42">
        <f t="shared" si="42"/>
        <v>68.921901299822224</v>
      </c>
      <c r="BA70" s="70">
        <f t="shared" si="90"/>
        <v>66.833757111743651</v>
      </c>
      <c r="BC70" s="43">
        <f t="shared" si="43"/>
        <v>4</v>
      </c>
      <c r="BD70" s="43">
        <f t="shared" si="44"/>
        <v>6.75</v>
      </c>
      <c r="BE70" s="43">
        <v>1</v>
      </c>
      <c r="BF70" s="34">
        <f t="shared" si="45"/>
        <v>1.3</v>
      </c>
      <c r="BG70" s="42">
        <f t="shared" ref="BG70:BG133" si="96">BG69*BE70</f>
        <v>1</v>
      </c>
      <c r="BH70" s="42">
        <f t="shared" si="46"/>
        <v>5.2</v>
      </c>
      <c r="BI70" s="42">
        <f t="shared" si="47"/>
        <v>352.57297813493034</v>
      </c>
      <c r="BJ70" s="42">
        <f t="shared" si="48"/>
        <v>2025</v>
      </c>
      <c r="BK70" s="42">
        <f t="shared" si="49"/>
        <v>68.921901299822224</v>
      </c>
      <c r="BL70" s="70">
        <f t="shared" si="91"/>
        <v>67.802495795178913</v>
      </c>
      <c r="BN70" s="43">
        <f t="shared" si="50"/>
        <v>-26</v>
      </c>
      <c r="BO70" s="43">
        <f t="shared" si="51"/>
        <v>8.1999999999999993</v>
      </c>
      <c r="BP70" s="43">
        <v>1</v>
      </c>
      <c r="BQ70" s="34">
        <f t="shared" si="52"/>
        <v>1.45</v>
      </c>
      <c r="BR70" s="42">
        <f t="shared" ref="BR70:BR133" si="97">BR69*BP70</f>
        <v>1</v>
      </c>
      <c r="BS70" s="42">
        <f t="shared" si="53"/>
        <v>-37.699999999999996</v>
      </c>
      <c r="BT70" s="42">
        <f t="shared" si="54"/>
        <v>6.692357455338942</v>
      </c>
      <c r="BU70" s="42">
        <f t="shared" si="55"/>
        <v>2460</v>
      </c>
      <c r="BV70" s="42">
        <f t="shared" si="56"/>
        <v>68.921901299822224</v>
      </c>
      <c r="BY70" s="43">
        <f t="shared" si="57"/>
        <v>-88</v>
      </c>
      <c r="BZ70" s="43">
        <f t="shared" si="58"/>
        <v>9.8249999999999993</v>
      </c>
      <c r="CA70" s="43">
        <v>1</v>
      </c>
      <c r="CB70" s="34">
        <f t="shared" si="59"/>
        <v>0</v>
      </c>
      <c r="CC70" s="42">
        <f t="shared" ref="CC70:CC133" si="98">CC69*CA70</f>
        <v>1</v>
      </c>
      <c r="CD70" s="42">
        <f t="shared" si="60"/>
        <v>0</v>
      </c>
      <c r="CE70" s="42">
        <f t="shared" si="61"/>
        <v>1.4836309688579876E-3</v>
      </c>
      <c r="CF70" s="42">
        <f t="shared" si="62"/>
        <v>2947.5</v>
      </c>
      <c r="CG70" s="42">
        <f t="shared" si="63"/>
        <v>68.921901299822224</v>
      </c>
      <c r="CJ70" s="43">
        <f t="shared" si="64"/>
        <v>-143</v>
      </c>
      <c r="CK70" s="43">
        <f t="shared" si="65"/>
        <v>11.649999999999999</v>
      </c>
      <c r="CL70" s="43">
        <v>1</v>
      </c>
      <c r="CM70" s="34">
        <f t="shared" si="66"/>
        <v>0</v>
      </c>
      <c r="CN70" s="42">
        <f t="shared" ref="CN70:CN133" si="99">CN69*CL70</f>
        <v>1</v>
      </c>
      <c r="CO70" s="42">
        <f t="shared" si="67"/>
        <v>0</v>
      </c>
      <c r="CP70" s="42">
        <f t="shared" si="68"/>
        <v>8.5899236577585729E-7</v>
      </c>
      <c r="CQ70" s="42">
        <f t="shared" si="69"/>
        <v>3494.9999999999995</v>
      </c>
      <c r="CR70" s="42">
        <f t="shared" si="70"/>
        <v>68.921901299822224</v>
      </c>
      <c r="CU70" s="43">
        <f t="shared" si="71"/>
        <v>-193</v>
      </c>
      <c r="CV70" s="43">
        <f t="shared" si="72"/>
        <v>13.7</v>
      </c>
      <c r="CW70" s="43">
        <v>1</v>
      </c>
      <c r="CX70" s="34">
        <f t="shared" si="73"/>
        <v>0</v>
      </c>
      <c r="CY70" s="42">
        <f t="shared" ref="CY70:CY133" si="100">CY69*CW70</f>
        <v>1</v>
      </c>
      <c r="CZ70" s="42">
        <f t="shared" si="74"/>
        <v>0</v>
      </c>
      <c r="DA70" s="42">
        <f t="shared" si="75"/>
        <v>9.8647024301981663E-10</v>
      </c>
      <c r="DB70" s="42">
        <f t="shared" si="76"/>
        <v>4110</v>
      </c>
      <c r="DC70" s="42">
        <f t="shared" si="77"/>
        <v>68.921901299822224</v>
      </c>
      <c r="DF70" s="43">
        <f t="shared" si="78"/>
        <v>-256</v>
      </c>
      <c r="DG70" s="43">
        <f t="shared" si="79"/>
        <v>18.574999999999999</v>
      </c>
      <c r="DH70" s="43">
        <v>1</v>
      </c>
      <c r="DI70" s="34">
        <f t="shared" si="85"/>
        <v>0</v>
      </c>
      <c r="DJ70" s="42">
        <f t="shared" ref="DJ70:DJ133" si="101">DJ69*DH70</f>
        <v>1</v>
      </c>
      <c r="DK70" s="42">
        <f t="shared" si="80"/>
        <v>0</v>
      </c>
      <c r="DL70" s="42">
        <f t="shared" si="81"/>
        <v>2.154340267942509E-13</v>
      </c>
      <c r="DM70" s="42">
        <f t="shared" si="82"/>
        <v>5572.5</v>
      </c>
      <c r="DN70" s="42">
        <f t="shared" si="83"/>
        <v>68.921901299822224</v>
      </c>
    </row>
    <row r="71" spans="1:118">
      <c r="A71" s="34">
        <f t="shared" ref="A71:A134" si="102">POWER(POWER(2,0.05),I71-40)</f>
        <v>2.3784142300054469</v>
      </c>
      <c r="B71" s="34">
        <v>0</v>
      </c>
      <c r="C71" s="55">
        <f>IF(D71&gt;0,C70+D71,C70)</f>
        <v>4.55</v>
      </c>
      <c r="D71" s="90"/>
      <c r="E71" s="87">
        <v>2.2000000000000002</v>
      </c>
      <c r="F71" s="101">
        <f>C71+E71</f>
        <v>6.75</v>
      </c>
      <c r="G71" s="37">
        <f t="shared" ref="G71:G134" si="103">POWER($H$1,I71)</f>
        <v>8192.0000000000364</v>
      </c>
      <c r="H71" s="34">
        <f t="shared" si="84"/>
        <v>13.000000000000007</v>
      </c>
      <c r="I71" s="38">
        <v>65</v>
      </c>
      <c r="J71" s="43">
        <f t="shared" ref="J71:J134" si="104">$I71-K$3</f>
        <v>65</v>
      </c>
      <c r="K71" s="43">
        <f t="shared" ref="K71:K134" si="105">L$3</f>
        <v>2.2000000000000002</v>
      </c>
      <c r="L71" s="33">
        <v>10</v>
      </c>
      <c r="M71" s="34">
        <f t="shared" ref="M71:M134" si="106">M$3</f>
        <v>2</v>
      </c>
      <c r="N71" s="42">
        <f t="shared" si="92"/>
        <v>80</v>
      </c>
      <c r="O71" s="42">
        <f t="shared" ref="O71:O134" si="107">J71*N71*M71</f>
        <v>10400</v>
      </c>
      <c r="P71" s="42">
        <f t="shared" ref="P71:P134" si="108">L$3*N$3*POWER($H$1,J71)</f>
        <v>540672.00000000244</v>
      </c>
      <c r="Q71" s="42">
        <f t="shared" ref="Q71:Q134" si="109">R$3</f>
        <v>660</v>
      </c>
      <c r="R71" s="42">
        <f t="shared" ref="R71:R134" si="110">$A71*(30+$B71)</f>
        <v>71.352426900163408</v>
      </c>
      <c r="S71" s="70">
        <f t="shared" ref="S71:S134" si="111">P71/O71</f>
        <v>51.987692307692541</v>
      </c>
      <c r="V71" s="43">
        <f t="shared" ref="V71:V134" si="112">$I71-W$3</f>
        <v>65</v>
      </c>
      <c r="W71" s="43">
        <f t="shared" ref="W71:W134" si="113">X$3</f>
        <v>3.2</v>
      </c>
      <c r="X71" s="43">
        <v>1</v>
      </c>
      <c r="Y71" s="34">
        <f t="shared" ref="Y71:Y134" si="114">Y$3</f>
        <v>1</v>
      </c>
      <c r="Z71" s="42">
        <f t="shared" si="93"/>
        <v>48</v>
      </c>
      <c r="AA71" s="42">
        <f t="shared" ref="AA71:AA134" si="115">V71*Z71*Y71</f>
        <v>3120</v>
      </c>
      <c r="AB71" s="42">
        <f t="shared" ref="AB71:AB134" si="116">X$3*Z$3*POWER($H$1,V71)</f>
        <v>786432.00000000349</v>
      </c>
      <c r="AC71" s="42">
        <f t="shared" ref="AC71:AC134" si="117">AD$3</f>
        <v>960</v>
      </c>
      <c r="AD71" s="42">
        <f t="shared" ref="AD71:AD134" si="118">$A71*(30+$B71)</f>
        <v>71.352426900163408</v>
      </c>
      <c r="AE71" s="70">
        <f t="shared" si="86"/>
        <v>252.06153846153958</v>
      </c>
      <c r="AG71" s="43">
        <f t="shared" ref="AG71:AG134" si="119">$I71-AH$3</f>
        <v>50</v>
      </c>
      <c r="AH71" s="43">
        <f t="shared" ref="AH71:AH134" si="120">AI$3</f>
        <v>4.2750000000000004</v>
      </c>
      <c r="AI71" s="43">
        <v>1</v>
      </c>
      <c r="AJ71" s="34">
        <f t="shared" ref="AJ71:AJ134" si="121">AJ$3</f>
        <v>1.075</v>
      </c>
      <c r="AK71" s="42">
        <f t="shared" si="94"/>
        <v>20</v>
      </c>
      <c r="AL71" s="42">
        <f t="shared" ref="AL71:AL134" si="122">AG71*AK71*AJ71</f>
        <v>1075</v>
      </c>
      <c r="AM71" s="42">
        <f t="shared" ref="AM71:AM134" si="123">AI$3*AK$3*POWER($H$1,AG71)</f>
        <v>131328.00000000044</v>
      </c>
      <c r="AN71" s="42">
        <f t="shared" ref="AN71:AN134" si="124">AO$3</f>
        <v>1282.5</v>
      </c>
      <c r="AO71" s="42">
        <f t="shared" ref="AO71:AO134" si="125">$A71*(30+$B71)</f>
        <v>71.352426900163408</v>
      </c>
      <c r="AP71" s="70">
        <f t="shared" si="89"/>
        <v>122.16558139534925</v>
      </c>
      <c r="AR71" s="43">
        <f t="shared" ref="AR71:AR134" si="126">$I71-AS$3</f>
        <v>30</v>
      </c>
      <c r="AS71" s="43">
        <f t="shared" ref="AS71:AS134" si="127">AT$3</f>
        <v>5.45</v>
      </c>
      <c r="AT71" s="43">
        <v>1</v>
      </c>
      <c r="AU71" s="34">
        <f t="shared" ref="AU71:AU134" si="128">AU$3</f>
        <v>1.175</v>
      </c>
      <c r="AV71" s="42">
        <f t="shared" si="95"/>
        <v>4</v>
      </c>
      <c r="AW71" s="42">
        <f t="shared" ref="AW71:AW134" si="129">AR71*AV71*AU71</f>
        <v>141</v>
      </c>
      <c r="AX71" s="42">
        <f t="shared" ref="AX71:AX134" si="130">AT$3*AV$3*POWER($H$1,AR71)</f>
        <v>10464.000000000018</v>
      </c>
      <c r="AY71" s="42">
        <f t="shared" ref="AY71:AY134" si="131">AZ$3</f>
        <v>1635</v>
      </c>
      <c r="AZ71" s="42">
        <f t="shared" ref="AZ71:AZ134" si="132">$A71*(30+$B71)</f>
        <v>71.352426900163408</v>
      </c>
      <c r="BA71" s="70">
        <f t="shared" si="90"/>
        <v>74.212765957446933</v>
      </c>
      <c r="BC71" s="43">
        <f t="shared" ref="BC71:BC134" si="133">$I71-BD$3</f>
        <v>5</v>
      </c>
      <c r="BD71" s="43">
        <f t="shared" ref="BD71:BD134" si="134">BE$3</f>
        <v>6.75</v>
      </c>
      <c r="BE71" s="43">
        <v>1</v>
      </c>
      <c r="BF71" s="34">
        <f t="shared" ref="BF71:BF134" si="135">BF$3</f>
        <v>1.3</v>
      </c>
      <c r="BG71" s="42">
        <f t="shared" si="96"/>
        <v>1</v>
      </c>
      <c r="BH71" s="42">
        <f t="shared" ref="BH71:BH134" si="136">BC71*BG71*BF71</f>
        <v>6.5</v>
      </c>
      <c r="BI71" s="42">
        <f t="shared" ref="BI71:BI134" si="137">BE$3*BG$3*POWER($H$1,BC71)</f>
        <v>405.00000000000011</v>
      </c>
      <c r="BJ71" s="42">
        <f t="shared" ref="BJ71:BJ134" si="138">BK$3</f>
        <v>2025</v>
      </c>
      <c r="BK71" s="42">
        <f t="shared" ref="BK71:BK134" si="139">$A71*(30+$B71)</f>
        <v>71.352426900163408</v>
      </c>
      <c r="BL71" s="70">
        <f t="shared" si="91"/>
        <v>62.307692307692328</v>
      </c>
      <c r="BN71" s="43">
        <f t="shared" ref="BN71:BN134" si="140">$I71-BO$3</f>
        <v>-25</v>
      </c>
      <c r="BO71" s="43">
        <f t="shared" ref="BO71:BO134" si="141">BP$3</f>
        <v>8.1999999999999993</v>
      </c>
      <c r="BP71" s="43">
        <v>1</v>
      </c>
      <c r="BQ71" s="34">
        <f t="shared" ref="BQ71:BQ134" si="142">BQ$3</f>
        <v>1.45</v>
      </c>
      <c r="BR71" s="42">
        <f t="shared" si="97"/>
        <v>1</v>
      </c>
      <c r="BS71" s="42">
        <f t="shared" ref="BS71:BS134" si="143">BN71*BR71*BQ71</f>
        <v>-36.25</v>
      </c>
      <c r="BT71" s="42">
        <f t="shared" ref="BT71:BT134" si="144">BP$3*BR$3*POWER($H$1,BN71)</f>
        <v>7.6874999999999858</v>
      </c>
      <c r="BU71" s="42">
        <f t="shared" ref="BU71:BU134" si="145">BV$3</f>
        <v>2460</v>
      </c>
      <c r="BV71" s="42">
        <f t="shared" ref="BV71:BV134" si="146">$A71*(30+$B71)</f>
        <v>71.352426900163408</v>
      </c>
      <c r="BY71" s="43">
        <f t="shared" ref="BY71:BY134" si="147">$I71-BZ$3</f>
        <v>-87</v>
      </c>
      <c r="BZ71" s="43">
        <f t="shared" ref="BZ71:BZ134" si="148">CA$3</f>
        <v>9.8249999999999993</v>
      </c>
      <c r="CA71" s="43">
        <v>1</v>
      </c>
      <c r="CB71" s="34">
        <f t="shared" ref="CB71:CB134" si="149">CB$3</f>
        <v>0</v>
      </c>
      <c r="CC71" s="42">
        <f t="shared" si="98"/>
        <v>1</v>
      </c>
      <c r="CD71" s="42">
        <f t="shared" ref="CD71:CD134" si="150">BY71*CC71*CB71</f>
        <v>0</v>
      </c>
      <c r="CE71" s="42">
        <f t="shared" ref="CE71:CE134" si="151">CA$3*CC$3*POWER($H$1,BY71)</f>
        <v>1.7042444533498279E-3</v>
      </c>
      <c r="CF71" s="42">
        <f t="shared" ref="CF71:CF134" si="152">CG$3</f>
        <v>2947.5</v>
      </c>
      <c r="CG71" s="42">
        <f t="shared" ref="CG71:CG134" si="153">$A71*(30+$B71)</f>
        <v>71.352426900163408</v>
      </c>
      <c r="CJ71" s="43">
        <f t="shared" ref="CJ71:CJ134" si="154">$I71-CK$3</f>
        <v>-142</v>
      </c>
      <c r="CK71" s="43">
        <f t="shared" ref="CK71:CK134" si="155">CL$3</f>
        <v>11.649999999999999</v>
      </c>
      <c r="CL71" s="43">
        <v>1</v>
      </c>
      <c r="CM71" s="34">
        <f t="shared" ref="CM71:CM134" si="156">CM$3</f>
        <v>0</v>
      </c>
      <c r="CN71" s="42">
        <f t="shared" si="99"/>
        <v>1</v>
      </c>
      <c r="CO71" s="42">
        <f t="shared" ref="CO71:CO134" si="157">CJ71*CN71*CM71</f>
        <v>0</v>
      </c>
      <c r="CP71" s="42">
        <f t="shared" ref="CP71:CP134" si="158">CL$3*CN$3*POWER($H$1,CJ71)</f>
        <v>9.8672311752173875E-7</v>
      </c>
      <c r="CQ71" s="42">
        <f t="shared" ref="CQ71:CQ134" si="159">CR$3</f>
        <v>3494.9999999999995</v>
      </c>
      <c r="CR71" s="42">
        <f t="shared" ref="CR71:CR134" si="160">$A71*(30+$B71)</f>
        <v>71.352426900163408</v>
      </c>
      <c r="CU71" s="43">
        <f t="shared" ref="CU71:CU134" si="161">$I71-CV$3</f>
        <v>-192</v>
      </c>
      <c r="CV71" s="43">
        <f t="shared" ref="CV71:CV134" si="162">CW$3</f>
        <v>13.7</v>
      </c>
      <c r="CW71" s="43">
        <v>1</v>
      </c>
      <c r="CX71" s="34">
        <f t="shared" ref="CX71:CX134" si="163">CX$3</f>
        <v>0</v>
      </c>
      <c r="CY71" s="42">
        <f t="shared" si="100"/>
        <v>1</v>
      </c>
      <c r="CZ71" s="42">
        <f t="shared" ref="CZ71:CZ134" si="164">CU71*CY71*CX71</f>
        <v>0</v>
      </c>
      <c r="DA71" s="42">
        <f t="shared" ref="DA71:DA134" si="165">CW$3*CY$3*POWER($H$1,CU71)</f>
        <v>1.1331567454103888E-9</v>
      </c>
      <c r="DB71" s="42">
        <f t="shared" ref="DB71:DB134" si="166">DC$3</f>
        <v>4110</v>
      </c>
      <c r="DC71" s="42">
        <f t="shared" ref="DC71:DC134" si="167">$A71*(30+$B71)</f>
        <v>71.352426900163408</v>
      </c>
      <c r="DF71" s="43">
        <f t="shared" ref="DF71:DF134" si="168">$I71-DG$3</f>
        <v>-255</v>
      </c>
      <c r="DG71" s="43">
        <f t="shared" ref="DG71:DG134" si="169">DH$3</f>
        <v>18.574999999999999</v>
      </c>
      <c r="DH71" s="43">
        <v>1</v>
      </c>
      <c r="DI71" s="34">
        <f t="shared" si="85"/>
        <v>0</v>
      </c>
      <c r="DJ71" s="42">
        <f t="shared" si="101"/>
        <v>1</v>
      </c>
      <c r="DK71" s="42">
        <f t="shared" ref="DK71:DK134" si="170">DF71*DJ71*DI71</f>
        <v>0</v>
      </c>
      <c r="DL71" s="42">
        <f t="shared" ref="DL71:DL134" si="171">DH$3*DJ$3*POWER($H$1,DF71)</f>
        <v>2.4746871218894315E-13</v>
      </c>
      <c r="DM71" s="42">
        <f t="shared" ref="DM71:DM134" si="172">DN$3</f>
        <v>5572.5</v>
      </c>
      <c r="DN71" s="42">
        <f t="shared" ref="DN71:DN134" si="173">$A71*(30+$B71)</f>
        <v>71.352426900163408</v>
      </c>
    </row>
    <row r="72" spans="1:118">
      <c r="A72" s="34">
        <f t="shared" si="102"/>
        <v>2.462288826689838</v>
      </c>
      <c r="B72" s="34">
        <v>0</v>
      </c>
      <c r="C72" s="55">
        <f t="shared" si="87"/>
        <v>4.55</v>
      </c>
      <c r="D72" s="59"/>
      <c r="E72" s="87">
        <v>2.2000000000000002</v>
      </c>
      <c r="F72" s="101">
        <f>C72+E72</f>
        <v>6.75</v>
      </c>
      <c r="G72" s="37">
        <f t="shared" si="103"/>
        <v>9410.1369241357534</v>
      </c>
      <c r="H72" s="34">
        <f t="shared" ref="H72:H135" si="174">LOG(G72,2)</f>
        <v>13.200000000000006</v>
      </c>
      <c r="I72" s="38">
        <v>66</v>
      </c>
      <c r="J72" s="43">
        <f t="shared" si="104"/>
        <v>66</v>
      </c>
      <c r="K72" s="43">
        <f t="shared" si="105"/>
        <v>2.2000000000000002</v>
      </c>
      <c r="L72" s="33">
        <v>1</v>
      </c>
      <c r="M72" s="34">
        <f t="shared" si="106"/>
        <v>2</v>
      </c>
      <c r="N72" s="42">
        <f t="shared" si="92"/>
        <v>80</v>
      </c>
      <c r="O72" s="42">
        <f t="shared" si="107"/>
        <v>10560</v>
      </c>
      <c r="P72" s="42">
        <f t="shared" si="108"/>
        <v>621069.03699295968</v>
      </c>
      <c r="Q72" s="42">
        <f t="shared" si="109"/>
        <v>660</v>
      </c>
      <c r="R72" s="42">
        <f t="shared" si="110"/>
        <v>73.868664800695143</v>
      </c>
      <c r="S72" s="70">
        <f t="shared" si="111"/>
        <v>58.813355775848457</v>
      </c>
      <c r="V72" s="43">
        <f t="shared" si="112"/>
        <v>66</v>
      </c>
      <c r="W72" s="43">
        <f t="shared" si="113"/>
        <v>3.2</v>
      </c>
      <c r="X72" s="43">
        <v>1</v>
      </c>
      <c r="Y72" s="34">
        <f t="shared" si="114"/>
        <v>1</v>
      </c>
      <c r="Z72" s="42">
        <f t="shared" si="93"/>
        <v>48</v>
      </c>
      <c r="AA72" s="42">
        <f t="shared" si="115"/>
        <v>3168</v>
      </c>
      <c r="AB72" s="42">
        <f t="shared" si="116"/>
        <v>903373.14471703232</v>
      </c>
      <c r="AC72" s="42">
        <f t="shared" si="117"/>
        <v>960</v>
      </c>
      <c r="AD72" s="42">
        <f t="shared" si="118"/>
        <v>73.868664800695143</v>
      </c>
      <c r="AE72" s="70">
        <f t="shared" si="86"/>
        <v>285.15566436775009</v>
      </c>
      <c r="AG72" s="43">
        <f t="shared" si="119"/>
        <v>51</v>
      </c>
      <c r="AH72" s="43">
        <f t="shared" si="120"/>
        <v>4.2750000000000004</v>
      </c>
      <c r="AI72" s="43">
        <v>1</v>
      </c>
      <c r="AJ72" s="34">
        <f t="shared" si="121"/>
        <v>1.075</v>
      </c>
      <c r="AK72" s="42">
        <f t="shared" si="94"/>
        <v>20</v>
      </c>
      <c r="AL72" s="42">
        <f t="shared" si="122"/>
        <v>1096.5</v>
      </c>
      <c r="AM72" s="42">
        <f t="shared" si="123"/>
        <v>150856.25756505111</v>
      </c>
      <c r="AN72" s="42">
        <f t="shared" si="124"/>
        <v>1282.5</v>
      </c>
      <c r="AO72" s="42">
        <f t="shared" si="125"/>
        <v>73.868664800695143</v>
      </c>
      <c r="AP72" s="70">
        <f t="shared" si="89"/>
        <v>137.57980626087652</v>
      </c>
      <c r="AR72" s="43">
        <f t="shared" si="126"/>
        <v>31</v>
      </c>
      <c r="AS72" s="43">
        <f t="shared" si="127"/>
        <v>5.45</v>
      </c>
      <c r="AT72" s="43">
        <v>1</v>
      </c>
      <c r="AU72" s="34">
        <f t="shared" si="128"/>
        <v>1.175</v>
      </c>
      <c r="AV72" s="42">
        <f t="shared" si="95"/>
        <v>4</v>
      </c>
      <c r="AW72" s="42">
        <f t="shared" si="129"/>
        <v>145.70000000000002</v>
      </c>
      <c r="AX72" s="42">
        <f t="shared" si="130"/>
        <v>12019.979586688998</v>
      </c>
      <c r="AY72" s="42">
        <f t="shared" si="131"/>
        <v>1635</v>
      </c>
      <c r="AZ72" s="42">
        <f t="shared" si="132"/>
        <v>73.868664800695143</v>
      </c>
      <c r="BA72" s="70">
        <f t="shared" ref="BA72:BA135" si="175">AX72/AW72</f>
        <v>82.498144040418651</v>
      </c>
      <c r="BC72" s="43">
        <f t="shared" si="133"/>
        <v>6</v>
      </c>
      <c r="BD72" s="43">
        <f t="shared" si="134"/>
        <v>6.75</v>
      </c>
      <c r="BE72" s="43">
        <v>1</v>
      </c>
      <c r="BF72" s="34">
        <f t="shared" si="135"/>
        <v>1.3</v>
      </c>
      <c r="BG72" s="42">
        <f t="shared" si="96"/>
        <v>1</v>
      </c>
      <c r="BH72" s="42">
        <f t="shared" si="136"/>
        <v>7.8000000000000007</v>
      </c>
      <c r="BI72" s="42">
        <f t="shared" si="137"/>
        <v>465.22283377379932</v>
      </c>
      <c r="BJ72" s="42">
        <f t="shared" si="138"/>
        <v>2025</v>
      </c>
      <c r="BK72" s="42">
        <f t="shared" si="139"/>
        <v>73.868664800695143</v>
      </c>
      <c r="BL72" s="70">
        <f t="shared" ref="BL72:BL108" si="176">BI72/BH72</f>
        <v>59.643953047922984</v>
      </c>
      <c r="BN72" s="43">
        <f t="shared" si="140"/>
        <v>-24</v>
      </c>
      <c r="BO72" s="43">
        <f t="shared" si="141"/>
        <v>8.1999999999999993</v>
      </c>
      <c r="BP72" s="43">
        <v>1</v>
      </c>
      <c r="BQ72" s="34">
        <f t="shared" si="142"/>
        <v>1.45</v>
      </c>
      <c r="BR72" s="42">
        <f t="shared" si="97"/>
        <v>1</v>
      </c>
      <c r="BS72" s="42">
        <f t="shared" si="143"/>
        <v>-34.799999999999997</v>
      </c>
      <c r="BT72" s="42">
        <f t="shared" si="144"/>
        <v>8.8306186040396923</v>
      </c>
      <c r="BU72" s="42">
        <f t="shared" si="145"/>
        <v>2460</v>
      </c>
      <c r="BV72" s="42">
        <f t="shared" si="146"/>
        <v>73.868664800695143</v>
      </c>
      <c r="BY72" s="43">
        <f t="shared" si="147"/>
        <v>-86</v>
      </c>
      <c r="BZ72" s="43">
        <f t="shared" si="148"/>
        <v>9.8249999999999993</v>
      </c>
      <c r="CA72" s="43">
        <v>1</v>
      </c>
      <c r="CB72" s="34">
        <f t="shared" si="149"/>
        <v>0</v>
      </c>
      <c r="CC72" s="42">
        <f t="shared" si="98"/>
        <v>1</v>
      </c>
      <c r="CD72" s="42">
        <f t="shared" si="150"/>
        <v>0</v>
      </c>
      <c r="CE72" s="42">
        <f t="shared" si="151"/>
        <v>1.9576628000757684E-3</v>
      </c>
      <c r="CF72" s="42">
        <f t="shared" si="152"/>
        <v>2947.5</v>
      </c>
      <c r="CG72" s="42">
        <f t="shared" si="153"/>
        <v>73.868664800695143</v>
      </c>
      <c r="CJ72" s="43">
        <f t="shared" si="154"/>
        <v>-141</v>
      </c>
      <c r="CK72" s="43">
        <f t="shared" si="155"/>
        <v>11.649999999999999</v>
      </c>
      <c r="CL72" s="43">
        <v>1</v>
      </c>
      <c r="CM72" s="34">
        <f t="shared" si="156"/>
        <v>0</v>
      </c>
      <c r="CN72" s="42">
        <f t="shared" si="99"/>
        <v>1</v>
      </c>
      <c r="CO72" s="42">
        <f t="shared" si="157"/>
        <v>0</v>
      </c>
      <c r="CP72" s="42">
        <f t="shared" si="158"/>
        <v>1.1334472219347675E-6</v>
      </c>
      <c r="CQ72" s="42">
        <f t="shared" si="159"/>
        <v>3494.9999999999995</v>
      </c>
      <c r="CR72" s="42">
        <f t="shared" si="160"/>
        <v>73.868664800695143</v>
      </c>
      <c r="CU72" s="43">
        <f t="shared" si="161"/>
        <v>-191</v>
      </c>
      <c r="CV72" s="43">
        <f t="shared" si="162"/>
        <v>13.7</v>
      </c>
      <c r="CW72" s="43">
        <v>1</v>
      </c>
      <c r="CX72" s="34">
        <f t="shared" si="163"/>
        <v>0</v>
      </c>
      <c r="CY72" s="42">
        <f t="shared" si="100"/>
        <v>1</v>
      </c>
      <c r="CZ72" s="42">
        <f t="shared" si="164"/>
        <v>0</v>
      </c>
      <c r="DA72" s="42">
        <f t="shared" si="165"/>
        <v>1.3016552894067077E-9</v>
      </c>
      <c r="DB72" s="42">
        <f t="shared" si="166"/>
        <v>4110</v>
      </c>
      <c r="DC72" s="42">
        <f t="shared" si="167"/>
        <v>73.868664800695143</v>
      </c>
      <c r="DF72" s="43">
        <f t="shared" si="168"/>
        <v>-254</v>
      </c>
      <c r="DG72" s="43">
        <f t="shared" si="169"/>
        <v>18.574999999999999</v>
      </c>
      <c r="DH72" s="43">
        <v>1</v>
      </c>
      <c r="DI72" s="34">
        <f t="shared" ref="DI72:DI135" si="177">DI71</f>
        <v>0</v>
      </c>
      <c r="DJ72" s="42">
        <f t="shared" si="101"/>
        <v>1</v>
      </c>
      <c r="DK72" s="42">
        <f t="shared" si="170"/>
        <v>0</v>
      </c>
      <c r="DL72" s="42">
        <f t="shared" si="171"/>
        <v>2.8426690260467375E-13</v>
      </c>
      <c r="DM72" s="42">
        <f t="shared" si="172"/>
        <v>5572.5</v>
      </c>
      <c r="DN72" s="42">
        <f t="shared" si="173"/>
        <v>73.868664800695143</v>
      </c>
    </row>
    <row r="73" spans="1:118">
      <c r="A73" s="34">
        <f t="shared" si="102"/>
        <v>2.5491212546385298</v>
      </c>
      <c r="B73" s="34">
        <v>0</v>
      </c>
      <c r="C73" s="55">
        <f t="shared" si="87"/>
        <v>4.55</v>
      </c>
      <c r="D73" s="59"/>
      <c r="E73" s="87">
        <v>2.2000000000000002</v>
      </c>
      <c r="F73" s="101">
        <f>C73+E73</f>
        <v>6.75</v>
      </c>
      <c r="G73" s="37">
        <f t="shared" si="103"/>
        <v>10809.408805051598</v>
      </c>
      <c r="H73" s="34">
        <f t="shared" si="174"/>
        <v>13.400000000000007</v>
      </c>
      <c r="I73" s="38">
        <v>67</v>
      </c>
      <c r="J73" s="43">
        <f t="shared" si="104"/>
        <v>67</v>
      </c>
      <c r="K73" s="43">
        <f t="shared" si="105"/>
        <v>2.2000000000000002</v>
      </c>
      <c r="L73" s="33">
        <v>1</v>
      </c>
      <c r="M73" s="34">
        <f t="shared" si="106"/>
        <v>2</v>
      </c>
      <c r="N73" s="42">
        <f t="shared" si="92"/>
        <v>80</v>
      </c>
      <c r="O73" s="42">
        <f t="shared" si="107"/>
        <v>10720</v>
      </c>
      <c r="P73" s="42">
        <f t="shared" si="108"/>
        <v>713420.98113340547</v>
      </c>
      <c r="Q73" s="42">
        <f t="shared" si="109"/>
        <v>660</v>
      </c>
      <c r="R73" s="42">
        <f t="shared" si="110"/>
        <v>76.473637639155896</v>
      </c>
      <c r="S73" s="70">
        <f t="shared" si="111"/>
        <v>66.550464657966927</v>
      </c>
      <c r="V73" s="43">
        <f t="shared" si="112"/>
        <v>67</v>
      </c>
      <c r="W73" s="43">
        <f t="shared" si="113"/>
        <v>3.2</v>
      </c>
      <c r="X73" s="43">
        <v>1</v>
      </c>
      <c r="Y73" s="34">
        <f t="shared" si="114"/>
        <v>1</v>
      </c>
      <c r="Z73" s="42">
        <f t="shared" si="93"/>
        <v>48</v>
      </c>
      <c r="AA73" s="42">
        <f t="shared" si="115"/>
        <v>3216</v>
      </c>
      <c r="AB73" s="42">
        <f t="shared" si="116"/>
        <v>1037703.2452849534</v>
      </c>
      <c r="AC73" s="42">
        <f t="shared" si="117"/>
        <v>960</v>
      </c>
      <c r="AD73" s="42">
        <f t="shared" si="118"/>
        <v>76.473637639155896</v>
      </c>
      <c r="AE73" s="70">
        <f t="shared" si="86"/>
        <v>322.66891955377906</v>
      </c>
      <c r="AG73" s="43">
        <f t="shared" si="119"/>
        <v>52</v>
      </c>
      <c r="AH73" s="43">
        <f t="shared" si="120"/>
        <v>4.2750000000000004</v>
      </c>
      <c r="AI73" s="43">
        <v>1</v>
      </c>
      <c r="AJ73" s="34">
        <f t="shared" si="121"/>
        <v>1.075</v>
      </c>
      <c r="AK73" s="42">
        <f t="shared" si="94"/>
        <v>20</v>
      </c>
      <c r="AL73" s="42">
        <f t="shared" si="122"/>
        <v>1118</v>
      </c>
      <c r="AM73" s="42">
        <f t="shared" si="123"/>
        <v>173288.33490598327</v>
      </c>
      <c r="AN73" s="42">
        <f t="shared" si="124"/>
        <v>1282.5</v>
      </c>
      <c r="AO73" s="42">
        <f t="shared" si="125"/>
        <v>76.473637639155896</v>
      </c>
      <c r="AP73" s="70">
        <f t="shared" si="89"/>
        <v>154.99851064935891</v>
      </c>
      <c r="AR73" s="43">
        <f t="shared" si="126"/>
        <v>32</v>
      </c>
      <c r="AS73" s="43">
        <f t="shared" si="127"/>
        <v>5.45</v>
      </c>
      <c r="AT73" s="43">
        <v>1</v>
      </c>
      <c r="AU73" s="34">
        <f t="shared" si="128"/>
        <v>1.175</v>
      </c>
      <c r="AV73" s="42">
        <f t="shared" si="95"/>
        <v>4</v>
      </c>
      <c r="AW73" s="42">
        <f t="shared" si="129"/>
        <v>150.4</v>
      </c>
      <c r="AX73" s="42">
        <f t="shared" si="130"/>
        <v>13807.330778327596</v>
      </c>
      <c r="AY73" s="42">
        <f t="shared" si="131"/>
        <v>1635</v>
      </c>
      <c r="AZ73" s="42">
        <f t="shared" si="132"/>
        <v>76.473637639155896</v>
      </c>
      <c r="BA73" s="70">
        <f t="shared" si="175"/>
        <v>91.804061026114326</v>
      </c>
      <c r="BC73" s="43">
        <f t="shared" si="133"/>
        <v>7</v>
      </c>
      <c r="BD73" s="43">
        <f t="shared" si="134"/>
        <v>6.75</v>
      </c>
      <c r="BE73" s="43">
        <v>1</v>
      </c>
      <c r="BF73" s="34">
        <f t="shared" si="135"/>
        <v>1.3</v>
      </c>
      <c r="BG73" s="42">
        <f t="shared" si="96"/>
        <v>1</v>
      </c>
      <c r="BH73" s="42">
        <f t="shared" si="136"/>
        <v>9.1</v>
      </c>
      <c r="BI73" s="42">
        <f t="shared" si="137"/>
        <v>534.40070386302239</v>
      </c>
      <c r="BJ73" s="42">
        <f t="shared" si="138"/>
        <v>2025</v>
      </c>
      <c r="BK73" s="42">
        <f t="shared" si="139"/>
        <v>76.473637639155896</v>
      </c>
      <c r="BL73" s="70">
        <f t="shared" si="176"/>
        <v>58.725352072859607</v>
      </c>
      <c r="BN73" s="43">
        <f t="shared" si="140"/>
        <v>-23</v>
      </c>
      <c r="BO73" s="43">
        <f t="shared" si="141"/>
        <v>8.1999999999999993</v>
      </c>
      <c r="BP73" s="43">
        <v>1</v>
      </c>
      <c r="BQ73" s="34">
        <f t="shared" si="142"/>
        <v>1.45</v>
      </c>
      <c r="BR73" s="42">
        <f t="shared" si="97"/>
        <v>1</v>
      </c>
      <c r="BS73" s="42">
        <f t="shared" si="143"/>
        <v>-33.35</v>
      </c>
      <c r="BT73" s="42">
        <f t="shared" si="144"/>
        <v>10.143717064066607</v>
      </c>
      <c r="BU73" s="42">
        <f t="shared" si="145"/>
        <v>2460</v>
      </c>
      <c r="BV73" s="42">
        <f t="shared" si="146"/>
        <v>76.473637639155896</v>
      </c>
      <c r="BY73" s="43">
        <f t="shared" si="147"/>
        <v>-85</v>
      </c>
      <c r="BZ73" s="43">
        <f t="shared" si="148"/>
        <v>9.8249999999999993</v>
      </c>
      <c r="CA73" s="43">
        <v>1</v>
      </c>
      <c r="CB73" s="34">
        <f t="shared" si="149"/>
        <v>0</v>
      </c>
      <c r="CC73" s="42">
        <f t="shared" si="98"/>
        <v>1</v>
      </c>
      <c r="CD73" s="42">
        <f t="shared" si="150"/>
        <v>0</v>
      </c>
      <c r="CE73" s="42">
        <f t="shared" si="151"/>
        <v>2.2487640380859249E-3</v>
      </c>
      <c r="CF73" s="42">
        <f t="shared" si="152"/>
        <v>2947.5</v>
      </c>
      <c r="CG73" s="42">
        <f t="shared" si="153"/>
        <v>76.473637639155896</v>
      </c>
      <c r="CJ73" s="43">
        <f t="shared" si="154"/>
        <v>-140</v>
      </c>
      <c r="CK73" s="43">
        <f t="shared" si="155"/>
        <v>11.649999999999999</v>
      </c>
      <c r="CL73" s="43">
        <v>1</v>
      </c>
      <c r="CM73" s="34">
        <f t="shared" si="156"/>
        <v>0</v>
      </c>
      <c r="CN73" s="42">
        <f t="shared" si="99"/>
        <v>1</v>
      </c>
      <c r="CO73" s="42">
        <f t="shared" si="157"/>
        <v>0</v>
      </c>
      <c r="CP73" s="42">
        <f t="shared" si="158"/>
        <v>1.3019889593124267E-6</v>
      </c>
      <c r="CQ73" s="42">
        <f t="shared" si="159"/>
        <v>3494.9999999999995</v>
      </c>
      <c r="CR73" s="42">
        <f t="shared" si="160"/>
        <v>76.473637639155896</v>
      </c>
      <c r="CU73" s="43">
        <f t="shared" si="161"/>
        <v>-190</v>
      </c>
      <c r="CV73" s="43">
        <f t="shared" si="162"/>
        <v>13.7</v>
      </c>
      <c r="CW73" s="43">
        <v>1</v>
      </c>
      <c r="CX73" s="34">
        <f t="shared" si="163"/>
        <v>0</v>
      </c>
      <c r="CY73" s="42">
        <f t="shared" si="100"/>
        <v>1</v>
      </c>
      <c r="CZ73" s="42">
        <f t="shared" si="164"/>
        <v>0</v>
      </c>
      <c r="DA73" s="42">
        <f t="shared" si="165"/>
        <v>1.495209289714675E-9</v>
      </c>
      <c r="DB73" s="42">
        <f t="shared" si="166"/>
        <v>4110</v>
      </c>
      <c r="DC73" s="42">
        <f t="shared" si="167"/>
        <v>76.473637639155896</v>
      </c>
      <c r="DF73" s="43">
        <f t="shared" si="168"/>
        <v>-253</v>
      </c>
      <c r="DG73" s="43">
        <f t="shared" si="169"/>
        <v>18.574999999999999</v>
      </c>
      <c r="DH73" s="43">
        <v>1</v>
      </c>
      <c r="DI73" s="34">
        <f t="shared" si="177"/>
        <v>0</v>
      </c>
      <c r="DJ73" s="42">
        <f t="shared" si="101"/>
        <v>1</v>
      </c>
      <c r="DK73" s="42">
        <f t="shared" si="170"/>
        <v>0</v>
      </c>
      <c r="DL73" s="42">
        <f t="shared" si="171"/>
        <v>3.2653692340209121E-13</v>
      </c>
      <c r="DM73" s="42">
        <f t="shared" si="172"/>
        <v>5572.5</v>
      </c>
      <c r="DN73" s="42">
        <f t="shared" si="173"/>
        <v>76.473637639155896</v>
      </c>
    </row>
    <row r="74" spans="1:118">
      <c r="A74" s="34">
        <f t="shared" si="102"/>
        <v>2.6390158215457942</v>
      </c>
      <c r="B74" s="34">
        <v>0</v>
      </c>
      <c r="C74" s="55">
        <f t="shared" si="87"/>
        <v>4.55</v>
      </c>
      <c r="D74" s="59"/>
      <c r="E74" s="87">
        <v>2.2000000000000002</v>
      </c>
      <c r="F74" s="101">
        <f>C74+E74</f>
        <v>6.75</v>
      </c>
      <c r="G74" s="37">
        <f t="shared" si="103"/>
        <v>12416.750112853239</v>
      </c>
      <c r="H74" s="34">
        <f t="shared" si="174"/>
        <v>13.600000000000007</v>
      </c>
      <c r="I74" s="38">
        <v>68</v>
      </c>
      <c r="J74" s="43">
        <f t="shared" si="104"/>
        <v>68</v>
      </c>
      <c r="K74" s="43">
        <f t="shared" si="105"/>
        <v>2.2000000000000002</v>
      </c>
      <c r="L74" s="33">
        <v>1</v>
      </c>
      <c r="M74" s="34">
        <f t="shared" si="106"/>
        <v>2</v>
      </c>
      <c r="N74" s="42">
        <f t="shared" si="92"/>
        <v>80</v>
      </c>
      <c r="O74" s="42">
        <f t="shared" si="107"/>
        <v>10880</v>
      </c>
      <c r="P74" s="42">
        <f t="shared" si="108"/>
        <v>819505.50744831376</v>
      </c>
      <c r="Q74" s="42">
        <f t="shared" si="109"/>
        <v>660</v>
      </c>
      <c r="R74" s="42">
        <f t="shared" si="110"/>
        <v>79.170474646373819</v>
      </c>
      <c r="S74" s="70">
        <f t="shared" si="111"/>
        <v>75.322197375764134</v>
      </c>
      <c r="V74" s="43">
        <f t="shared" si="112"/>
        <v>68</v>
      </c>
      <c r="W74" s="43">
        <f t="shared" si="113"/>
        <v>3.2</v>
      </c>
      <c r="X74" s="43">
        <v>1</v>
      </c>
      <c r="Y74" s="34">
        <f t="shared" si="114"/>
        <v>1</v>
      </c>
      <c r="Z74" s="42">
        <f t="shared" si="93"/>
        <v>48</v>
      </c>
      <c r="AA74" s="42">
        <f t="shared" si="115"/>
        <v>3264</v>
      </c>
      <c r="AB74" s="42">
        <f t="shared" si="116"/>
        <v>1192008.0108339109</v>
      </c>
      <c r="AC74" s="42">
        <f t="shared" si="117"/>
        <v>960</v>
      </c>
      <c r="AD74" s="42">
        <f t="shared" si="118"/>
        <v>79.170474646373819</v>
      </c>
      <c r="AE74" s="70">
        <f t="shared" si="86"/>
        <v>365.1985327309776</v>
      </c>
      <c r="AG74" s="43">
        <f t="shared" si="119"/>
        <v>53</v>
      </c>
      <c r="AH74" s="43">
        <f t="shared" si="120"/>
        <v>4.2750000000000004</v>
      </c>
      <c r="AI74" s="43">
        <v>1</v>
      </c>
      <c r="AJ74" s="34">
        <f t="shared" si="121"/>
        <v>1.075</v>
      </c>
      <c r="AK74" s="42">
        <f t="shared" si="94"/>
        <v>20</v>
      </c>
      <c r="AL74" s="42">
        <f t="shared" si="122"/>
        <v>1139.5</v>
      </c>
      <c r="AM74" s="42">
        <f t="shared" si="123"/>
        <v>199056.02524667824</v>
      </c>
      <c r="AN74" s="42">
        <f t="shared" si="124"/>
        <v>1282.5</v>
      </c>
      <c r="AO74" s="42">
        <f t="shared" si="125"/>
        <v>79.170474646373819</v>
      </c>
      <c r="AP74" s="70">
        <f t="shared" si="89"/>
        <v>174.68716563991069</v>
      </c>
      <c r="AR74" s="43">
        <f t="shared" si="126"/>
        <v>33</v>
      </c>
      <c r="AS74" s="43">
        <f t="shared" si="127"/>
        <v>5.45</v>
      </c>
      <c r="AT74" s="43">
        <v>1</v>
      </c>
      <c r="AU74" s="34">
        <f t="shared" si="128"/>
        <v>1.175</v>
      </c>
      <c r="AV74" s="42">
        <f t="shared" si="95"/>
        <v>4</v>
      </c>
      <c r="AW74" s="42">
        <f t="shared" si="129"/>
        <v>155.1</v>
      </c>
      <c r="AX74" s="42">
        <f t="shared" si="130"/>
        <v>15860.458151964842</v>
      </c>
      <c r="AY74" s="42">
        <f t="shared" si="131"/>
        <v>1635</v>
      </c>
      <c r="AZ74" s="42">
        <f t="shared" si="132"/>
        <v>79.170474646373819</v>
      </c>
      <c r="BA74" s="70">
        <f t="shared" si="175"/>
        <v>102.25956255296481</v>
      </c>
      <c r="BC74" s="43">
        <f t="shared" si="133"/>
        <v>8</v>
      </c>
      <c r="BD74" s="43">
        <f t="shared" si="134"/>
        <v>6.75</v>
      </c>
      <c r="BE74" s="43">
        <v>1</v>
      </c>
      <c r="BF74" s="34">
        <f t="shared" si="135"/>
        <v>1.3</v>
      </c>
      <c r="BG74" s="42">
        <f t="shared" si="96"/>
        <v>1</v>
      </c>
      <c r="BH74" s="42">
        <f t="shared" si="136"/>
        <v>10.4</v>
      </c>
      <c r="BI74" s="42">
        <f t="shared" si="137"/>
        <v>613.86520943671155</v>
      </c>
      <c r="BJ74" s="42">
        <f t="shared" si="138"/>
        <v>2025</v>
      </c>
      <c r="BK74" s="42">
        <f t="shared" si="139"/>
        <v>79.170474646373819</v>
      </c>
      <c r="BL74" s="70">
        <f t="shared" si="176"/>
        <v>59.025500907376106</v>
      </c>
      <c r="BN74" s="43">
        <f t="shared" si="140"/>
        <v>-22</v>
      </c>
      <c r="BO74" s="43">
        <f t="shared" si="141"/>
        <v>8.1999999999999993</v>
      </c>
      <c r="BP74" s="43">
        <v>1</v>
      </c>
      <c r="BQ74" s="34">
        <f t="shared" si="142"/>
        <v>1.45</v>
      </c>
      <c r="BR74" s="42">
        <f t="shared" si="97"/>
        <v>1</v>
      </c>
      <c r="BS74" s="42">
        <f t="shared" si="143"/>
        <v>-31.9</v>
      </c>
      <c r="BT74" s="42">
        <f t="shared" si="144"/>
        <v>11.65207110504867</v>
      </c>
      <c r="BU74" s="42">
        <f t="shared" si="145"/>
        <v>2460</v>
      </c>
      <c r="BV74" s="42">
        <f t="shared" si="146"/>
        <v>79.170474646373819</v>
      </c>
      <c r="BY74" s="43">
        <f t="shared" si="147"/>
        <v>-84</v>
      </c>
      <c r="BZ74" s="43">
        <f t="shared" si="148"/>
        <v>9.8249999999999993</v>
      </c>
      <c r="CA74" s="43">
        <v>1</v>
      </c>
      <c r="CB74" s="34">
        <f t="shared" si="149"/>
        <v>0</v>
      </c>
      <c r="CC74" s="42">
        <f t="shared" si="98"/>
        <v>1</v>
      </c>
      <c r="CD74" s="42">
        <f t="shared" si="150"/>
        <v>0</v>
      </c>
      <c r="CE74" s="42">
        <f t="shared" si="151"/>
        <v>2.583151551325792E-3</v>
      </c>
      <c r="CF74" s="42">
        <f t="shared" si="152"/>
        <v>2947.5</v>
      </c>
      <c r="CG74" s="42">
        <f t="shared" si="153"/>
        <v>79.170474646373819</v>
      </c>
      <c r="CJ74" s="43">
        <f t="shared" si="154"/>
        <v>-139</v>
      </c>
      <c r="CK74" s="43">
        <f t="shared" si="155"/>
        <v>11.649999999999999</v>
      </c>
      <c r="CL74" s="43">
        <v>1</v>
      </c>
      <c r="CM74" s="34">
        <f t="shared" si="156"/>
        <v>0</v>
      </c>
      <c r="CN74" s="42">
        <f t="shared" si="99"/>
        <v>1</v>
      </c>
      <c r="CO74" s="42">
        <f t="shared" si="157"/>
        <v>0</v>
      </c>
      <c r="CP74" s="42">
        <f t="shared" si="158"/>
        <v>1.4955925757864862E-6</v>
      </c>
      <c r="CQ74" s="42">
        <f t="shared" si="159"/>
        <v>3494.9999999999995</v>
      </c>
      <c r="CR74" s="42">
        <f t="shared" si="160"/>
        <v>79.170474646373819</v>
      </c>
      <c r="CU74" s="43">
        <f t="shared" si="161"/>
        <v>-189</v>
      </c>
      <c r="CV74" s="43">
        <f t="shared" si="162"/>
        <v>13.7</v>
      </c>
      <c r="CW74" s="43">
        <v>1</v>
      </c>
      <c r="CX74" s="34">
        <f t="shared" si="163"/>
        <v>0</v>
      </c>
      <c r="CY74" s="42">
        <f t="shared" si="100"/>
        <v>1</v>
      </c>
      <c r="CZ74" s="42">
        <f t="shared" si="164"/>
        <v>0</v>
      </c>
      <c r="DA74" s="42">
        <f t="shared" si="165"/>
        <v>1.7175444514715326E-9</v>
      </c>
      <c r="DB74" s="42">
        <f t="shared" si="166"/>
        <v>4110</v>
      </c>
      <c r="DC74" s="42">
        <f t="shared" si="167"/>
        <v>79.170474646373819</v>
      </c>
      <c r="DF74" s="43">
        <f t="shared" si="168"/>
        <v>-252</v>
      </c>
      <c r="DG74" s="43">
        <f t="shared" si="169"/>
        <v>18.574999999999999</v>
      </c>
      <c r="DH74" s="43">
        <v>1</v>
      </c>
      <c r="DI74" s="34">
        <f t="shared" si="177"/>
        <v>0</v>
      </c>
      <c r="DJ74" s="42">
        <f t="shared" si="101"/>
        <v>1</v>
      </c>
      <c r="DK74" s="42">
        <f t="shared" si="170"/>
        <v>0</v>
      </c>
      <c r="DL74" s="42">
        <f t="shared" si="171"/>
        <v>3.7509242675777496E-13</v>
      </c>
      <c r="DM74" s="42">
        <f t="shared" si="172"/>
        <v>5572.5</v>
      </c>
      <c r="DN74" s="42">
        <f t="shared" si="173"/>
        <v>79.170474646373819</v>
      </c>
    </row>
    <row r="75" spans="1:118">
      <c r="A75" s="34">
        <f t="shared" si="102"/>
        <v>2.7320805135087971</v>
      </c>
      <c r="B75" s="34">
        <v>0</v>
      </c>
      <c r="C75" s="55">
        <f t="shared" si="87"/>
        <v>4.55</v>
      </c>
      <c r="D75" s="59"/>
      <c r="E75" s="87">
        <v>2.2000000000000002</v>
      </c>
      <c r="F75" s="101">
        <f>C75+E75</f>
        <v>6.75</v>
      </c>
      <c r="G75" s="37">
        <f t="shared" si="103"/>
        <v>14263.100429043763</v>
      </c>
      <c r="H75" s="34">
        <f t="shared" si="174"/>
        <v>13.800000000000008</v>
      </c>
      <c r="I75" s="38">
        <v>69</v>
      </c>
      <c r="J75" s="43">
        <f t="shared" si="104"/>
        <v>69</v>
      </c>
      <c r="K75" s="43">
        <f t="shared" si="105"/>
        <v>2.2000000000000002</v>
      </c>
      <c r="L75" s="33">
        <v>1</v>
      </c>
      <c r="M75" s="34">
        <f t="shared" si="106"/>
        <v>2</v>
      </c>
      <c r="N75" s="42">
        <f t="shared" si="92"/>
        <v>80</v>
      </c>
      <c r="O75" s="42">
        <f t="shared" si="107"/>
        <v>11040</v>
      </c>
      <c r="P75" s="42">
        <f t="shared" si="108"/>
        <v>941364.62831688835</v>
      </c>
      <c r="Q75" s="42">
        <f t="shared" si="109"/>
        <v>660</v>
      </c>
      <c r="R75" s="42">
        <f t="shared" si="110"/>
        <v>81.962415405263911</v>
      </c>
      <c r="S75" s="70">
        <f t="shared" si="111"/>
        <v>85.268535173631193</v>
      </c>
      <c r="V75" s="43">
        <f t="shared" si="112"/>
        <v>69</v>
      </c>
      <c r="W75" s="43">
        <f t="shared" si="113"/>
        <v>3.2</v>
      </c>
      <c r="X75" s="43">
        <v>1</v>
      </c>
      <c r="Y75" s="34">
        <f t="shared" si="114"/>
        <v>1</v>
      </c>
      <c r="Z75" s="42">
        <f t="shared" si="93"/>
        <v>48</v>
      </c>
      <c r="AA75" s="42">
        <f t="shared" si="115"/>
        <v>3312</v>
      </c>
      <c r="AB75" s="42">
        <f t="shared" si="116"/>
        <v>1369257.6411882013</v>
      </c>
      <c r="AC75" s="42">
        <f t="shared" si="117"/>
        <v>960</v>
      </c>
      <c r="AD75" s="42">
        <f t="shared" si="118"/>
        <v>81.962415405263911</v>
      </c>
      <c r="AE75" s="70">
        <f t="shared" si="86"/>
        <v>413.4232008418482</v>
      </c>
      <c r="AG75" s="43">
        <f t="shared" si="119"/>
        <v>54</v>
      </c>
      <c r="AH75" s="43">
        <f t="shared" si="120"/>
        <v>4.2750000000000004</v>
      </c>
      <c r="AI75" s="43">
        <v>1</v>
      </c>
      <c r="AJ75" s="34">
        <f t="shared" si="121"/>
        <v>1.075</v>
      </c>
      <c r="AK75" s="42">
        <f t="shared" si="94"/>
        <v>20</v>
      </c>
      <c r="AL75" s="42">
        <f t="shared" si="122"/>
        <v>1161</v>
      </c>
      <c r="AM75" s="42">
        <f t="shared" si="123"/>
        <v>228655.32875310758</v>
      </c>
      <c r="AN75" s="42">
        <f t="shared" si="124"/>
        <v>1282.5</v>
      </c>
      <c r="AO75" s="42">
        <f t="shared" si="125"/>
        <v>81.962415405263911</v>
      </c>
      <c r="AP75" s="70">
        <f t="shared" si="89"/>
        <v>196.94688092429593</v>
      </c>
      <c r="AR75" s="43">
        <f t="shared" si="126"/>
        <v>34</v>
      </c>
      <c r="AS75" s="43">
        <f t="shared" si="127"/>
        <v>5.45</v>
      </c>
      <c r="AT75" s="43">
        <v>1</v>
      </c>
      <c r="AU75" s="34">
        <f t="shared" si="128"/>
        <v>1.175</v>
      </c>
      <c r="AV75" s="42">
        <f t="shared" si="95"/>
        <v>4</v>
      </c>
      <c r="AW75" s="42">
        <f t="shared" si="129"/>
        <v>159.80000000000001</v>
      </c>
      <c r="AX75" s="42">
        <f t="shared" si="130"/>
        <v>18218.882188661326</v>
      </c>
      <c r="AY75" s="42">
        <f t="shared" si="131"/>
        <v>1635</v>
      </c>
      <c r="AZ75" s="42">
        <f t="shared" si="132"/>
        <v>81.962415405263911</v>
      </c>
      <c r="BA75" s="70">
        <f t="shared" si="175"/>
        <v>114.01052683768037</v>
      </c>
      <c r="BC75" s="43">
        <f t="shared" si="133"/>
        <v>9</v>
      </c>
      <c r="BD75" s="43">
        <f t="shared" si="134"/>
        <v>6.75</v>
      </c>
      <c r="BE75" s="43">
        <v>1</v>
      </c>
      <c r="BF75" s="34">
        <f t="shared" si="135"/>
        <v>1.3</v>
      </c>
      <c r="BG75" s="42">
        <f t="shared" si="96"/>
        <v>1</v>
      </c>
      <c r="BH75" s="42">
        <f t="shared" si="136"/>
        <v>11.700000000000001</v>
      </c>
      <c r="BI75" s="42">
        <f t="shared" si="137"/>
        <v>705.14595626986102</v>
      </c>
      <c r="BJ75" s="42">
        <f t="shared" si="138"/>
        <v>2025</v>
      </c>
      <c r="BK75" s="42">
        <f t="shared" si="139"/>
        <v>81.962415405263911</v>
      </c>
      <c r="BL75" s="70">
        <f t="shared" si="176"/>
        <v>60.268885151270169</v>
      </c>
      <c r="BN75" s="43">
        <f t="shared" si="140"/>
        <v>-21</v>
      </c>
      <c r="BO75" s="43">
        <f t="shared" si="141"/>
        <v>8.1999999999999993</v>
      </c>
      <c r="BP75" s="43">
        <v>1</v>
      </c>
      <c r="BQ75" s="34">
        <f t="shared" si="142"/>
        <v>1.45</v>
      </c>
      <c r="BR75" s="42">
        <f t="shared" si="97"/>
        <v>1</v>
      </c>
      <c r="BS75" s="42">
        <f t="shared" si="143"/>
        <v>-30.45</v>
      </c>
      <c r="BT75" s="42">
        <f t="shared" si="144"/>
        <v>13.384714910677889</v>
      </c>
      <c r="BU75" s="42">
        <f t="shared" si="145"/>
        <v>2460</v>
      </c>
      <c r="BV75" s="42">
        <f t="shared" si="146"/>
        <v>81.962415405263911</v>
      </c>
      <c r="BY75" s="43">
        <f t="shared" si="147"/>
        <v>-83</v>
      </c>
      <c r="BZ75" s="43">
        <f t="shared" si="148"/>
        <v>9.8249999999999993</v>
      </c>
      <c r="CA75" s="43">
        <v>1</v>
      </c>
      <c r="CB75" s="34">
        <f t="shared" si="149"/>
        <v>0</v>
      </c>
      <c r="CC75" s="42">
        <f t="shared" si="98"/>
        <v>1</v>
      </c>
      <c r="CD75" s="42">
        <f t="shared" si="150"/>
        <v>0</v>
      </c>
      <c r="CE75" s="42">
        <f t="shared" si="151"/>
        <v>2.9672619377159766E-3</v>
      </c>
      <c r="CF75" s="42">
        <f t="shared" si="152"/>
        <v>2947.5</v>
      </c>
      <c r="CG75" s="42">
        <f t="shared" si="153"/>
        <v>81.962415405263911</v>
      </c>
      <c r="CJ75" s="43">
        <f t="shared" si="154"/>
        <v>-138</v>
      </c>
      <c r="CK75" s="43">
        <f t="shared" si="155"/>
        <v>11.649999999999999</v>
      </c>
      <c r="CL75" s="43">
        <v>1</v>
      </c>
      <c r="CM75" s="34">
        <f t="shared" si="156"/>
        <v>0</v>
      </c>
      <c r="CN75" s="42">
        <f t="shared" si="99"/>
        <v>1</v>
      </c>
      <c r="CO75" s="42">
        <f t="shared" si="157"/>
        <v>0</v>
      </c>
      <c r="CP75" s="42">
        <f t="shared" si="158"/>
        <v>1.717984731551715E-6</v>
      </c>
      <c r="CQ75" s="42">
        <f t="shared" si="159"/>
        <v>3494.9999999999995</v>
      </c>
      <c r="CR75" s="42">
        <f t="shared" si="160"/>
        <v>81.962415405263911</v>
      </c>
      <c r="CU75" s="43">
        <f t="shared" si="161"/>
        <v>-188</v>
      </c>
      <c r="CV75" s="43">
        <f t="shared" si="162"/>
        <v>13.7</v>
      </c>
      <c r="CW75" s="43">
        <v>1</v>
      </c>
      <c r="CX75" s="34">
        <f t="shared" si="163"/>
        <v>0</v>
      </c>
      <c r="CY75" s="42">
        <f t="shared" si="100"/>
        <v>1</v>
      </c>
      <c r="CZ75" s="42">
        <f t="shared" si="164"/>
        <v>0</v>
      </c>
      <c r="DA75" s="42">
        <f t="shared" si="165"/>
        <v>1.9729404860396345E-9</v>
      </c>
      <c r="DB75" s="42">
        <f t="shared" si="166"/>
        <v>4110</v>
      </c>
      <c r="DC75" s="42">
        <f t="shared" si="167"/>
        <v>81.962415405263911</v>
      </c>
      <c r="DF75" s="43">
        <f t="shared" si="168"/>
        <v>-251</v>
      </c>
      <c r="DG75" s="43">
        <f t="shared" si="169"/>
        <v>18.574999999999999</v>
      </c>
      <c r="DH75" s="43">
        <v>1</v>
      </c>
      <c r="DI75" s="34">
        <f t="shared" si="177"/>
        <v>0</v>
      </c>
      <c r="DJ75" s="42">
        <f t="shared" si="101"/>
        <v>1</v>
      </c>
      <c r="DK75" s="42">
        <f t="shared" si="170"/>
        <v>0</v>
      </c>
      <c r="DL75" s="42">
        <f t="shared" si="171"/>
        <v>4.3086805358850195E-13</v>
      </c>
      <c r="DM75" s="42">
        <f t="shared" si="172"/>
        <v>5572.5</v>
      </c>
      <c r="DN75" s="42">
        <f t="shared" si="173"/>
        <v>81.962415405263911</v>
      </c>
    </row>
    <row r="76" spans="1:118">
      <c r="A76" s="34">
        <f t="shared" si="102"/>
        <v>2.8284271247461965</v>
      </c>
      <c r="B76" s="34">
        <v>0</v>
      </c>
      <c r="C76" s="55">
        <f t="shared" si="87"/>
        <v>4.55</v>
      </c>
      <c r="D76" s="59"/>
      <c r="E76" s="87">
        <v>2.2000000000000002</v>
      </c>
      <c r="F76" s="101">
        <f>C76+E76</f>
        <v>6.75</v>
      </c>
      <c r="G76" s="37">
        <f t="shared" si="103"/>
        <v>16384.000000000076</v>
      </c>
      <c r="H76" s="34">
        <f t="shared" si="174"/>
        <v>14.000000000000007</v>
      </c>
      <c r="I76" s="38">
        <v>70</v>
      </c>
      <c r="J76" s="43">
        <f t="shared" si="104"/>
        <v>70</v>
      </c>
      <c r="K76" s="43">
        <f t="shared" si="105"/>
        <v>2.2000000000000002</v>
      </c>
      <c r="L76" s="33">
        <v>1</v>
      </c>
      <c r="M76" s="34">
        <f t="shared" si="106"/>
        <v>2</v>
      </c>
      <c r="N76" s="42">
        <f t="shared" si="92"/>
        <v>80</v>
      </c>
      <c r="O76" s="42">
        <f t="shared" si="107"/>
        <v>11200</v>
      </c>
      <c r="P76" s="42">
        <f t="shared" si="108"/>
        <v>1081344.0000000051</v>
      </c>
      <c r="Q76" s="42">
        <f t="shared" si="109"/>
        <v>660</v>
      </c>
      <c r="R76" s="42">
        <f t="shared" si="110"/>
        <v>84.852813742385891</v>
      </c>
      <c r="S76" s="70">
        <f t="shared" si="111"/>
        <v>96.54857142857189</v>
      </c>
      <c r="V76" s="43">
        <f t="shared" si="112"/>
        <v>70</v>
      </c>
      <c r="W76" s="43">
        <f t="shared" si="113"/>
        <v>3.2</v>
      </c>
      <c r="X76" s="43">
        <v>1</v>
      </c>
      <c r="Y76" s="34">
        <f t="shared" si="114"/>
        <v>1</v>
      </c>
      <c r="Z76" s="42">
        <f t="shared" si="93"/>
        <v>48</v>
      </c>
      <c r="AA76" s="42">
        <f t="shared" si="115"/>
        <v>3360</v>
      </c>
      <c r="AB76" s="42">
        <f t="shared" si="116"/>
        <v>1572864.0000000075</v>
      </c>
      <c r="AC76" s="42">
        <f t="shared" si="117"/>
        <v>960</v>
      </c>
      <c r="AD76" s="42">
        <f t="shared" si="118"/>
        <v>84.852813742385891</v>
      </c>
      <c r="AE76" s="70">
        <f t="shared" si="86"/>
        <v>468.11428571428792</v>
      </c>
      <c r="AG76" s="43">
        <f t="shared" si="119"/>
        <v>55</v>
      </c>
      <c r="AH76" s="43">
        <f t="shared" si="120"/>
        <v>4.2750000000000004</v>
      </c>
      <c r="AI76" s="43">
        <v>1</v>
      </c>
      <c r="AJ76" s="34">
        <f t="shared" si="121"/>
        <v>1.075</v>
      </c>
      <c r="AK76" s="42">
        <f t="shared" si="94"/>
        <v>20</v>
      </c>
      <c r="AL76" s="42">
        <f t="shared" si="122"/>
        <v>1182.5</v>
      </c>
      <c r="AM76" s="42">
        <f t="shared" si="123"/>
        <v>262656.00000000099</v>
      </c>
      <c r="AN76" s="42">
        <f t="shared" si="124"/>
        <v>1282.5</v>
      </c>
      <c r="AO76" s="42">
        <f t="shared" si="125"/>
        <v>84.852813742385891</v>
      </c>
      <c r="AP76" s="70">
        <f t="shared" si="89"/>
        <v>222.11923890063508</v>
      </c>
      <c r="AR76" s="43">
        <f t="shared" si="126"/>
        <v>35</v>
      </c>
      <c r="AS76" s="43">
        <f t="shared" si="127"/>
        <v>5.45</v>
      </c>
      <c r="AT76" s="43">
        <v>1</v>
      </c>
      <c r="AU76" s="34">
        <f t="shared" si="128"/>
        <v>1.175</v>
      </c>
      <c r="AV76" s="42">
        <f t="shared" si="95"/>
        <v>4</v>
      </c>
      <c r="AW76" s="42">
        <f t="shared" si="129"/>
        <v>164.5</v>
      </c>
      <c r="AX76" s="42">
        <f t="shared" si="130"/>
        <v>20928.000000000051</v>
      </c>
      <c r="AY76" s="42">
        <f t="shared" si="131"/>
        <v>1635</v>
      </c>
      <c r="AZ76" s="42">
        <f t="shared" si="132"/>
        <v>84.852813742385891</v>
      </c>
      <c r="BA76" s="70">
        <f t="shared" si="175"/>
        <v>127.22188449848055</v>
      </c>
      <c r="BC76" s="43">
        <f t="shared" si="133"/>
        <v>10</v>
      </c>
      <c r="BD76" s="43">
        <f t="shared" si="134"/>
        <v>6.75</v>
      </c>
      <c r="BE76" s="43">
        <v>2</v>
      </c>
      <c r="BF76" s="34">
        <f t="shared" si="135"/>
        <v>1.3</v>
      </c>
      <c r="BG76" s="42">
        <f t="shared" si="96"/>
        <v>2</v>
      </c>
      <c r="BH76" s="42">
        <f t="shared" si="136"/>
        <v>26</v>
      </c>
      <c r="BI76" s="42">
        <f t="shared" si="137"/>
        <v>810.00000000000057</v>
      </c>
      <c r="BJ76" s="42">
        <f t="shared" si="138"/>
        <v>2025</v>
      </c>
      <c r="BK76" s="42">
        <f t="shared" si="139"/>
        <v>84.852813742385891</v>
      </c>
      <c r="BL76" s="70">
        <f t="shared" si="176"/>
        <v>31.153846153846175</v>
      </c>
      <c r="BN76" s="43">
        <f t="shared" si="140"/>
        <v>-20</v>
      </c>
      <c r="BO76" s="43">
        <f t="shared" si="141"/>
        <v>8.1999999999999993</v>
      </c>
      <c r="BP76" s="43">
        <v>1</v>
      </c>
      <c r="BQ76" s="34">
        <f t="shared" si="142"/>
        <v>1.45</v>
      </c>
      <c r="BR76" s="42">
        <f t="shared" si="97"/>
        <v>1</v>
      </c>
      <c r="BS76" s="42">
        <f t="shared" si="143"/>
        <v>-29</v>
      </c>
      <c r="BT76" s="42">
        <f t="shared" si="144"/>
        <v>15.374999999999977</v>
      </c>
      <c r="BU76" s="42">
        <f t="shared" si="145"/>
        <v>2460</v>
      </c>
      <c r="BV76" s="42">
        <f t="shared" si="146"/>
        <v>84.852813742385891</v>
      </c>
      <c r="BY76" s="43">
        <f t="shared" si="147"/>
        <v>-82</v>
      </c>
      <c r="BZ76" s="43">
        <f t="shared" si="148"/>
        <v>9.8249999999999993</v>
      </c>
      <c r="CA76" s="43">
        <v>1</v>
      </c>
      <c r="CB76" s="34">
        <f t="shared" si="149"/>
        <v>0</v>
      </c>
      <c r="CC76" s="42">
        <f t="shared" si="98"/>
        <v>1</v>
      </c>
      <c r="CD76" s="42">
        <f t="shared" si="150"/>
        <v>0</v>
      </c>
      <c r="CE76" s="42">
        <f t="shared" si="151"/>
        <v>3.4084889066996566E-3</v>
      </c>
      <c r="CF76" s="42">
        <f t="shared" si="152"/>
        <v>2947.5</v>
      </c>
      <c r="CG76" s="42">
        <f t="shared" si="153"/>
        <v>84.852813742385891</v>
      </c>
      <c r="CJ76" s="43">
        <f t="shared" si="154"/>
        <v>-137</v>
      </c>
      <c r="CK76" s="43">
        <f t="shared" si="155"/>
        <v>11.649999999999999</v>
      </c>
      <c r="CL76" s="43">
        <v>1</v>
      </c>
      <c r="CM76" s="34">
        <f t="shared" si="156"/>
        <v>0</v>
      </c>
      <c r="CN76" s="42">
        <f t="shared" si="99"/>
        <v>1</v>
      </c>
      <c r="CO76" s="42">
        <f t="shared" si="157"/>
        <v>0</v>
      </c>
      <c r="CP76" s="42">
        <f t="shared" si="158"/>
        <v>1.9734462350434779E-6</v>
      </c>
      <c r="CQ76" s="42">
        <f t="shared" si="159"/>
        <v>3494.9999999999995</v>
      </c>
      <c r="CR76" s="42">
        <f t="shared" si="160"/>
        <v>84.852813742385891</v>
      </c>
      <c r="CU76" s="43">
        <f t="shared" si="161"/>
        <v>-187</v>
      </c>
      <c r="CV76" s="43">
        <f t="shared" si="162"/>
        <v>13.7</v>
      </c>
      <c r="CW76" s="43">
        <v>1</v>
      </c>
      <c r="CX76" s="34">
        <f t="shared" si="163"/>
        <v>0</v>
      </c>
      <c r="CY76" s="42">
        <f t="shared" si="100"/>
        <v>1</v>
      </c>
      <c r="CZ76" s="42">
        <f t="shared" si="164"/>
        <v>0</v>
      </c>
      <c r="DA76" s="42">
        <f t="shared" si="165"/>
        <v>2.2663134908207789E-9</v>
      </c>
      <c r="DB76" s="42">
        <f t="shared" si="166"/>
        <v>4110</v>
      </c>
      <c r="DC76" s="42">
        <f t="shared" si="167"/>
        <v>84.852813742385891</v>
      </c>
      <c r="DF76" s="43">
        <f t="shared" si="168"/>
        <v>-250</v>
      </c>
      <c r="DG76" s="43">
        <f t="shared" si="169"/>
        <v>18.574999999999999</v>
      </c>
      <c r="DH76" s="43">
        <v>1</v>
      </c>
      <c r="DI76" s="34">
        <f t="shared" si="177"/>
        <v>0</v>
      </c>
      <c r="DJ76" s="42">
        <f t="shared" si="101"/>
        <v>1</v>
      </c>
      <c r="DK76" s="42">
        <f t="shared" si="170"/>
        <v>0</v>
      </c>
      <c r="DL76" s="42">
        <f t="shared" si="171"/>
        <v>4.9493742437788651E-13</v>
      </c>
      <c r="DM76" s="42">
        <f t="shared" si="172"/>
        <v>5572.5</v>
      </c>
      <c r="DN76" s="42">
        <f t="shared" si="173"/>
        <v>84.852813742385891</v>
      </c>
    </row>
    <row r="77" spans="1:118">
      <c r="A77" s="34">
        <f t="shared" si="102"/>
        <v>2.9281713918912584</v>
      </c>
      <c r="B77" s="34">
        <v>0</v>
      </c>
      <c r="C77" s="55">
        <f t="shared" si="87"/>
        <v>4.55</v>
      </c>
      <c r="D77" s="59"/>
      <c r="E77" s="87">
        <v>2.2000000000000002</v>
      </c>
      <c r="F77" s="101">
        <f>C77+E77</f>
        <v>6.75</v>
      </c>
      <c r="G77" s="37">
        <f t="shared" si="103"/>
        <v>18820.27384827151</v>
      </c>
      <c r="H77" s="34">
        <f t="shared" si="174"/>
        <v>14.200000000000008</v>
      </c>
      <c r="I77" s="38">
        <v>71</v>
      </c>
      <c r="J77" s="43">
        <f t="shared" si="104"/>
        <v>71</v>
      </c>
      <c r="K77" s="43">
        <f t="shared" si="105"/>
        <v>2.2000000000000002</v>
      </c>
      <c r="L77" s="33">
        <v>1</v>
      </c>
      <c r="M77" s="34">
        <f t="shared" si="106"/>
        <v>2</v>
      </c>
      <c r="N77" s="42">
        <f t="shared" si="92"/>
        <v>80</v>
      </c>
      <c r="O77" s="42">
        <f t="shared" si="107"/>
        <v>11360</v>
      </c>
      <c r="P77" s="42">
        <f t="shared" si="108"/>
        <v>1242138.0739859196</v>
      </c>
      <c r="Q77" s="42">
        <f t="shared" si="109"/>
        <v>660</v>
      </c>
      <c r="R77" s="42">
        <f t="shared" si="110"/>
        <v>87.845141756737746</v>
      </c>
      <c r="S77" s="70">
        <f t="shared" si="111"/>
        <v>109.34314031566194</v>
      </c>
      <c r="V77" s="43">
        <f t="shared" si="112"/>
        <v>71</v>
      </c>
      <c r="W77" s="43">
        <f t="shared" si="113"/>
        <v>3.2</v>
      </c>
      <c r="X77" s="43">
        <v>1</v>
      </c>
      <c r="Y77" s="34">
        <f t="shared" si="114"/>
        <v>1</v>
      </c>
      <c r="Z77" s="42">
        <f t="shared" si="93"/>
        <v>48</v>
      </c>
      <c r="AA77" s="42">
        <f t="shared" si="115"/>
        <v>3408</v>
      </c>
      <c r="AB77" s="42">
        <f t="shared" si="116"/>
        <v>1806746.2894340651</v>
      </c>
      <c r="AC77" s="42">
        <f t="shared" si="117"/>
        <v>960</v>
      </c>
      <c r="AD77" s="42">
        <f t="shared" si="118"/>
        <v>87.845141756737746</v>
      </c>
      <c r="AE77" s="70">
        <f t="shared" si="86"/>
        <v>530.14855910623976</v>
      </c>
      <c r="AG77" s="43">
        <f t="shared" si="119"/>
        <v>56</v>
      </c>
      <c r="AH77" s="43">
        <f t="shared" si="120"/>
        <v>4.2750000000000004</v>
      </c>
      <c r="AI77" s="43">
        <v>1</v>
      </c>
      <c r="AJ77" s="34">
        <f t="shared" si="121"/>
        <v>1.075</v>
      </c>
      <c r="AK77" s="42">
        <f t="shared" si="94"/>
        <v>20</v>
      </c>
      <c r="AL77" s="42">
        <f t="shared" si="122"/>
        <v>1204</v>
      </c>
      <c r="AM77" s="42">
        <f t="shared" si="123"/>
        <v>301712.51513010234</v>
      </c>
      <c r="AN77" s="42">
        <f t="shared" si="124"/>
        <v>1282.5</v>
      </c>
      <c r="AO77" s="42">
        <f t="shared" si="125"/>
        <v>87.845141756737746</v>
      </c>
      <c r="AP77" s="70">
        <f t="shared" si="89"/>
        <v>250.59178997516807</v>
      </c>
      <c r="AR77" s="43">
        <f t="shared" si="126"/>
        <v>36</v>
      </c>
      <c r="AS77" s="43">
        <f t="shared" si="127"/>
        <v>5.45</v>
      </c>
      <c r="AT77" s="43">
        <v>1</v>
      </c>
      <c r="AU77" s="34">
        <f t="shared" si="128"/>
        <v>1.175</v>
      </c>
      <c r="AV77" s="42">
        <f t="shared" si="95"/>
        <v>4</v>
      </c>
      <c r="AW77" s="42">
        <f t="shared" si="129"/>
        <v>169.20000000000002</v>
      </c>
      <c r="AX77" s="42">
        <f t="shared" si="130"/>
        <v>24039.959173378007</v>
      </c>
      <c r="AY77" s="42">
        <f t="shared" si="131"/>
        <v>1635</v>
      </c>
      <c r="AZ77" s="42">
        <f t="shared" si="132"/>
        <v>87.845141756737746</v>
      </c>
      <c r="BA77" s="70">
        <f t="shared" si="175"/>
        <v>142.08013695849885</v>
      </c>
      <c r="BC77" s="43">
        <f t="shared" si="133"/>
        <v>11</v>
      </c>
      <c r="BD77" s="43">
        <f t="shared" si="134"/>
        <v>6.75</v>
      </c>
      <c r="BE77" s="43">
        <v>1</v>
      </c>
      <c r="BF77" s="34">
        <f t="shared" si="135"/>
        <v>1.3</v>
      </c>
      <c r="BG77" s="42">
        <f t="shared" si="96"/>
        <v>2</v>
      </c>
      <c r="BH77" s="42">
        <f t="shared" si="136"/>
        <v>28.6</v>
      </c>
      <c r="BI77" s="42">
        <f t="shared" si="137"/>
        <v>930.44566754759899</v>
      </c>
      <c r="BJ77" s="42">
        <f t="shared" si="138"/>
        <v>2025</v>
      </c>
      <c r="BK77" s="42">
        <f t="shared" si="139"/>
        <v>87.845141756737746</v>
      </c>
      <c r="BL77" s="70">
        <f t="shared" si="176"/>
        <v>32.533065298867093</v>
      </c>
      <c r="BN77" s="43">
        <f t="shared" si="140"/>
        <v>-19</v>
      </c>
      <c r="BO77" s="43">
        <f t="shared" si="141"/>
        <v>8.1999999999999993</v>
      </c>
      <c r="BP77" s="43">
        <v>1</v>
      </c>
      <c r="BQ77" s="34">
        <f t="shared" si="142"/>
        <v>1.45</v>
      </c>
      <c r="BR77" s="42">
        <f t="shared" si="97"/>
        <v>1</v>
      </c>
      <c r="BS77" s="42">
        <f t="shared" si="143"/>
        <v>-27.55</v>
      </c>
      <c r="BT77" s="42">
        <f t="shared" si="144"/>
        <v>17.661237208079388</v>
      </c>
      <c r="BU77" s="42">
        <f t="shared" si="145"/>
        <v>2460</v>
      </c>
      <c r="BV77" s="42">
        <f t="shared" si="146"/>
        <v>87.845141756737746</v>
      </c>
      <c r="BY77" s="43">
        <f t="shared" si="147"/>
        <v>-81</v>
      </c>
      <c r="BZ77" s="43">
        <f t="shared" si="148"/>
        <v>9.8249999999999993</v>
      </c>
      <c r="CA77" s="43">
        <v>1</v>
      </c>
      <c r="CB77" s="34">
        <f t="shared" si="149"/>
        <v>0</v>
      </c>
      <c r="CC77" s="42">
        <f t="shared" si="98"/>
        <v>1</v>
      </c>
      <c r="CD77" s="42">
        <f t="shared" si="150"/>
        <v>0</v>
      </c>
      <c r="CE77" s="42">
        <f t="shared" si="151"/>
        <v>3.9153256001515377E-3</v>
      </c>
      <c r="CF77" s="42">
        <f t="shared" si="152"/>
        <v>2947.5</v>
      </c>
      <c r="CG77" s="42">
        <f t="shared" si="153"/>
        <v>87.845141756737746</v>
      </c>
      <c r="CJ77" s="43">
        <f t="shared" si="154"/>
        <v>-136</v>
      </c>
      <c r="CK77" s="43">
        <f t="shared" si="155"/>
        <v>11.649999999999999</v>
      </c>
      <c r="CL77" s="43">
        <v>1</v>
      </c>
      <c r="CM77" s="34">
        <f t="shared" si="156"/>
        <v>0</v>
      </c>
      <c r="CN77" s="42">
        <f t="shared" si="99"/>
        <v>1</v>
      </c>
      <c r="CO77" s="42">
        <f t="shared" si="157"/>
        <v>0</v>
      </c>
      <c r="CP77" s="42">
        <f t="shared" si="158"/>
        <v>2.2668944438695353E-6</v>
      </c>
      <c r="CQ77" s="42">
        <f t="shared" si="159"/>
        <v>3494.9999999999995</v>
      </c>
      <c r="CR77" s="42">
        <f t="shared" si="160"/>
        <v>87.845141756737746</v>
      </c>
      <c r="CU77" s="43">
        <f t="shared" si="161"/>
        <v>-186</v>
      </c>
      <c r="CV77" s="43">
        <f t="shared" si="162"/>
        <v>13.7</v>
      </c>
      <c r="CW77" s="43">
        <v>1</v>
      </c>
      <c r="CX77" s="34">
        <f t="shared" si="163"/>
        <v>0</v>
      </c>
      <c r="CY77" s="42">
        <f t="shared" si="100"/>
        <v>1</v>
      </c>
      <c r="CZ77" s="42">
        <f t="shared" si="164"/>
        <v>0</v>
      </c>
      <c r="DA77" s="42">
        <f t="shared" si="165"/>
        <v>2.6033105788134171E-9</v>
      </c>
      <c r="DB77" s="42">
        <f t="shared" si="166"/>
        <v>4110</v>
      </c>
      <c r="DC77" s="42">
        <f t="shared" si="167"/>
        <v>87.845141756737746</v>
      </c>
      <c r="DF77" s="43">
        <f t="shared" si="168"/>
        <v>-249</v>
      </c>
      <c r="DG77" s="43">
        <f t="shared" si="169"/>
        <v>18.574999999999999</v>
      </c>
      <c r="DH77" s="43">
        <v>1</v>
      </c>
      <c r="DI77" s="34">
        <f t="shared" si="177"/>
        <v>0</v>
      </c>
      <c r="DJ77" s="42">
        <f t="shared" si="101"/>
        <v>1</v>
      </c>
      <c r="DK77" s="42">
        <f t="shared" si="170"/>
        <v>0</v>
      </c>
      <c r="DL77" s="42">
        <f t="shared" si="171"/>
        <v>5.685338052093475E-13</v>
      </c>
      <c r="DM77" s="42">
        <f t="shared" si="172"/>
        <v>5572.5</v>
      </c>
      <c r="DN77" s="42">
        <f t="shared" si="173"/>
        <v>87.845141756737746</v>
      </c>
    </row>
    <row r="78" spans="1:118">
      <c r="A78" s="34">
        <f t="shared" si="102"/>
        <v>3.031433133020804</v>
      </c>
      <c r="B78" s="34">
        <v>0</v>
      </c>
      <c r="C78" s="55">
        <f t="shared" si="87"/>
        <v>4.55</v>
      </c>
      <c r="D78" s="59"/>
      <c r="E78" s="87">
        <v>2.2000000000000002</v>
      </c>
      <c r="F78" s="101">
        <f>C78+E78</f>
        <v>6.75</v>
      </c>
      <c r="G78" s="37">
        <f t="shared" si="103"/>
        <v>21618.817610103204</v>
      </c>
      <c r="H78" s="34">
        <f t="shared" si="174"/>
        <v>14.400000000000007</v>
      </c>
      <c r="I78" s="38">
        <v>72</v>
      </c>
      <c r="J78" s="43">
        <f t="shared" si="104"/>
        <v>72</v>
      </c>
      <c r="K78" s="43">
        <f t="shared" si="105"/>
        <v>2.2000000000000002</v>
      </c>
      <c r="L78" s="33">
        <v>1</v>
      </c>
      <c r="M78" s="34">
        <f t="shared" si="106"/>
        <v>2</v>
      </c>
      <c r="N78" s="42">
        <f t="shared" si="92"/>
        <v>80</v>
      </c>
      <c r="O78" s="42">
        <f t="shared" si="107"/>
        <v>11520</v>
      </c>
      <c r="P78" s="42">
        <f t="shared" si="108"/>
        <v>1426841.9622668114</v>
      </c>
      <c r="Q78" s="42">
        <f t="shared" si="109"/>
        <v>660</v>
      </c>
      <c r="R78" s="42">
        <f t="shared" si="110"/>
        <v>90.942993990624117</v>
      </c>
      <c r="S78" s="70">
        <f t="shared" si="111"/>
        <v>123.8578092245496</v>
      </c>
      <c r="V78" s="43">
        <f t="shared" si="112"/>
        <v>72</v>
      </c>
      <c r="W78" s="43">
        <f t="shared" si="113"/>
        <v>3.2</v>
      </c>
      <c r="X78" s="43">
        <v>1</v>
      </c>
      <c r="Y78" s="34">
        <f t="shared" si="114"/>
        <v>1</v>
      </c>
      <c r="Z78" s="42">
        <f t="shared" si="93"/>
        <v>48</v>
      </c>
      <c r="AA78" s="42">
        <f t="shared" si="115"/>
        <v>3456</v>
      </c>
      <c r="AB78" s="42">
        <f t="shared" si="116"/>
        <v>2075406.4905699077</v>
      </c>
      <c r="AC78" s="42">
        <f t="shared" si="117"/>
        <v>960</v>
      </c>
      <c r="AD78" s="42">
        <f t="shared" si="118"/>
        <v>90.942993990624117</v>
      </c>
      <c r="AE78" s="70">
        <f t="shared" si="86"/>
        <v>600.52271139175571</v>
      </c>
      <c r="AG78" s="43">
        <f t="shared" si="119"/>
        <v>57</v>
      </c>
      <c r="AH78" s="43">
        <f t="shared" si="120"/>
        <v>4.2750000000000004</v>
      </c>
      <c r="AI78" s="43">
        <v>1</v>
      </c>
      <c r="AJ78" s="34">
        <f t="shared" si="121"/>
        <v>1.075</v>
      </c>
      <c r="AK78" s="42">
        <f t="shared" si="94"/>
        <v>20</v>
      </c>
      <c r="AL78" s="42">
        <f t="shared" si="122"/>
        <v>1225.5</v>
      </c>
      <c r="AM78" s="42">
        <f t="shared" si="123"/>
        <v>346576.66981196671</v>
      </c>
      <c r="AN78" s="42">
        <f t="shared" si="124"/>
        <v>1282.5</v>
      </c>
      <c r="AO78" s="42">
        <f t="shared" si="125"/>
        <v>90.942993990624117</v>
      </c>
      <c r="AP78" s="70">
        <f t="shared" si="89"/>
        <v>282.8043001321638</v>
      </c>
      <c r="AR78" s="43">
        <f t="shared" si="126"/>
        <v>37</v>
      </c>
      <c r="AS78" s="43">
        <f t="shared" si="127"/>
        <v>5.45</v>
      </c>
      <c r="AT78" s="43">
        <v>1</v>
      </c>
      <c r="AU78" s="34">
        <f t="shared" si="128"/>
        <v>1.175</v>
      </c>
      <c r="AV78" s="42">
        <f t="shared" si="95"/>
        <v>4</v>
      </c>
      <c r="AW78" s="42">
        <f t="shared" si="129"/>
        <v>173.9</v>
      </c>
      <c r="AX78" s="42">
        <f t="shared" si="130"/>
        <v>27614.661556655195</v>
      </c>
      <c r="AY78" s="42">
        <f t="shared" si="131"/>
        <v>1635</v>
      </c>
      <c r="AZ78" s="42">
        <f t="shared" si="132"/>
        <v>90.942993990624117</v>
      </c>
      <c r="BA78" s="70">
        <f t="shared" si="175"/>
        <v>158.79621366679237</v>
      </c>
      <c r="BC78" s="43">
        <f t="shared" si="133"/>
        <v>12</v>
      </c>
      <c r="BD78" s="43">
        <f t="shared" si="134"/>
        <v>6.75</v>
      </c>
      <c r="BE78" s="43">
        <v>1</v>
      </c>
      <c r="BF78" s="34">
        <f t="shared" si="135"/>
        <v>1.3</v>
      </c>
      <c r="BG78" s="42">
        <f t="shared" si="96"/>
        <v>2</v>
      </c>
      <c r="BH78" s="42">
        <f t="shared" si="136"/>
        <v>31.200000000000003</v>
      </c>
      <c r="BI78" s="42">
        <f t="shared" si="137"/>
        <v>1068.8014077260452</v>
      </c>
      <c r="BJ78" s="42">
        <f t="shared" si="138"/>
        <v>2025</v>
      </c>
      <c r="BK78" s="42">
        <f t="shared" si="139"/>
        <v>90.942993990624117</v>
      </c>
      <c r="BL78" s="70">
        <f t="shared" si="176"/>
        <v>34.256455375834783</v>
      </c>
      <c r="BN78" s="43">
        <f t="shared" si="140"/>
        <v>-18</v>
      </c>
      <c r="BO78" s="43">
        <f t="shared" si="141"/>
        <v>8.1999999999999993</v>
      </c>
      <c r="BP78" s="43">
        <v>1</v>
      </c>
      <c r="BQ78" s="34">
        <f t="shared" si="142"/>
        <v>1.45</v>
      </c>
      <c r="BR78" s="42">
        <f t="shared" si="97"/>
        <v>1</v>
      </c>
      <c r="BS78" s="42">
        <f t="shared" si="143"/>
        <v>-26.099999999999998</v>
      </c>
      <c r="BT78" s="42">
        <f t="shared" si="144"/>
        <v>20.287434128133224</v>
      </c>
      <c r="BU78" s="42">
        <f t="shared" si="145"/>
        <v>2460</v>
      </c>
      <c r="BV78" s="42">
        <f t="shared" si="146"/>
        <v>90.942993990624117</v>
      </c>
      <c r="BY78" s="43">
        <f t="shared" si="147"/>
        <v>-80</v>
      </c>
      <c r="BZ78" s="43">
        <f t="shared" si="148"/>
        <v>9.8249999999999993</v>
      </c>
      <c r="CA78" s="43">
        <v>1</v>
      </c>
      <c r="CB78" s="34">
        <f t="shared" si="149"/>
        <v>0</v>
      </c>
      <c r="CC78" s="42">
        <f t="shared" si="98"/>
        <v>1</v>
      </c>
      <c r="CD78" s="42">
        <f t="shared" si="150"/>
        <v>0</v>
      </c>
      <c r="CE78" s="42">
        <f t="shared" si="151"/>
        <v>4.4975280761718507E-3</v>
      </c>
      <c r="CF78" s="42">
        <f t="shared" si="152"/>
        <v>2947.5</v>
      </c>
      <c r="CG78" s="42">
        <f t="shared" si="153"/>
        <v>90.942993990624117</v>
      </c>
      <c r="CJ78" s="43">
        <f t="shared" si="154"/>
        <v>-135</v>
      </c>
      <c r="CK78" s="43">
        <f t="shared" si="155"/>
        <v>11.649999999999999</v>
      </c>
      <c r="CL78" s="43">
        <v>1</v>
      </c>
      <c r="CM78" s="34">
        <f t="shared" si="156"/>
        <v>0</v>
      </c>
      <c r="CN78" s="42">
        <f t="shared" si="99"/>
        <v>1</v>
      </c>
      <c r="CO78" s="42">
        <f t="shared" si="157"/>
        <v>0</v>
      </c>
      <c r="CP78" s="42">
        <f t="shared" si="158"/>
        <v>2.6039779186248538E-6</v>
      </c>
      <c r="CQ78" s="42">
        <f t="shared" si="159"/>
        <v>3494.9999999999995</v>
      </c>
      <c r="CR78" s="42">
        <f t="shared" si="160"/>
        <v>90.942993990624117</v>
      </c>
      <c r="CU78" s="43">
        <f t="shared" si="161"/>
        <v>-185</v>
      </c>
      <c r="CV78" s="43">
        <f t="shared" si="162"/>
        <v>13.7</v>
      </c>
      <c r="CW78" s="43">
        <v>1</v>
      </c>
      <c r="CX78" s="34">
        <f t="shared" si="163"/>
        <v>0</v>
      </c>
      <c r="CY78" s="42">
        <f t="shared" si="100"/>
        <v>1</v>
      </c>
      <c r="CZ78" s="42">
        <f t="shared" si="164"/>
        <v>0</v>
      </c>
      <c r="DA78" s="42">
        <f t="shared" si="165"/>
        <v>2.99041857942935E-9</v>
      </c>
      <c r="DB78" s="42">
        <f t="shared" si="166"/>
        <v>4110</v>
      </c>
      <c r="DC78" s="42">
        <f t="shared" si="167"/>
        <v>90.942993990624117</v>
      </c>
      <c r="DF78" s="43">
        <f t="shared" si="168"/>
        <v>-248</v>
      </c>
      <c r="DG78" s="43">
        <f t="shared" si="169"/>
        <v>18.574999999999999</v>
      </c>
      <c r="DH78" s="43">
        <v>1</v>
      </c>
      <c r="DI78" s="34">
        <f t="shared" si="177"/>
        <v>0</v>
      </c>
      <c r="DJ78" s="42">
        <f t="shared" si="101"/>
        <v>1</v>
      </c>
      <c r="DK78" s="42">
        <f t="shared" si="170"/>
        <v>0</v>
      </c>
      <c r="DL78" s="42">
        <f t="shared" si="171"/>
        <v>6.5307384680418242E-13</v>
      </c>
      <c r="DM78" s="42">
        <f t="shared" si="172"/>
        <v>5572.5</v>
      </c>
      <c r="DN78" s="42">
        <f t="shared" si="173"/>
        <v>90.942993990624117</v>
      </c>
    </row>
    <row r="79" spans="1:118">
      <c r="A79" s="34">
        <f t="shared" si="102"/>
        <v>3.1383363915870111</v>
      </c>
      <c r="B79" s="34">
        <v>0</v>
      </c>
      <c r="C79" s="55">
        <f t="shared" si="87"/>
        <v>4.55</v>
      </c>
      <c r="D79" s="59"/>
      <c r="E79" s="87">
        <v>2.2000000000000002</v>
      </c>
      <c r="F79" s="101">
        <f>C79+E79</f>
        <v>6.75</v>
      </c>
      <c r="G79" s="37">
        <f t="shared" si="103"/>
        <v>24833.500225706484</v>
      </c>
      <c r="H79" s="34">
        <f t="shared" si="174"/>
        <v>14.600000000000007</v>
      </c>
      <c r="I79" s="38">
        <v>73</v>
      </c>
      <c r="J79" s="43">
        <f t="shared" si="104"/>
        <v>73</v>
      </c>
      <c r="K79" s="43">
        <f t="shared" si="105"/>
        <v>2.2000000000000002</v>
      </c>
      <c r="L79" s="33">
        <v>1</v>
      </c>
      <c r="M79" s="34">
        <f t="shared" si="106"/>
        <v>2</v>
      </c>
      <c r="N79" s="42">
        <f t="shared" si="92"/>
        <v>80</v>
      </c>
      <c r="O79" s="42">
        <f t="shared" si="107"/>
        <v>11680</v>
      </c>
      <c r="P79" s="42">
        <f t="shared" si="108"/>
        <v>1639011.014896628</v>
      </c>
      <c r="Q79" s="42">
        <f t="shared" si="109"/>
        <v>660</v>
      </c>
      <c r="R79" s="42">
        <f t="shared" si="110"/>
        <v>94.150091747610333</v>
      </c>
      <c r="S79" s="70">
        <f t="shared" si="111"/>
        <v>140.32628552197158</v>
      </c>
      <c r="V79" s="43">
        <f t="shared" si="112"/>
        <v>73</v>
      </c>
      <c r="W79" s="43">
        <f t="shared" si="113"/>
        <v>3.2</v>
      </c>
      <c r="X79" s="43">
        <v>1</v>
      </c>
      <c r="Y79" s="34">
        <f t="shared" si="114"/>
        <v>1</v>
      </c>
      <c r="Z79" s="42">
        <f t="shared" si="93"/>
        <v>48</v>
      </c>
      <c r="AA79" s="42">
        <f t="shared" si="115"/>
        <v>3504</v>
      </c>
      <c r="AB79" s="42">
        <f t="shared" si="116"/>
        <v>2384016.0216678223</v>
      </c>
      <c r="AC79" s="42">
        <f t="shared" si="117"/>
        <v>960</v>
      </c>
      <c r="AD79" s="42">
        <f t="shared" si="118"/>
        <v>94.150091747610333</v>
      </c>
      <c r="AE79" s="70">
        <f t="shared" si="86"/>
        <v>680.36986919743788</v>
      </c>
      <c r="AG79" s="43">
        <f t="shared" si="119"/>
        <v>58</v>
      </c>
      <c r="AH79" s="43">
        <f t="shared" si="120"/>
        <v>4.2750000000000004</v>
      </c>
      <c r="AI79" s="43">
        <v>1</v>
      </c>
      <c r="AJ79" s="34">
        <f t="shared" si="121"/>
        <v>1.075</v>
      </c>
      <c r="AK79" s="42">
        <f t="shared" si="94"/>
        <v>20</v>
      </c>
      <c r="AL79" s="42">
        <f t="shared" si="122"/>
        <v>1247</v>
      </c>
      <c r="AM79" s="42">
        <f t="shared" si="123"/>
        <v>398112.0504933566</v>
      </c>
      <c r="AN79" s="42">
        <f t="shared" si="124"/>
        <v>1282.5</v>
      </c>
      <c r="AO79" s="42">
        <f t="shared" si="125"/>
        <v>94.150091747610333</v>
      </c>
      <c r="AP79" s="70">
        <f t="shared" si="89"/>
        <v>319.25585444535415</v>
      </c>
      <c r="AR79" s="43">
        <f t="shared" si="126"/>
        <v>38</v>
      </c>
      <c r="AS79" s="43">
        <f t="shared" si="127"/>
        <v>5.45</v>
      </c>
      <c r="AT79" s="43">
        <v>1</v>
      </c>
      <c r="AU79" s="34">
        <f t="shared" si="128"/>
        <v>1.175</v>
      </c>
      <c r="AV79" s="42">
        <f t="shared" si="95"/>
        <v>4</v>
      </c>
      <c r="AW79" s="42">
        <f t="shared" si="129"/>
        <v>178.6</v>
      </c>
      <c r="AX79" s="42">
        <f t="shared" si="130"/>
        <v>31720.916303929687</v>
      </c>
      <c r="AY79" s="42">
        <f t="shared" si="131"/>
        <v>1635</v>
      </c>
      <c r="AZ79" s="42">
        <f t="shared" si="132"/>
        <v>94.150091747610333</v>
      </c>
      <c r="BA79" s="70">
        <f t="shared" si="175"/>
        <v>177.60871390778101</v>
      </c>
      <c r="BC79" s="43">
        <f t="shared" si="133"/>
        <v>13</v>
      </c>
      <c r="BD79" s="43">
        <f t="shared" si="134"/>
        <v>6.75</v>
      </c>
      <c r="BE79" s="43">
        <v>1</v>
      </c>
      <c r="BF79" s="34">
        <f t="shared" si="135"/>
        <v>1.3</v>
      </c>
      <c r="BG79" s="42">
        <f t="shared" si="96"/>
        <v>2</v>
      </c>
      <c r="BH79" s="42">
        <f t="shared" si="136"/>
        <v>33.800000000000004</v>
      </c>
      <c r="BI79" s="42">
        <f t="shared" si="137"/>
        <v>1227.7304188734236</v>
      </c>
      <c r="BJ79" s="42">
        <f t="shared" si="138"/>
        <v>2025</v>
      </c>
      <c r="BK79" s="42">
        <f t="shared" si="139"/>
        <v>94.150091747610333</v>
      </c>
      <c r="BL79" s="70">
        <f t="shared" si="176"/>
        <v>36.323385173769921</v>
      </c>
      <c r="BN79" s="43">
        <f t="shared" si="140"/>
        <v>-17</v>
      </c>
      <c r="BO79" s="43">
        <f t="shared" si="141"/>
        <v>8.1999999999999993</v>
      </c>
      <c r="BP79" s="43">
        <v>1</v>
      </c>
      <c r="BQ79" s="34">
        <f t="shared" si="142"/>
        <v>1.45</v>
      </c>
      <c r="BR79" s="42">
        <f t="shared" si="97"/>
        <v>1</v>
      </c>
      <c r="BS79" s="42">
        <f t="shared" si="143"/>
        <v>-24.65</v>
      </c>
      <c r="BT79" s="42">
        <f t="shared" si="144"/>
        <v>23.304142210097343</v>
      </c>
      <c r="BU79" s="42">
        <f t="shared" si="145"/>
        <v>2460</v>
      </c>
      <c r="BV79" s="42">
        <f t="shared" si="146"/>
        <v>94.150091747610333</v>
      </c>
      <c r="BY79" s="43">
        <f t="shared" si="147"/>
        <v>-79</v>
      </c>
      <c r="BZ79" s="43">
        <f t="shared" si="148"/>
        <v>9.8249999999999993</v>
      </c>
      <c r="CA79" s="43">
        <v>1</v>
      </c>
      <c r="CB79" s="34">
        <f t="shared" si="149"/>
        <v>0</v>
      </c>
      <c r="CC79" s="42">
        <f t="shared" si="98"/>
        <v>1</v>
      </c>
      <c r="CD79" s="42">
        <f t="shared" si="150"/>
        <v>0</v>
      </c>
      <c r="CE79" s="42">
        <f t="shared" si="151"/>
        <v>5.1663031026515857E-3</v>
      </c>
      <c r="CF79" s="42">
        <f t="shared" si="152"/>
        <v>2947.5</v>
      </c>
      <c r="CG79" s="42">
        <f t="shared" si="153"/>
        <v>94.150091747610333</v>
      </c>
      <c r="CJ79" s="43">
        <f t="shared" si="154"/>
        <v>-134</v>
      </c>
      <c r="CK79" s="43">
        <f t="shared" si="155"/>
        <v>11.649999999999999</v>
      </c>
      <c r="CL79" s="43">
        <v>1</v>
      </c>
      <c r="CM79" s="34">
        <f t="shared" si="156"/>
        <v>0</v>
      </c>
      <c r="CN79" s="42">
        <f t="shared" si="99"/>
        <v>1</v>
      </c>
      <c r="CO79" s="42">
        <f t="shared" si="157"/>
        <v>0</v>
      </c>
      <c r="CP79" s="42">
        <f t="shared" si="158"/>
        <v>2.9911851515729728E-6</v>
      </c>
      <c r="CQ79" s="42">
        <f t="shared" si="159"/>
        <v>3494.9999999999995</v>
      </c>
      <c r="CR79" s="42">
        <f t="shared" si="160"/>
        <v>94.150091747610333</v>
      </c>
      <c r="CU79" s="43">
        <f t="shared" si="161"/>
        <v>-184</v>
      </c>
      <c r="CV79" s="43">
        <f t="shared" si="162"/>
        <v>13.7</v>
      </c>
      <c r="CW79" s="43">
        <v>1</v>
      </c>
      <c r="CX79" s="34">
        <f t="shared" si="163"/>
        <v>0</v>
      </c>
      <c r="CY79" s="42">
        <f t="shared" si="100"/>
        <v>1</v>
      </c>
      <c r="CZ79" s="42">
        <f t="shared" si="164"/>
        <v>0</v>
      </c>
      <c r="DA79" s="42">
        <f t="shared" si="165"/>
        <v>3.4350889029430661E-9</v>
      </c>
      <c r="DB79" s="42">
        <f t="shared" si="166"/>
        <v>4110</v>
      </c>
      <c r="DC79" s="42">
        <f t="shared" si="167"/>
        <v>94.150091747610333</v>
      </c>
      <c r="DF79" s="43">
        <f t="shared" si="168"/>
        <v>-247</v>
      </c>
      <c r="DG79" s="43">
        <f t="shared" si="169"/>
        <v>18.574999999999999</v>
      </c>
      <c r="DH79" s="43">
        <v>1</v>
      </c>
      <c r="DI79" s="34">
        <f t="shared" si="177"/>
        <v>0</v>
      </c>
      <c r="DJ79" s="42">
        <f t="shared" si="101"/>
        <v>1</v>
      </c>
      <c r="DK79" s="42">
        <f t="shared" si="170"/>
        <v>0</v>
      </c>
      <c r="DL79" s="42">
        <f t="shared" si="171"/>
        <v>7.5018485351554993E-13</v>
      </c>
      <c r="DM79" s="42">
        <f t="shared" si="172"/>
        <v>5572.5</v>
      </c>
      <c r="DN79" s="42">
        <f t="shared" si="173"/>
        <v>94.150091747610333</v>
      </c>
    </row>
    <row r="80" spans="1:118">
      <c r="A80" s="34">
        <f t="shared" si="102"/>
        <v>3.2490095854249512</v>
      </c>
      <c r="B80" s="34">
        <v>0</v>
      </c>
      <c r="C80" s="55">
        <f t="shared" si="87"/>
        <v>4.55</v>
      </c>
      <c r="D80" s="59"/>
      <c r="E80" s="87">
        <v>2.2000000000000002</v>
      </c>
      <c r="F80" s="101">
        <f>C80+E80</f>
        <v>6.75</v>
      </c>
      <c r="G80" s="37">
        <f t="shared" si="103"/>
        <v>28526.200858087537</v>
      </c>
      <c r="H80" s="34">
        <f t="shared" si="174"/>
        <v>14.800000000000008</v>
      </c>
      <c r="I80" s="38">
        <v>74</v>
      </c>
      <c r="J80" s="43">
        <f t="shared" si="104"/>
        <v>74</v>
      </c>
      <c r="K80" s="43">
        <f t="shared" si="105"/>
        <v>2.2000000000000002</v>
      </c>
      <c r="L80" s="33">
        <v>1</v>
      </c>
      <c r="M80" s="34">
        <f t="shared" si="106"/>
        <v>2</v>
      </c>
      <c r="N80" s="42">
        <f t="shared" si="92"/>
        <v>80</v>
      </c>
      <c r="O80" s="42">
        <f t="shared" si="107"/>
        <v>11840</v>
      </c>
      <c r="P80" s="42">
        <f t="shared" si="108"/>
        <v>1882729.2566337774</v>
      </c>
      <c r="Q80" s="42">
        <f t="shared" si="109"/>
        <v>660</v>
      </c>
      <c r="R80" s="42">
        <f t="shared" si="110"/>
        <v>97.470287562748538</v>
      </c>
      <c r="S80" s="70">
        <f t="shared" si="111"/>
        <v>159.01429532379876</v>
      </c>
      <c r="V80" s="43">
        <f t="shared" si="112"/>
        <v>74</v>
      </c>
      <c r="W80" s="43">
        <f t="shared" si="113"/>
        <v>3.2</v>
      </c>
      <c r="X80" s="43">
        <v>1</v>
      </c>
      <c r="Y80" s="34">
        <f t="shared" si="114"/>
        <v>1</v>
      </c>
      <c r="Z80" s="42">
        <f t="shared" si="93"/>
        <v>48</v>
      </c>
      <c r="AA80" s="42">
        <f t="shared" si="115"/>
        <v>3552</v>
      </c>
      <c r="AB80" s="42">
        <f t="shared" si="116"/>
        <v>2738515.2823764035</v>
      </c>
      <c r="AC80" s="42">
        <f t="shared" si="117"/>
        <v>960</v>
      </c>
      <c r="AD80" s="42">
        <f t="shared" si="118"/>
        <v>97.470287562748538</v>
      </c>
      <c r="AE80" s="70">
        <f t="shared" si="86"/>
        <v>770.97840156993345</v>
      </c>
      <c r="AG80" s="43">
        <f t="shared" si="119"/>
        <v>59</v>
      </c>
      <c r="AH80" s="43">
        <f t="shared" si="120"/>
        <v>4.2750000000000004</v>
      </c>
      <c r="AI80" s="43">
        <v>1</v>
      </c>
      <c r="AJ80" s="34">
        <f t="shared" si="121"/>
        <v>1.075</v>
      </c>
      <c r="AK80" s="42">
        <f t="shared" si="94"/>
        <v>20</v>
      </c>
      <c r="AL80" s="42">
        <f t="shared" si="122"/>
        <v>1268.5</v>
      </c>
      <c r="AM80" s="42">
        <f t="shared" si="123"/>
        <v>457310.65750621533</v>
      </c>
      <c r="AN80" s="42">
        <f t="shared" si="124"/>
        <v>1282.5</v>
      </c>
      <c r="AO80" s="42">
        <f t="shared" si="125"/>
        <v>97.470287562748538</v>
      </c>
      <c r="AP80" s="70">
        <f t="shared" si="89"/>
        <v>360.51293457328762</v>
      </c>
      <c r="AR80" s="43">
        <f t="shared" si="126"/>
        <v>39</v>
      </c>
      <c r="AS80" s="43">
        <f t="shared" si="127"/>
        <v>5.45</v>
      </c>
      <c r="AT80" s="43">
        <v>1</v>
      </c>
      <c r="AU80" s="34">
        <f t="shared" si="128"/>
        <v>1.175</v>
      </c>
      <c r="AV80" s="42">
        <f t="shared" si="95"/>
        <v>4</v>
      </c>
      <c r="AW80" s="42">
        <f t="shared" si="129"/>
        <v>183.3</v>
      </c>
      <c r="AX80" s="42">
        <f t="shared" si="130"/>
        <v>36437.764377322666</v>
      </c>
      <c r="AY80" s="42">
        <f t="shared" si="131"/>
        <v>1635</v>
      </c>
      <c r="AZ80" s="42">
        <f t="shared" si="132"/>
        <v>97.470287562748538</v>
      </c>
      <c r="BA80" s="70">
        <f t="shared" si="175"/>
        <v>198.78758525544279</v>
      </c>
      <c r="BC80" s="43">
        <f t="shared" si="133"/>
        <v>14</v>
      </c>
      <c r="BD80" s="43">
        <f t="shared" si="134"/>
        <v>6.75</v>
      </c>
      <c r="BE80" s="43">
        <v>1</v>
      </c>
      <c r="BF80" s="34">
        <f t="shared" si="135"/>
        <v>1.3</v>
      </c>
      <c r="BG80" s="42">
        <f t="shared" si="96"/>
        <v>2</v>
      </c>
      <c r="BH80" s="42">
        <f t="shared" si="136"/>
        <v>36.4</v>
      </c>
      <c r="BI80" s="42">
        <f t="shared" si="137"/>
        <v>1410.2919125397223</v>
      </c>
      <c r="BJ80" s="42">
        <f t="shared" si="138"/>
        <v>2025</v>
      </c>
      <c r="BK80" s="42">
        <f t="shared" si="139"/>
        <v>97.470287562748538</v>
      </c>
      <c r="BL80" s="70">
        <f t="shared" si="176"/>
        <v>38.744283311530836</v>
      </c>
      <c r="BN80" s="43">
        <f t="shared" si="140"/>
        <v>-16</v>
      </c>
      <c r="BO80" s="43">
        <f t="shared" si="141"/>
        <v>8.1999999999999993</v>
      </c>
      <c r="BP80" s="43">
        <v>1</v>
      </c>
      <c r="BQ80" s="34">
        <f t="shared" si="142"/>
        <v>1.45</v>
      </c>
      <c r="BR80" s="42">
        <f t="shared" si="97"/>
        <v>1</v>
      </c>
      <c r="BS80" s="42">
        <f t="shared" si="143"/>
        <v>-23.2</v>
      </c>
      <c r="BT80" s="42">
        <f t="shared" si="144"/>
        <v>26.769429821355786</v>
      </c>
      <c r="BU80" s="42">
        <f t="shared" si="145"/>
        <v>2460</v>
      </c>
      <c r="BV80" s="42">
        <f t="shared" si="146"/>
        <v>97.470287562748538</v>
      </c>
      <c r="BY80" s="43">
        <f t="shared" si="147"/>
        <v>-78</v>
      </c>
      <c r="BZ80" s="43">
        <f t="shared" si="148"/>
        <v>9.8249999999999993</v>
      </c>
      <c r="CA80" s="43">
        <v>1</v>
      </c>
      <c r="CB80" s="34">
        <f t="shared" si="149"/>
        <v>0</v>
      </c>
      <c r="CC80" s="42">
        <f t="shared" si="98"/>
        <v>1</v>
      </c>
      <c r="CD80" s="42">
        <f t="shared" si="150"/>
        <v>0</v>
      </c>
      <c r="CE80" s="42">
        <f t="shared" si="151"/>
        <v>5.9345238754319549E-3</v>
      </c>
      <c r="CF80" s="42">
        <f t="shared" si="152"/>
        <v>2947.5</v>
      </c>
      <c r="CG80" s="42">
        <f t="shared" si="153"/>
        <v>97.470287562748538</v>
      </c>
      <c r="CJ80" s="43">
        <f t="shared" si="154"/>
        <v>-133</v>
      </c>
      <c r="CK80" s="43">
        <f t="shared" si="155"/>
        <v>11.649999999999999</v>
      </c>
      <c r="CL80" s="43">
        <v>1</v>
      </c>
      <c r="CM80" s="34">
        <f t="shared" si="156"/>
        <v>0</v>
      </c>
      <c r="CN80" s="42">
        <f t="shared" si="99"/>
        <v>1</v>
      </c>
      <c r="CO80" s="42">
        <f t="shared" si="157"/>
        <v>0</v>
      </c>
      <c r="CP80" s="42">
        <f t="shared" si="158"/>
        <v>3.4359694631034317E-6</v>
      </c>
      <c r="CQ80" s="42">
        <f t="shared" si="159"/>
        <v>3494.9999999999995</v>
      </c>
      <c r="CR80" s="42">
        <f t="shared" si="160"/>
        <v>97.470287562748538</v>
      </c>
      <c r="CU80" s="43">
        <f t="shared" si="161"/>
        <v>-183</v>
      </c>
      <c r="CV80" s="43">
        <f t="shared" si="162"/>
        <v>13.7</v>
      </c>
      <c r="CW80" s="43">
        <v>1</v>
      </c>
      <c r="CX80" s="34">
        <f t="shared" si="163"/>
        <v>0</v>
      </c>
      <c r="CY80" s="42">
        <f t="shared" si="100"/>
        <v>1</v>
      </c>
      <c r="CZ80" s="42">
        <f t="shared" si="164"/>
        <v>0</v>
      </c>
      <c r="DA80" s="42">
        <f t="shared" si="165"/>
        <v>3.9458809720792698E-9</v>
      </c>
      <c r="DB80" s="42">
        <f t="shared" si="166"/>
        <v>4110</v>
      </c>
      <c r="DC80" s="42">
        <f t="shared" si="167"/>
        <v>97.470287562748538</v>
      </c>
      <c r="DF80" s="43">
        <f t="shared" si="168"/>
        <v>-246</v>
      </c>
      <c r="DG80" s="43">
        <f t="shared" si="169"/>
        <v>18.574999999999999</v>
      </c>
      <c r="DH80" s="43">
        <v>1</v>
      </c>
      <c r="DI80" s="34">
        <f t="shared" si="177"/>
        <v>0</v>
      </c>
      <c r="DJ80" s="42">
        <f t="shared" si="101"/>
        <v>1</v>
      </c>
      <c r="DK80" s="42">
        <f t="shared" si="170"/>
        <v>0</v>
      </c>
      <c r="DL80" s="42">
        <f t="shared" si="171"/>
        <v>8.617361071770042E-13</v>
      </c>
      <c r="DM80" s="42">
        <f t="shared" si="172"/>
        <v>5572.5</v>
      </c>
      <c r="DN80" s="42">
        <f t="shared" si="173"/>
        <v>97.470287562748538</v>
      </c>
    </row>
    <row r="81" spans="1:118">
      <c r="A81" s="34">
        <f t="shared" si="102"/>
        <v>3.3635856610148678</v>
      </c>
      <c r="B81" s="34">
        <v>0</v>
      </c>
      <c r="C81" s="55">
        <f t="shared" si="87"/>
        <v>4.55</v>
      </c>
      <c r="D81" s="59"/>
      <c r="E81" s="87">
        <v>2.2000000000000002</v>
      </c>
      <c r="F81" s="101">
        <f>C81+E81</f>
        <v>6.75</v>
      </c>
      <c r="G81" s="37">
        <f t="shared" si="103"/>
        <v>32768.00000000016</v>
      </c>
      <c r="H81" s="34">
        <f t="shared" si="174"/>
        <v>15.000000000000007</v>
      </c>
      <c r="I81" s="38">
        <v>75</v>
      </c>
      <c r="J81" s="43">
        <f t="shared" si="104"/>
        <v>75</v>
      </c>
      <c r="K81" s="43">
        <f t="shared" si="105"/>
        <v>2.2000000000000002</v>
      </c>
      <c r="L81" s="33">
        <v>1</v>
      </c>
      <c r="M81" s="34">
        <f t="shared" si="106"/>
        <v>2</v>
      </c>
      <c r="N81" s="42">
        <f t="shared" si="92"/>
        <v>80</v>
      </c>
      <c r="O81" s="42">
        <f t="shared" si="107"/>
        <v>12000</v>
      </c>
      <c r="P81" s="42">
        <f t="shared" si="108"/>
        <v>2162688.0000000107</v>
      </c>
      <c r="Q81" s="42">
        <f t="shared" si="109"/>
        <v>660</v>
      </c>
      <c r="R81" s="42">
        <f t="shared" si="110"/>
        <v>100.90756983044604</v>
      </c>
      <c r="S81" s="70">
        <f t="shared" si="111"/>
        <v>180.2240000000009</v>
      </c>
      <c r="V81" s="43">
        <f t="shared" si="112"/>
        <v>75</v>
      </c>
      <c r="W81" s="43">
        <f t="shared" si="113"/>
        <v>3.2</v>
      </c>
      <c r="X81" s="43">
        <v>15</v>
      </c>
      <c r="Y81" s="34">
        <f t="shared" si="114"/>
        <v>1</v>
      </c>
      <c r="Z81" s="42">
        <f t="shared" si="93"/>
        <v>720</v>
      </c>
      <c r="AA81" s="42">
        <f t="shared" si="115"/>
        <v>54000</v>
      </c>
      <c r="AB81" s="42">
        <f t="shared" si="116"/>
        <v>3145728.0000000154</v>
      </c>
      <c r="AC81" s="42">
        <f t="shared" si="117"/>
        <v>960</v>
      </c>
      <c r="AD81" s="42">
        <f t="shared" si="118"/>
        <v>100.90756983044604</v>
      </c>
      <c r="AE81" s="70">
        <f t="shared" ref="AE81:AE144" si="178">AB81/AA81</f>
        <v>58.254222222222509</v>
      </c>
      <c r="AG81" s="43">
        <f t="shared" si="119"/>
        <v>60</v>
      </c>
      <c r="AH81" s="43">
        <f t="shared" si="120"/>
        <v>4.2750000000000004</v>
      </c>
      <c r="AI81" s="43">
        <v>1</v>
      </c>
      <c r="AJ81" s="34">
        <f t="shared" si="121"/>
        <v>1.075</v>
      </c>
      <c r="AK81" s="42">
        <f t="shared" si="94"/>
        <v>20</v>
      </c>
      <c r="AL81" s="42">
        <f t="shared" si="122"/>
        <v>1290</v>
      </c>
      <c r="AM81" s="42">
        <f t="shared" si="123"/>
        <v>525312.0000000021</v>
      </c>
      <c r="AN81" s="42">
        <f t="shared" si="124"/>
        <v>1282.5</v>
      </c>
      <c r="AO81" s="42">
        <f t="shared" si="125"/>
        <v>100.90756983044604</v>
      </c>
      <c r="AP81" s="70">
        <f t="shared" si="89"/>
        <v>407.21860465116441</v>
      </c>
      <c r="AR81" s="43">
        <f t="shared" si="126"/>
        <v>40</v>
      </c>
      <c r="AS81" s="43">
        <f t="shared" si="127"/>
        <v>5.45</v>
      </c>
      <c r="AT81" s="43">
        <v>1</v>
      </c>
      <c r="AU81" s="34">
        <f t="shared" si="128"/>
        <v>1.175</v>
      </c>
      <c r="AV81" s="42">
        <f t="shared" si="95"/>
        <v>4</v>
      </c>
      <c r="AW81" s="42">
        <f t="shared" si="129"/>
        <v>188</v>
      </c>
      <c r="AX81" s="42">
        <f t="shared" si="130"/>
        <v>41856.000000000109</v>
      </c>
      <c r="AY81" s="42">
        <f t="shared" si="131"/>
        <v>1635</v>
      </c>
      <c r="AZ81" s="42">
        <f t="shared" si="132"/>
        <v>100.90756983044604</v>
      </c>
      <c r="BA81" s="70">
        <f t="shared" si="175"/>
        <v>222.63829787234101</v>
      </c>
      <c r="BC81" s="43">
        <f t="shared" si="133"/>
        <v>15</v>
      </c>
      <c r="BD81" s="43">
        <f t="shared" si="134"/>
        <v>6.75</v>
      </c>
      <c r="BE81" s="43">
        <v>1</v>
      </c>
      <c r="BF81" s="34">
        <f t="shared" si="135"/>
        <v>1.3</v>
      </c>
      <c r="BG81" s="42">
        <f t="shared" si="96"/>
        <v>2</v>
      </c>
      <c r="BH81" s="42">
        <f t="shared" si="136"/>
        <v>39</v>
      </c>
      <c r="BI81" s="42">
        <f t="shared" si="137"/>
        <v>1620.0000000000014</v>
      </c>
      <c r="BJ81" s="42">
        <f t="shared" si="138"/>
        <v>2025</v>
      </c>
      <c r="BK81" s="42">
        <f t="shared" si="139"/>
        <v>100.90756983044604</v>
      </c>
      <c r="BL81" s="70">
        <f t="shared" si="176"/>
        <v>41.538461538461576</v>
      </c>
      <c r="BN81" s="43">
        <f t="shared" si="140"/>
        <v>-15</v>
      </c>
      <c r="BO81" s="43">
        <f t="shared" si="141"/>
        <v>8.1999999999999993</v>
      </c>
      <c r="BP81" s="43">
        <v>1</v>
      </c>
      <c r="BQ81" s="34">
        <f t="shared" si="142"/>
        <v>1.45</v>
      </c>
      <c r="BR81" s="42">
        <f t="shared" si="97"/>
        <v>1</v>
      </c>
      <c r="BS81" s="42">
        <f t="shared" si="143"/>
        <v>-21.75</v>
      </c>
      <c r="BT81" s="42">
        <f t="shared" si="144"/>
        <v>30.749999999999968</v>
      </c>
      <c r="BU81" s="42">
        <f t="shared" si="145"/>
        <v>2460</v>
      </c>
      <c r="BV81" s="42">
        <f t="shared" si="146"/>
        <v>100.90756983044604</v>
      </c>
      <c r="BY81" s="43">
        <f t="shared" si="147"/>
        <v>-77</v>
      </c>
      <c r="BZ81" s="43">
        <f t="shared" si="148"/>
        <v>9.8249999999999993</v>
      </c>
      <c r="CA81" s="43">
        <v>1</v>
      </c>
      <c r="CB81" s="34">
        <f t="shared" si="149"/>
        <v>0</v>
      </c>
      <c r="CC81" s="42">
        <f t="shared" si="98"/>
        <v>1</v>
      </c>
      <c r="CD81" s="42">
        <f t="shared" si="150"/>
        <v>0</v>
      </c>
      <c r="CE81" s="42">
        <f t="shared" si="151"/>
        <v>6.816977813399315E-3</v>
      </c>
      <c r="CF81" s="42">
        <f t="shared" si="152"/>
        <v>2947.5</v>
      </c>
      <c r="CG81" s="42">
        <f t="shared" si="153"/>
        <v>100.90756983044604</v>
      </c>
      <c r="CJ81" s="43">
        <f t="shared" si="154"/>
        <v>-132</v>
      </c>
      <c r="CK81" s="43">
        <f t="shared" si="155"/>
        <v>11.649999999999999</v>
      </c>
      <c r="CL81" s="43">
        <v>1</v>
      </c>
      <c r="CM81" s="34">
        <f t="shared" si="156"/>
        <v>0</v>
      </c>
      <c r="CN81" s="42">
        <f t="shared" si="99"/>
        <v>1</v>
      </c>
      <c r="CO81" s="42">
        <f t="shared" si="157"/>
        <v>0</v>
      </c>
      <c r="CP81" s="42">
        <f t="shared" si="158"/>
        <v>3.9468924700869575E-6</v>
      </c>
      <c r="CQ81" s="42">
        <f t="shared" si="159"/>
        <v>3494.9999999999995</v>
      </c>
      <c r="CR81" s="42">
        <f t="shared" si="160"/>
        <v>100.90756983044604</v>
      </c>
      <c r="CU81" s="43">
        <f t="shared" si="161"/>
        <v>-182</v>
      </c>
      <c r="CV81" s="43">
        <f t="shared" si="162"/>
        <v>13.7</v>
      </c>
      <c r="CW81" s="43">
        <v>1</v>
      </c>
      <c r="CX81" s="34">
        <f t="shared" si="163"/>
        <v>0</v>
      </c>
      <c r="CY81" s="42">
        <f t="shared" si="100"/>
        <v>1</v>
      </c>
      <c r="CZ81" s="42">
        <f t="shared" si="164"/>
        <v>0</v>
      </c>
      <c r="DA81" s="42">
        <f t="shared" si="165"/>
        <v>4.5326269816415594E-9</v>
      </c>
      <c r="DB81" s="42">
        <f t="shared" si="166"/>
        <v>4110</v>
      </c>
      <c r="DC81" s="42">
        <f t="shared" si="167"/>
        <v>100.90756983044604</v>
      </c>
      <c r="DF81" s="43">
        <f t="shared" si="168"/>
        <v>-245</v>
      </c>
      <c r="DG81" s="43">
        <f t="shared" si="169"/>
        <v>18.574999999999999</v>
      </c>
      <c r="DH81" s="43">
        <v>1</v>
      </c>
      <c r="DI81" s="34">
        <f t="shared" si="177"/>
        <v>0</v>
      </c>
      <c r="DJ81" s="42">
        <f t="shared" si="101"/>
        <v>1</v>
      </c>
      <c r="DK81" s="42">
        <f t="shared" si="170"/>
        <v>0</v>
      </c>
      <c r="DL81" s="42">
        <f t="shared" si="171"/>
        <v>9.8987484875577362E-13</v>
      </c>
      <c r="DM81" s="42">
        <f t="shared" si="172"/>
        <v>5572.5</v>
      </c>
      <c r="DN81" s="42">
        <f t="shared" si="173"/>
        <v>100.90756983044604</v>
      </c>
    </row>
    <row r="82" spans="1:118">
      <c r="A82" s="34">
        <f t="shared" si="102"/>
        <v>3.4822022531845063</v>
      </c>
      <c r="B82" s="34">
        <v>0</v>
      </c>
      <c r="C82" s="55">
        <f t="shared" si="87"/>
        <v>4.55</v>
      </c>
      <c r="D82" s="59"/>
      <c r="E82" s="87">
        <v>2.2000000000000002</v>
      </c>
      <c r="F82" s="101">
        <f>C82+E82</f>
        <v>6.75</v>
      </c>
      <c r="G82" s="37">
        <f t="shared" si="103"/>
        <v>37640.547696543035</v>
      </c>
      <c r="H82" s="34">
        <f t="shared" si="174"/>
        <v>15.200000000000008</v>
      </c>
      <c r="I82" s="38">
        <v>76</v>
      </c>
      <c r="J82" s="43">
        <f t="shared" si="104"/>
        <v>76</v>
      </c>
      <c r="K82" s="43">
        <f t="shared" si="105"/>
        <v>2.2000000000000002</v>
      </c>
      <c r="L82" s="33">
        <v>1</v>
      </c>
      <c r="M82" s="34">
        <f t="shared" si="106"/>
        <v>2</v>
      </c>
      <c r="N82" s="42">
        <f t="shared" si="92"/>
        <v>80</v>
      </c>
      <c r="O82" s="42">
        <f t="shared" si="107"/>
        <v>12160</v>
      </c>
      <c r="P82" s="42">
        <f t="shared" si="108"/>
        <v>2484276.1479718401</v>
      </c>
      <c r="Q82" s="42">
        <f t="shared" si="109"/>
        <v>660</v>
      </c>
      <c r="R82" s="42">
        <f t="shared" si="110"/>
        <v>104.46606759553519</v>
      </c>
      <c r="S82" s="70">
        <f t="shared" si="111"/>
        <v>204.29902532663158</v>
      </c>
      <c r="V82" s="43">
        <f t="shared" si="112"/>
        <v>76</v>
      </c>
      <c r="W82" s="43">
        <f t="shared" si="113"/>
        <v>3.2</v>
      </c>
      <c r="X82" s="43">
        <v>1</v>
      </c>
      <c r="Y82" s="34">
        <f t="shared" si="114"/>
        <v>1</v>
      </c>
      <c r="Z82" s="42">
        <f t="shared" si="93"/>
        <v>720</v>
      </c>
      <c r="AA82" s="42">
        <f t="shared" si="115"/>
        <v>54720</v>
      </c>
      <c r="AB82" s="42">
        <f t="shared" si="116"/>
        <v>3613492.5788681312</v>
      </c>
      <c r="AC82" s="42">
        <f t="shared" si="117"/>
        <v>960</v>
      </c>
      <c r="AD82" s="42">
        <f t="shared" si="118"/>
        <v>104.46606759553519</v>
      </c>
      <c r="AE82" s="70">
        <f t="shared" si="178"/>
        <v>66.036048590426375</v>
      </c>
      <c r="AG82" s="43">
        <f t="shared" si="119"/>
        <v>61</v>
      </c>
      <c r="AH82" s="43">
        <f t="shared" si="120"/>
        <v>4.2750000000000004</v>
      </c>
      <c r="AI82" s="43">
        <v>1</v>
      </c>
      <c r="AJ82" s="34">
        <f t="shared" si="121"/>
        <v>1.075</v>
      </c>
      <c r="AK82" s="42">
        <f t="shared" si="94"/>
        <v>20</v>
      </c>
      <c r="AL82" s="42">
        <f t="shared" si="122"/>
        <v>1311.5</v>
      </c>
      <c r="AM82" s="42">
        <f t="shared" si="123"/>
        <v>603425.0302602048</v>
      </c>
      <c r="AN82" s="42">
        <f t="shared" si="124"/>
        <v>1282.5</v>
      </c>
      <c r="AO82" s="42">
        <f t="shared" si="125"/>
        <v>104.46606759553519</v>
      </c>
      <c r="AP82" s="70">
        <f t="shared" si="89"/>
        <v>460.10295864293158</v>
      </c>
      <c r="AR82" s="43">
        <f t="shared" si="126"/>
        <v>41</v>
      </c>
      <c r="AS82" s="43">
        <f t="shared" si="127"/>
        <v>5.45</v>
      </c>
      <c r="AT82" s="43">
        <v>1</v>
      </c>
      <c r="AU82" s="34">
        <f t="shared" si="128"/>
        <v>1.175</v>
      </c>
      <c r="AV82" s="42">
        <f t="shared" si="95"/>
        <v>4</v>
      </c>
      <c r="AW82" s="42">
        <f t="shared" si="129"/>
        <v>192.70000000000002</v>
      </c>
      <c r="AX82" s="42">
        <f t="shared" si="130"/>
        <v>48079.918346756029</v>
      </c>
      <c r="AY82" s="42">
        <f t="shared" si="131"/>
        <v>1635</v>
      </c>
      <c r="AZ82" s="42">
        <f t="shared" si="132"/>
        <v>104.46606759553519</v>
      </c>
      <c r="BA82" s="70">
        <f t="shared" si="175"/>
        <v>249.5065819759005</v>
      </c>
      <c r="BC82" s="43">
        <f t="shared" si="133"/>
        <v>16</v>
      </c>
      <c r="BD82" s="43">
        <f t="shared" si="134"/>
        <v>6.75</v>
      </c>
      <c r="BE82" s="43">
        <v>1</v>
      </c>
      <c r="BF82" s="34">
        <f t="shared" si="135"/>
        <v>1.3</v>
      </c>
      <c r="BG82" s="42">
        <f t="shared" si="96"/>
        <v>2</v>
      </c>
      <c r="BH82" s="42">
        <f t="shared" si="136"/>
        <v>41.6</v>
      </c>
      <c r="BI82" s="42">
        <f t="shared" si="137"/>
        <v>1860.8913350951987</v>
      </c>
      <c r="BJ82" s="42">
        <f t="shared" si="138"/>
        <v>2025</v>
      </c>
      <c r="BK82" s="42">
        <f t="shared" si="139"/>
        <v>104.46606759553519</v>
      </c>
      <c r="BL82" s="70">
        <f t="shared" si="176"/>
        <v>44.732964785942272</v>
      </c>
      <c r="BN82" s="43">
        <f t="shared" si="140"/>
        <v>-14</v>
      </c>
      <c r="BO82" s="43">
        <f t="shared" si="141"/>
        <v>8.1999999999999993</v>
      </c>
      <c r="BP82" s="43">
        <v>1</v>
      </c>
      <c r="BQ82" s="34">
        <f t="shared" si="142"/>
        <v>1.45</v>
      </c>
      <c r="BR82" s="42">
        <f t="shared" si="97"/>
        <v>1</v>
      </c>
      <c r="BS82" s="42">
        <f t="shared" si="143"/>
        <v>-20.3</v>
      </c>
      <c r="BT82" s="42">
        <f t="shared" si="144"/>
        <v>35.322474416158798</v>
      </c>
      <c r="BU82" s="42">
        <f t="shared" si="145"/>
        <v>2460</v>
      </c>
      <c r="BV82" s="42">
        <f t="shared" si="146"/>
        <v>104.46606759553519</v>
      </c>
      <c r="BY82" s="43">
        <f t="shared" si="147"/>
        <v>-76</v>
      </c>
      <c r="BZ82" s="43">
        <f t="shared" si="148"/>
        <v>9.8249999999999993</v>
      </c>
      <c r="CA82" s="43">
        <v>1</v>
      </c>
      <c r="CB82" s="34">
        <f t="shared" si="149"/>
        <v>0</v>
      </c>
      <c r="CC82" s="42">
        <f t="shared" si="98"/>
        <v>1</v>
      </c>
      <c r="CD82" s="42">
        <f t="shared" si="150"/>
        <v>0</v>
      </c>
      <c r="CE82" s="42">
        <f t="shared" si="151"/>
        <v>7.8306512003030789E-3</v>
      </c>
      <c r="CF82" s="42">
        <f t="shared" si="152"/>
        <v>2947.5</v>
      </c>
      <c r="CG82" s="42">
        <f t="shared" si="153"/>
        <v>104.46606759553519</v>
      </c>
      <c r="CJ82" s="43">
        <f t="shared" si="154"/>
        <v>-131</v>
      </c>
      <c r="CK82" s="43">
        <f t="shared" si="155"/>
        <v>11.649999999999999</v>
      </c>
      <c r="CL82" s="43">
        <v>1</v>
      </c>
      <c r="CM82" s="34">
        <f t="shared" si="156"/>
        <v>0</v>
      </c>
      <c r="CN82" s="42">
        <f t="shared" si="99"/>
        <v>1</v>
      </c>
      <c r="CO82" s="42">
        <f t="shared" si="157"/>
        <v>0</v>
      </c>
      <c r="CP82" s="42">
        <f t="shared" si="158"/>
        <v>4.5337888877390724E-6</v>
      </c>
      <c r="CQ82" s="42">
        <f t="shared" si="159"/>
        <v>3494.9999999999995</v>
      </c>
      <c r="CR82" s="42">
        <f t="shared" si="160"/>
        <v>104.46606759553519</v>
      </c>
      <c r="CU82" s="43">
        <f t="shared" si="161"/>
        <v>-181</v>
      </c>
      <c r="CV82" s="43">
        <f t="shared" si="162"/>
        <v>13.7</v>
      </c>
      <c r="CW82" s="43">
        <v>1</v>
      </c>
      <c r="CX82" s="34">
        <f t="shared" si="163"/>
        <v>0</v>
      </c>
      <c r="CY82" s="42">
        <f t="shared" si="100"/>
        <v>1</v>
      </c>
      <c r="CZ82" s="42">
        <f t="shared" si="164"/>
        <v>0</v>
      </c>
      <c r="DA82" s="42">
        <f t="shared" si="165"/>
        <v>5.2066211576268359E-9</v>
      </c>
      <c r="DB82" s="42">
        <f t="shared" si="166"/>
        <v>4110</v>
      </c>
      <c r="DC82" s="42">
        <f t="shared" si="167"/>
        <v>104.46606759553519</v>
      </c>
      <c r="DF82" s="43">
        <f t="shared" si="168"/>
        <v>-244</v>
      </c>
      <c r="DG82" s="43">
        <f t="shared" si="169"/>
        <v>18.574999999999999</v>
      </c>
      <c r="DH82" s="43">
        <v>1</v>
      </c>
      <c r="DI82" s="34">
        <f t="shared" si="177"/>
        <v>0</v>
      </c>
      <c r="DJ82" s="42">
        <f t="shared" si="101"/>
        <v>1</v>
      </c>
      <c r="DK82" s="42">
        <f t="shared" si="170"/>
        <v>0</v>
      </c>
      <c r="DL82" s="42">
        <f t="shared" si="171"/>
        <v>1.1370676104186958E-12</v>
      </c>
      <c r="DM82" s="42">
        <f t="shared" si="172"/>
        <v>5572.5</v>
      </c>
      <c r="DN82" s="42">
        <f t="shared" si="173"/>
        <v>104.46606759553519</v>
      </c>
    </row>
    <row r="83" spans="1:118">
      <c r="A83" s="34">
        <f t="shared" si="102"/>
        <v>3.6050018504433314</v>
      </c>
      <c r="B83" s="34">
        <v>0</v>
      </c>
      <c r="C83" s="55">
        <f t="shared" si="87"/>
        <v>4.55</v>
      </c>
      <c r="D83" s="59"/>
      <c r="E83" s="87">
        <v>2.2000000000000002</v>
      </c>
      <c r="F83" s="101">
        <f>C83+E83</f>
        <v>6.75</v>
      </c>
      <c r="G83" s="37">
        <f t="shared" si="103"/>
        <v>43237.635220206423</v>
      </c>
      <c r="H83" s="34">
        <f t="shared" si="174"/>
        <v>15.400000000000007</v>
      </c>
      <c r="I83" s="38">
        <v>77</v>
      </c>
      <c r="J83" s="43">
        <f t="shared" si="104"/>
        <v>77</v>
      </c>
      <c r="K83" s="43">
        <f t="shared" si="105"/>
        <v>2.2000000000000002</v>
      </c>
      <c r="L83" s="33">
        <v>1</v>
      </c>
      <c r="M83" s="34">
        <f t="shared" si="106"/>
        <v>2</v>
      </c>
      <c r="N83" s="42">
        <f t="shared" si="92"/>
        <v>80</v>
      </c>
      <c r="O83" s="42">
        <f t="shared" si="107"/>
        <v>12320</v>
      </c>
      <c r="P83" s="42">
        <f t="shared" si="108"/>
        <v>2853683.9245336237</v>
      </c>
      <c r="Q83" s="42">
        <f t="shared" si="109"/>
        <v>660</v>
      </c>
      <c r="R83" s="42">
        <f t="shared" si="110"/>
        <v>108.15005551329995</v>
      </c>
      <c r="S83" s="70">
        <f t="shared" si="111"/>
        <v>231.63018867967725</v>
      </c>
      <c r="V83" s="43">
        <f t="shared" si="112"/>
        <v>77</v>
      </c>
      <c r="W83" s="43">
        <f t="shared" si="113"/>
        <v>3.2</v>
      </c>
      <c r="X83" s="43">
        <v>1</v>
      </c>
      <c r="Y83" s="34">
        <f t="shared" si="114"/>
        <v>1</v>
      </c>
      <c r="Z83" s="42">
        <f t="shared" si="93"/>
        <v>720</v>
      </c>
      <c r="AA83" s="42">
        <f t="shared" si="115"/>
        <v>55440</v>
      </c>
      <c r="AB83" s="42">
        <f t="shared" si="116"/>
        <v>4150812.9811398163</v>
      </c>
      <c r="AC83" s="42">
        <f t="shared" si="117"/>
        <v>960</v>
      </c>
      <c r="AD83" s="42">
        <f t="shared" si="118"/>
        <v>108.15005551329995</v>
      </c>
      <c r="AE83" s="70">
        <f t="shared" si="178"/>
        <v>74.870364017673452</v>
      </c>
      <c r="AG83" s="43">
        <f t="shared" si="119"/>
        <v>62</v>
      </c>
      <c r="AH83" s="43">
        <f t="shared" si="120"/>
        <v>4.2750000000000004</v>
      </c>
      <c r="AI83" s="43">
        <v>1</v>
      </c>
      <c r="AJ83" s="34">
        <f t="shared" si="121"/>
        <v>1.075</v>
      </c>
      <c r="AK83" s="42">
        <f t="shared" si="94"/>
        <v>20</v>
      </c>
      <c r="AL83" s="42">
        <f t="shared" si="122"/>
        <v>1333</v>
      </c>
      <c r="AM83" s="42">
        <f t="shared" si="123"/>
        <v>693153.33962393343</v>
      </c>
      <c r="AN83" s="42">
        <f t="shared" si="124"/>
        <v>1282.5</v>
      </c>
      <c r="AO83" s="42">
        <f t="shared" si="125"/>
        <v>108.15005551329995</v>
      </c>
      <c r="AP83" s="70">
        <f t="shared" si="89"/>
        <v>519.99500346881723</v>
      </c>
      <c r="AR83" s="43">
        <f t="shared" si="126"/>
        <v>42</v>
      </c>
      <c r="AS83" s="43">
        <f t="shared" si="127"/>
        <v>5.45</v>
      </c>
      <c r="AT83" s="43">
        <v>1</v>
      </c>
      <c r="AU83" s="34">
        <f t="shared" si="128"/>
        <v>1.175</v>
      </c>
      <c r="AV83" s="42">
        <f t="shared" si="95"/>
        <v>4</v>
      </c>
      <c r="AW83" s="42">
        <f t="shared" si="129"/>
        <v>197.4</v>
      </c>
      <c r="AX83" s="42">
        <f t="shared" si="130"/>
        <v>55229.32311331042</v>
      </c>
      <c r="AY83" s="42">
        <f t="shared" si="131"/>
        <v>1635</v>
      </c>
      <c r="AZ83" s="42">
        <f t="shared" si="132"/>
        <v>108.15005551329995</v>
      </c>
      <c r="BA83" s="70">
        <f t="shared" si="175"/>
        <v>279.78380503196769</v>
      </c>
      <c r="BC83" s="43">
        <f t="shared" si="133"/>
        <v>17</v>
      </c>
      <c r="BD83" s="43">
        <f t="shared" si="134"/>
        <v>6.75</v>
      </c>
      <c r="BE83" s="43">
        <v>1</v>
      </c>
      <c r="BF83" s="34">
        <f t="shared" si="135"/>
        <v>1.3</v>
      </c>
      <c r="BG83" s="42">
        <f t="shared" si="96"/>
        <v>2</v>
      </c>
      <c r="BH83" s="42">
        <f t="shared" si="136"/>
        <v>44.2</v>
      </c>
      <c r="BI83" s="42">
        <f t="shared" si="137"/>
        <v>2137.6028154520909</v>
      </c>
      <c r="BJ83" s="42">
        <f t="shared" si="138"/>
        <v>2025</v>
      </c>
      <c r="BK83" s="42">
        <f t="shared" si="139"/>
        <v>108.15005551329995</v>
      </c>
      <c r="BL83" s="70">
        <f t="shared" si="176"/>
        <v>48.362054648237347</v>
      </c>
      <c r="BN83" s="43">
        <f t="shared" si="140"/>
        <v>-13</v>
      </c>
      <c r="BO83" s="43">
        <f t="shared" si="141"/>
        <v>8.1999999999999993</v>
      </c>
      <c r="BP83" s="43">
        <v>1</v>
      </c>
      <c r="BQ83" s="34">
        <f t="shared" si="142"/>
        <v>1.45</v>
      </c>
      <c r="BR83" s="42">
        <f t="shared" si="97"/>
        <v>1</v>
      </c>
      <c r="BS83" s="42">
        <f t="shared" si="143"/>
        <v>-18.849999999999998</v>
      </c>
      <c r="BT83" s="42">
        <f t="shared" si="144"/>
        <v>40.574868256266456</v>
      </c>
      <c r="BU83" s="42">
        <f t="shared" si="145"/>
        <v>2460</v>
      </c>
      <c r="BV83" s="42">
        <f t="shared" si="146"/>
        <v>108.15005551329995</v>
      </c>
      <c r="BY83" s="43">
        <f t="shared" si="147"/>
        <v>-75</v>
      </c>
      <c r="BZ83" s="43">
        <f t="shared" si="148"/>
        <v>9.8249999999999993</v>
      </c>
      <c r="CA83" s="43">
        <v>1</v>
      </c>
      <c r="CB83" s="34">
        <f t="shared" si="149"/>
        <v>0</v>
      </c>
      <c r="CC83" s="42">
        <f t="shared" si="98"/>
        <v>1</v>
      </c>
      <c r="CD83" s="42">
        <f t="shared" si="150"/>
        <v>0</v>
      </c>
      <c r="CE83" s="42">
        <f t="shared" si="151"/>
        <v>8.9950561523437066E-3</v>
      </c>
      <c r="CF83" s="42">
        <f t="shared" si="152"/>
        <v>2947.5</v>
      </c>
      <c r="CG83" s="42">
        <f t="shared" si="153"/>
        <v>108.15005551329995</v>
      </c>
      <c r="CJ83" s="43">
        <f t="shared" si="154"/>
        <v>-130</v>
      </c>
      <c r="CK83" s="43">
        <f t="shared" si="155"/>
        <v>11.649999999999999</v>
      </c>
      <c r="CL83" s="43">
        <v>1</v>
      </c>
      <c r="CM83" s="34">
        <f t="shared" si="156"/>
        <v>0</v>
      </c>
      <c r="CN83" s="42">
        <f t="shared" si="99"/>
        <v>1</v>
      </c>
      <c r="CO83" s="42">
        <f t="shared" si="157"/>
        <v>0</v>
      </c>
      <c r="CP83" s="42">
        <f t="shared" si="158"/>
        <v>5.2079558372497101E-6</v>
      </c>
      <c r="CQ83" s="42">
        <f t="shared" si="159"/>
        <v>3494.9999999999995</v>
      </c>
      <c r="CR83" s="42">
        <f t="shared" si="160"/>
        <v>108.15005551329995</v>
      </c>
      <c r="CU83" s="43">
        <f t="shared" si="161"/>
        <v>-180</v>
      </c>
      <c r="CV83" s="43">
        <f t="shared" si="162"/>
        <v>13.7</v>
      </c>
      <c r="CW83" s="43">
        <v>1</v>
      </c>
      <c r="CX83" s="34">
        <f t="shared" si="163"/>
        <v>0</v>
      </c>
      <c r="CY83" s="42">
        <f t="shared" si="100"/>
        <v>1</v>
      </c>
      <c r="CZ83" s="42">
        <f t="shared" si="164"/>
        <v>0</v>
      </c>
      <c r="DA83" s="42">
        <f t="shared" si="165"/>
        <v>5.9808371588587041E-9</v>
      </c>
      <c r="DB83" s="42">
        <f t="shared" si="166"/>
        <v>4110</v>
      </c>
      <c r="DC83" s="42">
        <f t="shared" si="167"/>
        <v>108.15005551329995</v>
      </c>
      <c r="DF83" s="43">
        <f t="shared" si="168"/>
        <v>-243</v>
      </c>
      <c r="DG83" s="43">
        <f t="shared" si="169"/>
        <v>18.574999999999999</v>
      </c>
      <c r="DH83" s="43">
        <v>1</v>
      </c>
      <c r="DI83" s="34">
        <f t="shared" si="177"/>
        <v>0</v>
      </c>
      <c r="DJ83" s="42">
        <f t="shared" si="101"/>
        <v>1</v>
      </c>
      <c r="DK83" s="42">
        <f t="shared" si="170"/>
        <v>0</v>
      </c>
      <c r="DL83" s="42">
        <f t="shared" si="171"/>
        <v>1.3061476936083652E-12</v>
      </c>
      <c r="DM83" s="42">
        <f t="shared" si="172"/>
        <v>5572.5</v>
      </c>
      <c r="DN83" s="42">
        <f t="shared" si="173"/>
        <v>108.15005551329995</v>
      </c>
    </row>
    <row r="84" spans="1:118">
      <c r="A84" s="34">
        <f t="shared" si="102"/>
        <v>3.7321319661472407</v>
      </c>
      <c r="B84" s="34">
        <v>0</v>
      </c>
      <c r="C84" s="55">
        <f t="shared" si="87"/>
        <v>4.55</v>
      </c>
      <c r="D84" s="59"/>
      <c r="E84" s="87">
        <v>2.2000000000000002</v>
      </c>
      <c r="F84" s="101">
        <f>C84+E84</f>
        <v>6.75</v>
      </c>
      <c r="G84" s="37">
        <f t="shared" si="103"/>
        <v>49667.000451412976</v>
      </c>
      <c r="H84" s="34">
        <f t="shared" si="174"/>
        <v>15.600000000000007</v>
      </c>
      <c r="I84" s="38">
        <v>78</v>
      </c>
      <c r="J84" s="43">
        <f t="shared" si="104"/>
        <v>78</v>
      </c>
      <c r="K84" s="43">
        <f t="shared" si="105"/>
        <v>2.2000000000000002</v>
      </c>
      <c r="L84" s="33">
        <v>1</v>
      </c>
      <c r="M84" s="34">
        <f t="shared" si="106"/>
        <v>2</v>
      </c>
      <c r="N84" s="42">
        <f t="shared" si="92"/>
        <v>80</v>
      </c>
      <c r="O84" s="42">
        <f t="shared" si="107"/>
        <v>12480</v>
      </c>
      <c r="P84" s="42">
        <f t="shared" si="108"/>
        <v>3278022.0297932564</v>
      </c>
      <c r="Q84" s="42">
        <f t="shared" si="109"/>
        <v>660</v>
      </c>
      <c r="R84" s="42">
        <f t="shared" si="110"/>
        <v>111.96395898441722</v>
      </c>
      <c r="S84" s="70">
        <f t="shared" si="111"/>
        <v>262.66202161804938</v>
      </c>
      <c r="V84" s="43">
        <f t="shared" si="112"/>
        <v>78</v>
      </c>
      <c r="W84" s="43">
        <f t="shared" si="113"/>
        <v>3.2</v>
      </c>
      <c r="X84" s="43">
        <v>1</v>
      </c>
      <c r="Y84" s="34">
        <f t="shared" si="114"/>
        <v>1</v>
      </c>
      <c r="Z84" s="42">
        <f t="shared" si="93"/>
        <v>720</v>
      </c>
      <c r="AA84" s="42">
        <f t="shared" si="115"/>
        <v>56160</v>
      </c>
      <c r="AB84" s="42">
        <f t="shared" si="116"/>
        <v>4768032.0433356455</v>
      </c>
      <c r="AC84" s="42">
        <f t="shared" si="117"/>
        <v>960</v>
      </c>
      <c r="AD84" s="42">
        <f t="shared" si="118"/>
        <v>111.96395898441722</v>
      </c>
      <c r="AE84" s="70">
        <f t="shared" si="178"/>
        <v>84.900855472500808</v>
      </c>
      <c r="AG84" s="43">
        <f t="shared" si="119"/>
        <v>63</v>
      </c>
      <c r="AH84" s="43">
        <f t="shared" si="120"/>
        <v>4.2750000000000004</v>
      </c>
      <c r="AI84" s="43">
        <v>1</v>
      </c>
      <c r="AJ84" s="34">
        <f t="shared" si="121"/>
        <v>1.075</v>
      </c>
      <c r="AK84" s="42">
        <f t="shared" si="94"/>
        <v>20</v>
      </c>
      <c r="AL84" s="42">
        <f t="shared" si="122"/>
        <v>1354.5</v>
      </c>
      <c r="AM84" s="42">
        <f t="shared" si="123"/>
        <v>796224.10098671354</v>
      </c>
      <c r="AN84" s="42">
        <f t="shared" si="124"/>
        <v>1282.5</v>
      </c>
      <c r="AO84" s="42">
        <f t="shared" si="125"/>
        <v>111.96395898441722</v>
      </c>
      <c r="AP84" s="70">
        <f t="shared" si="89"/>
        <v>587.83617643906496</v>
      </c>
      <c r="AR84" s="43">
        <f t="shared" si="126"/>
        <v>43</v>
      </c>
      <c r="AS84" s="43">
        <f t="shared" si="127"/>
        <v>5.45</v>
      </c>
      <c r="AT84" s="43">
        <v>1</v>
      </c>
      <c r="AU84" s="34">
        <f t="shared" si="128"/>
        <v>1.175</v>
      </c>
      <c r="AV84" s="42">
        <f t="shared" si="95"/>
        <v>4</v>
      </c>
      <c r="AW84" s="42">
        <f t="shared" si="129"/>
        <v>202.1</v>
      </c>
      <c r="AX84" s="42">
        <f t="shared" si="130"/>
        <v>63441.832607859404</v>
      </c>
      <c r="AY84" s="42">
        <f t="shared" si="131"/>
        <v>1635</v>
      </c>
      <c r="AZ84" s="42">
        <f t="shared" si="132"/>
        <v>111.96395898441722</v>
      </c>
      <c r="BA84" s="70">
        <f t="shared" si="175"/>
        <v>313.91307574398519</v>
      </c>
      <c r="BC84" s="43">
        <f t="shared" si="133"/>
        <v>18</v>
      </c>
      <c r="BD84" s="43">
        <f t="shared" si="134"/>
        <v>6.75</v>
      </c>
      <c r="BE84" s="43">
        <v>1</v>
      </c>
      <c r="BF84" s="34">
        <f t="shared" si="135"/>
        <v>1.3</v>
      </c>
      <c r="BG84" s="42">
        <f t="shared" si="96"/>
        <v>2</v>
      </c>
      <c r="BH84" s="42">
        <f t="shared" si="136"/>
        <v>46.800000000000004</v>
      </c>
      <c r="BI84" s="42">
        <f t="shared" si="137"/>
        <v>2455.4608377468476</v>
      </c>
      <c r="BJ84" s="42">
        <f t="shared" si="138"/>
        <v>2025</v>
      </c>
      <c r="BK84" s="42">
        <f t="shared" si="139"/>
        <v>111.96395898441722</v>
      </c>
      <c r="BL84" s="70">
        <f t="shared" si="176"/>
        <v>52.46711191766768</v>
      </c>
      <c r="BN84" s="43">
        <f t="shared" si="140"/>
        <v>-12</v>
      </c>
      <c r="BO84" s="43">
        <f t="shared" si="141"/>
        <v>8.1999999999999993</v>
      </c>
      <c r="BP84" s="43">
        <v>1</v>
      </c>
      <c r="BQ84" s="34">
        <f t="shared" si="142"/>
        <v>1.45</v>
      </c>
      <c r="BR84" s="42">
        <f t="shared" si="97"/>
        <v>1</v>
      </c>
      <c r="BS84" s="42">
        <f t="shared" si="143"/>
        <v>-17.399999999999999</v>
      </c>
      <c r="BT84" s="42">
        <f t="shared" si="144"/>
        <v>46.6082844201947</v>
      </c>
      <c r="BU84" s="42">
        <f t="shared" si="145"/>
        <v>2460</v>
      </c>
      <c r="BV84" s="42">
        <f t="shared" si="146"/>
        <v>111.96395898441722</v>
      </c>
      <c r="BY84" s="43">
        <f t="shared" si="147"/>
        <v>-74</v>
      </c>
      <c r="BZ84" s="43">
        <f t="shared" si="148"/>
        <v>9.8249999999999993</v>
      </c>
      <c r="CA84" s="43">
        <v>1</v>
      </c>
      <c r="CB84" s="34">
        <f t="shared" si="149"/>
        <v>0</v>
      </c>
      <c r="CC84" s="42">
        <f t="shared" si="98"/>
        <v>1</v>
      </c>
      <c r="CD84" s="42">
        <f t="shared" si="150"/>
        <v>0</v>
      </c>
      <c r="CE84" s="42">
        <f t="shared" si="151"/>
        <v>1.0332606205303173E-2</v>
      </c>
      <c r="CF84" s="42">
        <f t="shared" si="152"/>
        <v>2947.5</v>
      </c>
      <c r="CG84" s="42">
        <f t="shared" si="153"/>
        <v>111.96395898441722</v>
      </c>
      <c r="CJ84" s="43">
        <f t="shared" si="154"/>
        <v>-129</v>
      </c>
      <c r="CK84" s="43">
        <f t="shared" si="155"/>
        <v>11.649999999999999</v>
      </c>
      <c r="CL84" s="43">
        <v>1</v>
      </c>
      <c r="CM84" s="34">
        <f t="shared" si="156"/>
        <v>0</v>
      </c>
      <c r="CN84" s="42">
        <f t="shared" si="99"/>
        <v>1</v>
      </c>
      <c r="CO84" s="42">
        <f t="shared" si="157"/>
        <v>0</v>
      </c>
      <c r="CP84" s="42">
        <f t="shared" si="158"/>
        <v>5.9823703031459481E-6</v>
      </c>
      <c r="CQ84" s="42">
        <f t="shared" si="159"/>
        <v>3494.9999999999995</v>
      </c>
      <c r="CR84" s="42">
        <f t="shared" si="160"/>
        <v>111.96395898441722</v>
      </c>
      <c r="CU84" s="43">
        <f t="shared" si="161"/>
        <v>-179</v>
      </c>
      <c r="CV84" s="43">
        <f t="shared" si="162"/>
        <v>13.7</v>
      </c>
      <c r="CW84" s="43">
        <v>1</v>
      </c>
      <c r="CX84" s="34">
        <f t="shared" si="163"/>
        <v>0</v>
      </c>
      <c r="CY84" s="42">
        <f t="shared" si="100"/>
        <v>1</v>
      </c>
      <c r="CZ84" s="42">
        <f t="shared" si="164"/>
        <v>0</v>
      </c>
      <c r="DA84" s="42">
        <f t="shared" si="165"/>
        <v>6.8701778058861346E-9</v>
      </c>
      <c r="DB84" s="42">
        <f t="shared" si="166"/>
        <v>4110</v>
      </c>
      <c r="DC84" s="42">
        <f t="shared" si="167"/>
        <v>111.96395898441722</v>
      </c>
      <c r="DF84" s="43">
        <f t="shared" si="168"/>
        <v>-242</v>
      </c>
      <c r="DG84" s="43">
        <f t="shared" si="169"/>
        <v>18.574999999999999</v>
      </c>
      <c r="DH84" s="43">
        <v>1</v>
      </c>
      <c r="DI84" s="34">
        <f t="shared" si="177"/>
        <v>0</v>
      </c>
      <c r="DJ84" s="42">
        <f t="shared" si="101"/>
        <v>1</v>
      </c>
      <c r="DK84" s="42">
        <f t="shared" si="170"/>
        <v>0</v>
      </c>
      <c r="DL84" s="42">
        <f t="shared" si="171"/>
        <v>1.5003697070311005E-12</v>
      </c>
      <c r="DM84" s="42">
        <f t="shared" si="172"/>
        <v>5572.5</v>
      </c>
      <c r="DN84" s="42">
        <f t="shared" si="173"/>
        <v>111.96395898441722</v>
      </c>
    </row>
    <row r="85" spans="1:118">
      <c r="A85" s="34">
        <f t="shared" si="102"/>
        <v>3.8637453156993944</v>
      </c>
      <c r="B85" s="34">
        <v>0</v>
      </c>
      <c r="C85" s="55">
        <f t="shared" si="87"/>
        <v>4.55</v>
      </c>
      <c r="D85" s="59"/>
      <c r="E85" s="87">
        <v>2.2000000000000002</v>
      </c>
      <c r="F85" s="101">
        <f>C85+E85</f>
        <v>6.75</v>
      </c>
      <c r="G85" s="37">
        <f t="shared" si="103"/>
        <v>57052.401716175089</v>
      </c>
      <c r="H85" s="34">
        <f t="shared" si="174"/>
        <v>15.800000000000008</v>
      </c>
      <c r="I85" s="38">
        <v>79</v>
      </c>
      <c r="J85" s="43">
        <f t="shared" si="104"/>
        <v>79</v>
      </c>
      <c r="K85" s="43">
        <f t="shared" si="105"/>
        <v>2.2000000000000002</v>
      </c>
      <c r="L85" s="33">
        <v>1</v>
      </c>
      <c r="M85" s="34">
        <f t="shared" si="106"/>
        <v>2</v>
      </c>
      <c r="N85" s="42">
        <f t="shared" si="92"/>
        <v>80</v>
      </c>
      <c r="O85" s="42">
        <f t="shared" si="107"/>
        <v>12640</v>
      </c>
      <c r="P85" s="42">
        <f t="shared" si="108"/>
        <v>3765458.5132675557</v>
      </c>
      <c r="Q85" s="42">
        <f t="shared" si="109"/>
        <v>660</v>
      </c>
      <c r="R85" s="42">
        <f t="shared" si="110"/>
        <v>115.91235947098183</v>
      </c>
      <c r="S85" s="70">
        <f t="shared" si="111"/>
        <v>297.90019883445854</v>
      </c>
      <c r="V85" s="43">
        <f t="shared" si="112"/>
        <v>79</v>
      </c>
      <c r="W85" s="43">
        <f t="shared" si="113"/>
        <v>3.2</v>
      </c>
      <c r="X85" s="43">
        <v>1</v>
      </c>
      <c r="Y85" s="34">
        <f t="shared" si="114"/>
        <v>1</v>
      </c>
      <c r="Z85" s="42">
        <f t="shared" si="93"/>
        <v>720</v>
      </c>
      <c r="AA85" s="42">
        <f t="shared" si="115"/>
        <v>56880</v>
      </c>
      <c r="AB85" s="42">
        <f t="shared" si="116"/>
        <v>5477030.5647528088</v>
      </c>
      <c r="AC85" s="42">
        <f t="shared" si="117"/>
        <v>960</v>
      </c>
      <c r="AD85" s="42">
        <f t="shared" si="118"/>
        <v>115.91235947098183</v>
      </c>
      <c r="AE85" s="70">
        <f t="shared" si="178"/>
        <v>96.29097336063306</v>
      </c>
      <c r="AG85" s="43">
        <f t="shared" si="119"/>
        <v>64</v>
      </c>
      <c r="AH85" s="43">
        <f t="shared" si="120"/>
        <v>4.2750000000000004</v>
      </c>
      <c r="AI85" s="43">
        <v>1</v>
      </c>
      <c r="AJ85" s="34">
        <f t="shared" si="121"/>
        <v>1.075</v>
      </c>
      <c r="AK85" s="42">
        <f t="shared" si="94"/>
        <v>20</v>
      </c>
      <c r="AL85" s="42">
        <f t="shared" si="122"/>
        <v>1376</v>
      </c>
      <c r="AM85" s="42">
        <f t="shared" si="123"/>
        <v>914621.31501243112</v>
      </c>
      <c r="AN85" s="42">
        <f t="shared" si="124"/>
        <v>1282.5</v>
      </c>
      <c r="AO85" s="42">
        <f t="shared" si="125"/>
        <v>115.91235947098183</v>
      </c>
      <c r="AP85" s="70">
        <f t="shared" si="89"/>
        <v>664.69572311949935</v>
      </c>
      <c r="AR85" s="43">
        <f t="shared" si="126"/>
        <v>44</v>
      </c>
      <c r="AS85" s="43">
        <f t="shared" si="127"/>
        <v>5.45</v>
      </c>
      <c r="AT85" s="43">
        <v>1</v>
      </c>
      <c r="AU85" s="34">
        <f t="shared" si="128"/>
        <v>1.175</v>
      </c>
      <c r="AV85" s="42">
        <f t="shared" si="95"/>
        <v>4</v>
      </c>
      <c r="AW85" s="42">
        <f t="shared" si="129"/>
        <v>206.8</v>
      </c>
      <c r="AX85" s="42">
        <f t="shared" si="130"/>
        <v>72875.528754645362</v>
      </c>
      <c r="AY85" s="42">
        <f t="shared" si="131"/>
        <v>1635</v>
      </c>
      <c r="AZ85" s="42">
        <f t="shared" si="132"/>
        <v>115.91235947098183</v>
      </c>
      <c r="BA85" s="70">
        <f t="shared" si="175"/>
        <v>352.39617386192145</v>
      </c>
      <c r="BC85" s="43">
        <f t="shared" si="133"/>
        <v>19</v>
      </c>
      <c r="BD85" s="43">
        <f t="shared" si="134"/>
        <v>6.75</v>
      </c>
      <c r="BE85" s="43">
        <v>1</v>
      </c>
      <c r="BF85" s="34">
        <f t="shared" si="135"/>
        <v>1.3</v>
      </c>
      <c r="BG85" s="42">
        <f t="shared" si="96"/>
        <v>2</v>
      </c>
      <c r="BH85" s="42">
        <f t="shared" si="136"/>
        <v>49.4</v>
      </c>
      <c r="BI85" s="42">
        <f t="shared" si="137"/>
        <v>2820.5838250794459</v>
      </c>
      <c r="BJ85" s="42">
        <f t="shared" si="138"/>
        <v>2025</v>
      </c>
      <c r="BK85" s="42">
        <f t="shared" si="139"/>
        <v>115.91235947098183</v>
      </c>
      <c r="BL85" s="70">
        <f t="shared" si="176"/>
        <v>57.096838564361256</v>
      </c>
      <c r="BN85" s="43">
        <f t="shared" si="140"/>
        <v>-11</v>
      </c>
      <c r="BO85" s="43">
        <f t="shared" si="141"/>
        <v>8.1999999999999993</v>
      </c>
      <c r="BP85" s="43">
        <v>1</v>
      </c>
      <c r="BQ85" s="34">
        <f t="shared" si="142"/>
        <v>1.45</v>
      </c>
      <c r="BR85" s="42">
        <f t="shared" si="97"/>
        <v>1</v>
      </c>
      <c r="BS85" s="42">
        <f t="shared" si="143"/>
        <v>-15.95</v>
      </c>
      <c r="BT85" s="42">
        <f t="shared" si="144"/>
        <v>53.538859642711593</v>
      </c>
      <c r="BU85" s="42">
        <f t="shared" si="145"/>
        <v>2460</v>
      </c>
      <c r="BV85" s="42">
        <f t="shared" si="146"/>
        <v>115.91235947098183</v>
      </c>
      <c r="BY85" s="43">
        <f t="shared" si="147"/>
        <v>-73</v>
      </c>
      <c r="BZ85" s="43">
        <f t="shared" si="148"/>
        <v>9.8249999999999993</v>
      </c>
      <c r="CA85" s="43">
        <v>1</v>
      </c>
      <c r="CB85" s="34">
        <f t="shared" si="149"/>
        <v>0</v>
      </c>
      <c r="CC85" s="42">
        <f t="shared" si="98"/>
        <v>1</v>
      </c>
      <c r="CD85" s="42">
        <f t="shared" si="150"/>
        <v>0</v>
      </c>
      <c r="CE85" s="42">
        <f t="shared" si="151"/>
        <v>1.1869047750863912E-2</v>
      </c>
      <c r="CF85" s="42">
        <f t="shared" si="152"/>
        <v>2947.5</v>
      </c>
      <c r="CG85" s="42">
        <f t="shared" si="153"/>
        <v>115.91235947098183</v>
      </c>
      <c r="CJ85" s="43">
        <f t="shared" si="154"/>
        <v>-128</v>
      </c>
      <c r="CK85" s="43">
        <f t="shared" si="155"/>
        <v>11.649999999999999</v>
      </c>
      <c r="CL85" s="43">
        <v>1</v>
      </c>
      <c r="CM85" s="34">
        <f t="shared" si="156"/>
        <v>0</v>
      </c>
      <c r="CN85" s="42">
        <f t="shared" si="99"/>
        <v>1</v>
      </c>
      <c r="CO85" s="42">
        <f t="shared" si="157"/>
        <v>0</v>
      </c>
      <c r="CP85" s="42">
        <f t="shared" si="158"/>
        <v>6.8719389262068643E-6</v>
      </c>
      <c r="CQ85" s="42">
        <f t="shared" si="159"/>
        <v>3494.9999999999995</v>
      </c>
      <c r="CR85" s="42">
        <f t="shared" si="160"/>
        <v>115.91235947098183</v>
      </c>
      <c r="CU85" s="43">
        <f t="shared" si="161"/>
        <v>-178</v>
      </c>
      <c r="CV85" s="43">
        <f t="shared" si="162"/>
        <v>13.7</v>
      </c>
      <c r="CW85" s="43">
        <v>1</v>
      </c>
      <c r="CX85" s="34">
        <f t="shared" si="163"/>
        <v>0</v>
      </c>
      <c r="CY85" s="42">
        <f t="shared" si="100"/>
        <v>1</v>
      </c>
      <c r="CZ85" s="42">
        <f t="shared" si="164"/>
        <v>0</v>
      </c>
      <c r="DA85" s="42">
        <f t="shared" si="165"/>
        <v>7.8917619441585414E-9</v>
      </c>
      <c r="DB85" s="42">
        <f t="shared" si="166"/>
        <v>4110</v>
      </c>
      <c r="DC85" s="42">
        <f t="shared" si="167"/>
        <v>115.91235947098183</v>
      </c>
      <c r="DF85" s="43">
        <f t="shared" si="168"/>
        <v>-241</v>
      </c>
      <c r="DG85" s="43">
        <f t="shared" si="169"/>
        <v>18.574999999999999</v>
      </c>
      <c r="DH85" s="43">
        <v>1</v>
      </c>
      <c r="DI85" s="34">
        <f t="shared" si="177"/>
        <v>0</v>
      </c>
      <c r="DJ85" s="42">
        <f t="shared" si="101"/>
        <v>1</v>
      </c>
      <c r="DK85" s="42">
        <f t="shared" si="170"/>
        <v>0</v>
      </c>
      <c r="DL85" s="42">
        <f t="shared" si="171"/>
        <v>1.7234722143540088E-12</v>
      </c>
      <c r="DM85" s="42">
        <f t="shared" si="172"/>
        <v>5572.5</v>
      </c>
      <c r="DN85" s="42">
        <f t="shared" si="173"/>
        <v>115.91235947098183</v>
      </c>
    </row>
    <row r="86" spans="1:118">
      <c r="A86" s="34">
        <f t="shared" si="102"/>
        <v>4.0000000000000124</v>
      </c>
      <c r="B86" s="34">
        <v>0</v>
      </c>
      <c r="C86" s="55">
        <f t="shared" ref="C86:C149" si="179">IF(D86&gt;0,C85+D86,C85)</f>
        <v>4.55</v>
      </c>
      <c r="D86" s="59"/>
      <c r="E86" s="87">
        <v>2.2000000000000002</v>
      </c>
      <c r="F86" s="101">
        <f>C86+E86</f>
        <v>6.75</v>
      </c>
      <c r="G86" s="37">
        <f t="shared" si="103"/>
        <v>65536.000000000349</v>
      </c>
      <c r="H86" s="34">
        <f t="shared" si="174"/>
        <v>16.000000000000007</v>
      </c>
      <c r="I86" s="38">
        <v>80</v>
      </c>
      <c r="J86" s="43">
        <f t="shared" si="104"/>
        <v>80</v>
      </c>
      <c r="K86" s="43">
        <f t="shared" si="105"/>
        <v>2.2000000000000002</v>
      </c>
      <c r="L86" s="33">
        <v>1</v>
      </c>
      <c r="M86" s="34">
        <f t="shared" si="106"/>
        <v>2</v>
      </c>
      <c r="N86" s="42">
        <f t="shared" si="92"/>
        <v>80</v>
      </c>
      <c r="O86" s="42">
        <f t="shared" si="107"/>
        <v>12800</v>
      </c>
      <c r="P86" s="42">
        <f t="shared" si="108"/>
        <v>4325376.0000000233</v>
      </c>
      <c r="Q86" s="42">
        <f t="shared" si="109"/>
        <v>660</v>
      </c>
      <c r="R86" s="42">
        <f t="shared" si="110"/>
        <v>120.00000000000037</v>
      </c>
      <c r="S86" s="70">
        <f t="shared" si="111"/>
        <v>337.92000000000183</v>
      </c>
      <c r="V86" s="43">
        <f t="shared" si="112"/>
        <v>80</v>
      </c>
      <c r="W86" s="43">
        <f t="shared" si="113"/>
        <v>3.2</v>
      </c>
      <c r="X86" s="43">
        <v>1</v>
      </c>
      <c r="Y86" s="34">
        <f t="shared" si="114"/>
        <v>1</v>
      </c>
      <c r="Z86" s="42">
        <f t="shared" si="93"/>
        <v>720</v>
      </c>
      <c r="AA86" s="42">
        <f t="shared" si="115"/>
        <v>57600</v>
      </c>
      <c r="AB86" s="42">
        <f t="shared" si="116"/>
        <v>6291456.0000000335</v>
      </c>
      <c r="AC86" s="42">
        <f t="shared" si="117"/>
        <v>960</v>
      </c>
      <c r="AD86" s="42">
        <f t="shared" si="118"/>
        <v>120.00000000000037</v>
      </c>
      <c r="AE86" s="70">
        <f t="shared" si="178"/>
        <v>109.22666666666724</v>
      </c>
      <c r="AG86" s="43">
        <f t="shared" si="119"/>
        <v>65</v>
      </c>
      <c r="AH86" s="43">
        <f t="shared" si="120"/>
        <v>4.2750000000000004</v>
      </c>
      <c r="AI86" s="43">
        <v>15</v>
      </c>
      <c r="AJ86" s="34">
        <f t="shared" si="121"/>
        <v>1.075</v>
      </c>
      <c r="AK86" s="42">
        <f t="shared" si="94"/>
        <v>300</v>
      </c>
      <c r="AL86" s="42">
        <f t="shared" si="122"/>
        <v>20962.5</v>
      </c>
      <c r="AM86" s="42">
        <f t="shared" si="123"/>
        <v>1050624.0000000047</v>
      </c>
      <c r="AN86" s="42">
        <f t="shared" si="124"/>
        <v>1282.5</v>
      </c>
      <c r="AO86" s="42">
        <f t="shared" si="125"/>
        <v>120.00000000000037</v>
      </c>
      <c r="AP86" s="70">
        <f t="shared" si="89"/>
        <v>50.119212880143337</v>
      </c>
      <c r="AR86" s="43">
        <f t="shared" si="126"/>
        <v>45</v>
      </c>
      <c r="AS86" s="43">
        <f t="shared" si="127"/>
        <v>5.45</v>
      </c>
      <c r="AT86" s="43">
        <v>1</v>
      </c>
      <c r="AU86" s="34">
        <f t="shared" si="128"/>
        <v>1.175</v>
      </c>
      <c r="AV86" s="42">
        <f t="shared" si="95"/>
        <v>4</v>
      </c>
      <c r="AW86" s="42">
        <f t="shared" si="129"/>
        <v>211.5</v>
      </c>
      <c r="AX86" s="42">
        <f t="shared" si="130"/>
        <v>83712.000000000247</v>
      </c>
      <c r="AY86" s="42">
        <f t="shared" si="131"/>
        <v>1635</v>
      </c>
      <c r="AZ86" s="42">
        <f t="shared" si="132"/>
        <v>120.00000000000037</v>
      </c>
      <c r="BA86" s="70">
        <f t="shared" si="175"/>
        <v>395.80141843971751</v>
      </c>
      <c r="BC86" s="43">
        <f t="shared" si="133"/>
        <v>20</v>
      </c>
      <c r="BD86" s="43">
        <f t="shared" si="134"/>
        <v>6.75</v>
      </c>
      <c r="BE86" s="43">
        <v>1</v>
      </c>
      <c r="BF86" s="34">
        <f t="shared" si="135"/>
        <v>1.3</v>
      </c>
      <c r="BG86" s="42">
        <f t="shared" si="96"/>
        <v>2</v>
      </c>
      <c r="BH86" s="42">
        <f t="shared" si="136"/>
        <v>52</v>
      </c>
      <c r="BI86" s="42">
        <f t="shared" si="137"/>
        <v>3240.0000000000041</v>
      </c>
      <c r="BJ86" s="42">
        <f t="shared" si="138"/>
        <v>2025</v>
      </c>
      <c r="BK86" s="42">
        <f t="shared" si="139"/>
        <v>120.00000000000037</v>
      </c>
      <c r="BL86" s="70">
        <f t="shared" si="176"/>
        <v>62.307692307692385</v>
      </c>
      <c r="BN86" s="43">
        <f t="shared" si="140"/>
        <v>-10</v>
      </c>
      <c r="BO86" s="43">
        <f t="shared" si="141"/>
        <v>8.1999999999999993</v>
      </c>
      <c r="BP86" s="43">
        <v>1</v>
      </c>
      <c r="BQ86" s="34">
        <f t="shared" si="142"/>
        <v>1.45</v>
      </c>
      <c r="BR86" s="42">
        <f t="shared" si="97"/>
        <v>1</v>
      </c>
      <c r="BS86" s="42">
        <f t="shared" si="143"/>
        <v>-14.5</v>
      </c>
      <c r="BT86" s="42">
        <f t="shared" si="144"/>
        <v>61.49999999999995</v>
      </c>
      <c r="BU86" s="42">
        <f t="shared" si="145"/>
        <v>2460</v>
      </c>
      <c r="BV86" s="42">
        <f t="shared" si="146"/>
        <v>120.00000000000037</v>
      </c>
      <c r="BY86" s="43">
        <f t="shared" si="147"/>
        <v>-72</v>
      </c>
      <c r="BZ86" s="43">
        <f t="shared" si="148"/>
        <v>9.8249999999999993</v>
      </c>
      <c r="CA86" s="43">
        <v>1</v>
      </c>
      <c r="CB86" s="34">
        <f t="shared" si="149"/>
        <v>0</v>
      </c>
      <c r="CC86" s="42">
        <f t="shared" si="98"/>
        <v>1</v>
      </c>
      <c r="CD86" s="42">
        <f t="shared" si="150"/>
        <v>0</v>
      </c>
      <c r="CE86" s="42">
        <f t="shared" si="151"/>
        <v>1.3633955626798634E-2</v>
      </c>
      <c r="CF86" s="42">
        <f t="shared" si="152"/>
        <v>2947.5</v>
      </c>
      <c r="CG86" s="42">
        <f t="shared" si="153"/>
        <v>120.00000000000037</v>
      </c>
      <c r="CJ86" s="43">
        <f t="shared" si="154"/>
        <v>-127</v>
      </c>
      <c r="CK86" s="43">
        <f t="shared" si="155"/>
        <v>11.649999999999999</v>
      </c>
      <c r="CL86" s="43">
        <v>1</v>
      </c>
      <c r="CM86" s="34">
        <f t="shared" si="156"/>
        <v>0</v>
      </c>
      <c r="CN86" s="42">
        <f t="shared" si="99"/>
        <v>1</v>
      </c>
      <c r="CO86" s="42">
        <f t="shared" si="157"/>
        <v>0</v>
      </c>
      <c r="CP86" s="42">
        <f t="shared" si="158"/>
        <v>7.8937849401739167E-6</v>
      </c>
      <c r="CQ86" s="42">
        <f t="shared" si="159"/>
        <v>3494.9999999999995</v>
      </c>
      <c r="CR86" s="42">
        <f t="shared" si="160"/>
        <v>120.00000000000037</v>
      </c>
      <c r="CU86" s="43">
        <f t="shared" si="161"/>
        <v>-177</v>
      </c>
      <c r="CV86" s="43">
        <f t="shared" si="162"/>
        <v>13.7</v>
      </c>
      <c r="CW86" s="43">
        <v>1</v>
      </c>
      <c r="CX86" s="34">
        <f t="shared" si="163"/>
        <v>0</v>
      </c>
      <c r="CY86" s="42">
        <f t="shared" si="100"/>
        <v>1</v>
      </c>
      <c r="CZ86" s="42">
        <f t="shared" si="164"/>
        <v>0</v>
      </c>
      <c r="DA86" s="42">
        <f t="shared" si="165"/>
        <v>9.0652539632831205E-9</v>
      </c>
      <c r="DB86" s="42">
        <f t="shared" si="166"/>
        <v>4110</v>
      </c>
      <c r="DC86" s="42">
        <f t="shared" si="167"/>
        <v>120.00000000000037</v>
      </c>
      <c r="DF86" s="43">
        <f t="shared" si="168"/>
        <v>-240</v>
      </c>
      <c r="DG86" s="43">
        <f t="shared" si="169"/>
        <v>18.574999999999999</v>
      </c>
      <c r="DH86" s="43">
        <v>1</v>
      </c>
      <c r="DI86" s="34">
        <f t="shared" si="177"/>
        <v>0</v>
      </c>
      <c r="DJ86" s="42">
        <f t="shared" si="101"/>
        <v>1</v>
      </c>
      <c r="DK86" s="42">
        <f t="shared" si="170"/>
        <v>0</v>
      </c>
      <c r="DL86" s="42">
        <f t="shared" si="171"/>
        <v>1.9797496975115472E-12</v>
      </c>
      <c r="DM86" s="42">
        <f t="shared" si="172"/>
        <v>5572.5</v>
      </c>
      <c r="DN86" s="42">
        <f t="shared" si="173"/>
        <v>120.00000000000037</v>
      </c>
    </row>
    <row r="87" spans="1:118">
      <c r="A87" s="34">
        <f t="shared" si="102"/>
        <v>4.1410596953655237</v>
      </c>
      <c r="B87" s="34">
        <v>0</v>
      </c>
      <c r="C87" s="55">
        <f t="shared" si="179"/>
        <v>4.55</v>
      </c>
      <c r="D87" s="59"/>
      <c r="E87" s="87">
        <v>2.2000000000000002</v>
      </c>
      <c r="F87" s="101">
        <f>C87+E87</f>
        <v>6.75</v>
      </c>
      <c r="G87" s="37">
        <f t="shared" si="103"/>
        <v>75281.0953930861</v>
      </c>
      <c r="H87" s="34">
        <f t="shared" si="174"/>
        <v>16.200000000000006</v>
      </c>
      <c r="I87" s="38">
        <v>81</v>
      </c>
      <c r="J87" s="43">
        <f t="shared" si="104"/>
        <v>81</v>
      </c>
      <c r="K87" s="43">
        <f t="shared" si="105"/>
        <v>2.2000000000000002</v>
      </c>
      <c r="L87" s="33">
        <v>1</v>
      </c>
      <c r="M87" s="34">
        <f t="shared" si="106"/>
        <v>2</v>
      </c>
      <c r="N87" s="42">
        <f t="shared" si="92"/>
        <v>80</v>
      </c>
      <c r="O87" s="42">
        <f t="shared" si="107"/>
        <v>12960</v>
      </c>
      <c r="P87" s="42">
        <f t="shared" si="108"/>
        <v>4968552.295943683</v>
      </c>
      <c r="Q87" s="42">
        <f t="shared" si="109"/>
        <v>660</v>
      </c>
      <c r="R87" s="42">
        <f t="shared" si="110"/>
        <v>124.2317908609657</v>
      </c>
      <c r="S87" s="70">
        <f t="shared" si="111"/>
        <v>383.37594876108665</v>
      </c>
      <c r="V87" s="43">
        <f t="shared" si="112"/>
        <v>81</v>
      </c>
      <c r="W87" s="43">
        <f t="shared" si="113"/>
        <v>3.2</v>
      </c>
      <c r="X87" s="43">
        <v>1</v>
      </c>
      <c r="Y87" s="34">
        <f t="shared" si="114"/>
        <v>1</v>
      </c>
      <c r="Z87" s="42">
        <f t="shared" si="93"/>
        <v>720</v>
      </c>
      <c r="AA87" s="42">
        <f t="shared" si="115"/>
        <v>58320</v>
      </c>
      <c r="AB87" s="42">
        <f t="shared" si="116"/>
        <v>7226985.157736266</v>
      </c>
      <c r="AC87" s="42">
        <f t="shared" si="117"/>
        <v>960</v>
      </c>
      <c r="AD87" s="42">
        <f t="shared" si="118"/>
        <v>124.2317908609657</v>
      </c>
      <c r="AE87" s="70">
        <f t="shared" si="178"/>
        <v>123.91949858944214</v>
      </c>
      <c r="AG87" s="43">
        <f t="shared" si="119"/>
        <v>66</v>
      </c>
      <c r="AH87" s="43">
        <f t="shared" si="120"/>
        <v>4.2750000000000004</v>
      </c>
      <c r="AI87" s="43">
        <v>1</v>
      </c>
      <c r="AJ87" s="34">
        <f t="shared" si="121"/>
        <v>1.075</v>
      </c>
      <c r="AK87" s="42">
        <f t="shared" si="94"/>
        <v>300</v>
      </c>
      <c r="AL87" s="42">
        <f t="shared" si="122"/>
        <v>21285</v>
      </c>
      <c r="AM87" s="42">
        <f t="shared" si="123"/>
        <v>1206850.0605204103</v>
      </c>
      <c r="AN87" s="42">
        <f t="shared" si="124"/>
        <v>1282.5</v>
      </c>
      <c r="AO87" s="42">
        <f t="shared" si="125"/>
        <v>124.2317908609657</v>
      </c>
      <c r="AP87" s="70">
        <f t="shared" si="89"/>
        <v>56.699556519634029</v>
      </c>
      <c r="AR87" s="43">
        <f t="shared" si="126"/>
        <v>46</v>
      </c>
      <c r="AS87" s="43">
        <f t="shared" si="127"/>
        <v>5.45</v>
      </c>
      <c r="AT87" s="43">
        <v>1</v>
      </c>
      <c r="AU87" s="34">
        <f t="shared" si="128"/>
        <v>1.175</v>
      </c>
      <c r="AV87" s="42">
        <f t="shared" si="95"/>
        <v>4</v>
      </c>
      <c r="AW87" s="42">
        <f t="shared" si="129"/>
        <v>216.20000000000002</v>
      </c>
      <c r="AX87" s="42">
        <f t="shared" si="130"/>
        <v>96159.836693512087</v>
      </c>
      <c r="AY87" s="42">
        <f t="shared" si="131"/>
        <v>1635</v>
      </c>
      <c r="AZ87" s="42">
        <f t="shared" si="132"/>
        <v>124.2317908609657</v>
      </c>
      <c r="BA87" s="70">
        <f t="shared" si="175"/>
        <v>444.77260265269234</v>
      </c>
      <c r="BC87" s="43">
        <f t="shared" si="133"/>
        <v>21</v>
      </c>
      <c r="BD87" s="43">
        <f t="shared" si="134"/>
        <v>6.75</v>
      </c>
      <c r="BE87" s="43">
        <v>1</v>
      </c>
      <c r="BF87" s="34">
        <f t="shared" si="135"/>
        <v>1.3</v>
      </c>
      <c r="BG87" s="42">
        <f t="shared" si="96"/>
        <v>2</v>
      </c>
      <c r="BH87" s="42">
        <f t="shared" si="136"/>
        <v>54.6</v>
      </c>
      <c r="BI87" s="42">
        <f t="shared" si="137"/>
        <v>3721.7826701903982</v>
      </c>
      <c r="BJ87" s="42">
        <f t="shared" si="138"/>
        <v>2025</v>
      </c>
      <c r="BK87" s="42">
        <f t="shared" si="139"/>
        <v>124.2317908609657</v>
      </c>
      <c r="BL87" s="70">
        <f t="shared" si="176"/>
        <v>68.16451776905491</v>
      </c>
      <c r="BN87" s="43">
        <f t="shared" si="140"/>
        <v>-9</v>
      </c>
      <c r="BO87" s="43">
        <f t="shared" si="141"/>
        <v>8.1999999999999993</v>
      </c>
      <c r="BP87" s="43">
        <v>1</v>
      </c>
      <c r="BQ87" s="34">
        <f t="shared" si="142"/>
        <v>1.45</v>
      </c>
      <c r="BR87" s="42">
        <f t="shared" si="97"/>
        <v>1</v>
      </c>
      <c r="BS87" s="42">
        <f t="shared" si="143"/>
        <v>-13.049999999999999</v>
      </c>
      <c r="BT87" s="42">
        <f t="shared" si="144"/>
        <v>70.644948832317596</v>
      </c>
      <c r="BU87" s="42">
        <f t="shared" si="145"/>
        <v>2460</v>
      </c>
      <c r="BV87" s="42">
        <f t="shared" si="146"/>
        <v>124.2317908609657</v>
      </c>
      <c r="BY87" s="43">
        <f t="shared" si="147"/>
        <v>-71</v>
      </c>
      <c r="BZ87" s="43">
        <f t="shared" si="148"/>
        <v>9.8249999999999993</v>
      </c>
      <c r="CA87" s="43">
        <v>1</v>
      </c>
      <c r="CB87" s="34">
        <f t="shared" si="149"/>
        <v>0</v>
      </c>
      <c r="CC87" s="42">
        <f t="shared" si="98"/>
        <v>1</v>
      </c>
      <c r="CD87" s="42">
        <f t="shared" si="150"/>
        <v>0</v>
      </c>
      <c r="CE87" s="42">
        <f t="shared" si="151"/>
        <v>1.5661302400606161E-2</v>
      </c>
      <c r="CF87" s="42">
        <f t="shared" si="152"/>
        <v>2947.5</v>
      </c>
      <c r="CG87" s="42">
        <f t="shared" si="153"/>
        <v>124.2317908609657</v>
      </c>
      <c r="CJ87" s="43">
        <f t="shared" si="154"/>
        <v>-126</v>
      </c>
      <c r="CK87" s="43">
        <f t="shared" si="155"/>
        <v>11.649999999999999</v>
      </c>
      <c r="CL87" s="43">
        <v>1</v>
      </c>
      <c r="CM87" s="34">
        <f t="shared" si="156"/>
        <v>0</v>
      </c>
      <c r="CN87" s="42">
        <f t="shared" si="99"/>
        <v>1</v>
      </c>
      <c r="CO87" s="42">
        <f t="shared" si="157"/>
        <v>0</v>
      </c>
      <c r="CP87" s="42">
        <f t="shared" si="158"/>
        <v>9.0675777754781482E-6</v>
      </c>
      <c r="CQ87" s="42">
        <f t="shared" si="159"/>
        <v>3494.9999999999995</v>
      </c>
      <c r="CR87" s="42">
        <f t="shared" si="160"/>
        <v>124.2317908609657</v>
      </c>
      <c r="CU87" s="43">
        <f t="shared" si="161"/>
        <v>-176</v>
      </c>
      <c r="CV87" s="43">
        <f t="shared" si="162"/>
        <v>13.7</v>
      </c>
      <c r="CW87" s="43">
        <v>1</v>
      </c>
      <c r="CX87" s="34">
        <f t="shared" si="163"/>
        <v>0</v>
      </c>
      <c r="CY87" s="42">
        <f t="shared" si="100"/>
        <v>1</v>
      </c>
      <c r="CZ87" s="42">
        <f t="shared" si="164"/>
        <v>0</v>
      </c>
      <c r="DA87" s="42">
        <f t="shared" si="165"/>
        <v>1.0413242315253675E-8</v>
      </c>
      <c r="DB87" s="42">
        <f t="shared" si="166"/>
        <v>4110</v>
      </c>
      <c r="DC87" s="42">
        <f t="shared" si="167"/>
        <v>124.2317908609657</v>
      </c>
      <c r="DF87" s="43">
        <f t="shared" si="168"/>
        <v>-239</v>
      </c>
      <c r="DG87" s="43">
        <f t="shared" si="169"/>
        <v>18.574999999999999</v>
      </c>
      <c r="DH87" s="43">
        <v>1</v>
      </c>
      <c r="DI87" s="34">
        <f t="shared" si="177"/>
        <v>0</v>
      </c>
      <c r="DJ87" s="42">
        <f t="shared" si="101"/>
        <v>1</v>
      </c>
      <c r="DK87" s="42">
        <f t="shared" si="170"/>
        <v>0</v>
      </c>
      <c r="DL87" s="42">
        <f t="shared" si="171"/>
        <v>2.2741352208373928E-12</v>
      </c>
      <c r="DM87" s="42">
        <f t="shared" si="172"/>
        <v>5572.5</v>
      </c>
      <c r="DN87" s="42">
        <f t="shared" si="173"/>
        <v>124.2317908609657</v>
      </c>
    </row>
    <row r="88" spans="1:118">
      <c r="A88" s="34">
        <f t="shared" si="102"/>
        <v>4.2870938501451876</v>
      </c>
      <c r="B88" s="34">
        <v>0</v>
      </c>
      <c r="C88" s="55">
        <f t="shared" si="179"/>
        <v>4.55</v>
      </c>
      <c r="D88" s="59"/>
      <c r="E88" s="87">
        <v>2.2000000000000002</v>
      </c>
      <c r="F88" s="101">
        <f>C88+E88</f>
        <v>6.75</v>
      </c>
      <c r="G88" s="37">
        <f t="shared" si="103"/>
        <v>86475.270440412874</v>
      </c>
      <c r="H88" s="34">
        <f t="shared" si="174"/>
        <v>16.400000000000009</v>
      </c>
      <c r="I88" s="38">
        <v>82</v>
      </c>
      <c r="J88" s="43">
        <f t="shared" si="104"/>
        <v>82</v>
      </c>
      <c r="K88" s="43">
        <f t="shared" si="105"/>
        <v>2.2000000000000002</v>
      </c>
      <c r="L88" s="33">
        <v>1</v>
      </c>
      <c r="M88" s="34">
        <f t="shared" si="106"/>
        <v>2</v>
      </c>
      <c r="N88" s="42">
        <f t="shared" si="92"/>
        <v>80</v>
      </c>
      <c r="O88" s="42">
        <f t="shared" si="107"/>
        <v>13120</v>
      </c>
      <c r="P88" s="42">
        <f t="shared" si="108"/>
        <v>5707367.8490672493</v>
      </c>
      <c r="Q88" s="42">
        <f t="shared" si="109"/>
        <v>660</v>
      </c>
      <c r="R88" s="42">
        <f t="shared" si="110"/>
        <v>128.61281550435564</v>
      </c>
      <c r="S88" s="70">
        <f t="shared" si="111"/>
        <v>435.01279337402815</v>
      </c>
      <c r="V88" s="43">
        <f t="shared" si="112"/>
        <v>82</v>
      </c>
      <c r="W88" s="43">
        <f t="shared" si="113"/>
        <v>3.2</v>
      </c>
      <c r="X88" s="43">
        <v>1</v>
      </c>
      <c r="Y88" s="34">
        <f t="shared" si="114"/>
        <v>1</v>
      </c>
      <c r="Z88" s="42">
        <f t="shared" si="93"/>
        <v>720</v>
      </c>
      <c r="AA88" s="42">
        <f t="shared" si="115"/>
        <v>59040</v>
      </c>
      <c r="AB88" s="42">
        <f t="shared" si="116"/>
        <v>8301625.9622796364</v>
      </c>
      <c r="AC88" s="42">
        <f t="shared" si="117"/>
        <v>960</v>
      </c>
      <c r="AD88" s="42">
        <f t="shared" si="118"/>
        <v>128.61281550435564</v>
      </c>
      <c r="AE88" s="70">
        <f t="shared" si="178"/>
        <v>140.61019583806973</v>
      </c>
      <c r="AG88" s="43">
        <f t="shared" si="119"/>
        <v>67</v>
      </c>
      <c r="AH88" s="43">
        <f t="shared" si="120"/>
        <v>4.2750000000000004</v>
      </c>
      <c r="AI88" s="43">
        <v>1</v>
      </c>
      <c r="AJ88" s="34">
        <f t="shared" si="121"/>
        <v>1.075</v>
      </c>
      <c r="AK88" s="42">
        <f t="shared" si="94"/>
        <v>300</v>
      </c>
      <c r="AL88" s="42">
        <f t="shared" si="122"/>
        <v>21607.5</v>
      </c>
      <c r="AM88" s="42">
        <f t="shared" si="123"/>
        <v>1386306.6792478675</v>
      </c>
      <c r="AN88" s="42">
        <f t="shared" si="124"/>
        <v>1282.5</v>
      </c>
      <c r="AO88" s="42">
        <f t="shared" si="125"/>
        <v>128.61281550435564</v>
      </c>
      <c r="AP88" s="70">
        <f t="shared" si="89"/>
        <v>64.158587492670023</v>
      </c>
      <c r="AR88" s="43">
        <f t="shared" si="126"/>
        <v>47</v>
      </c>
      <c r="AS88" s="43">
        <f t="shared" si="127"/>
        <v>5.45</v>
      </c>
      <c r="AT88" s="43">
        <v>1</v>
      </c>
      <c r="AU88" s="34">
        <f t="shared" si="128"/>
        <v>1.175</v>
      </c>
      <c r="AV88" s="42">
        <f t="shared" si="95"/>
        <v>4</v>
      </c>
      <c r="AW88" s="42">
        <f t="shared" si="129"/>
        <v>220.9</v>
      </c>
      <c r="AX88" s="42">
        <f t="shared" si="130"/>
        <v>110458.64622662085</v>
      </c>
      <c r="AY88" s="42">
        <f t="shared" si="131"/>
        <v>1635</v>
      </c>
      <c r="AZ88" s="42">
        <f t="shared" si="132"/>
        <v>128.61281550435564</v>
      </c>
      <c r="BA88" s="70">
        <f t="shared" si="175"/>
        <v>500.03914090819762</v>
      </c>
      <c r="BC88" s="43">
        <f t="shared" si="133"/>
        <v>22</v>
      </c>
      <c r="BD88" s="43">
        <f t="shared" si="134"/>
        <v>6.75</v>
      </c>
      <c r="BE88" s="43">
        <v>1</v>
      </c>
      <c r="BF88" s="34">
        <f t="shared" si="135"/>
        <v>1.3</v>
      </c>
      <c r="BG88" s="42">
        <f t="shared" si="96"/>
        <v>2</v>
      </c>
      <c r="BH88" s="42">
        <f t="shared" si="136"/>
        <v>57.2</v>
      </c>
      <c r="BI88" s="42">
        <f t="shared" si="137"/>
        <v>4275.2056309041827</v>
      </c>
      <c r="BJ88" s="42">
        <f t="shared" si="138"/>
        <v>2025</v>
      </c>
      <c r="BK88" s="42">
        <f t="shared" si="139"/>
        <v>128.61281550435564</v>
      </c>
      <c r="BL88" s="70">
        <f t="shared" si="176"/>
        <v>74.74135718363955</v>
      </c>
      <c r="BN88" s="43">
        <f t="shared" si="140"/>
        <v>-8</v>
      </c>
      <c r="BO88" s="43">
        <f t="shared" si="141"/>
        <v>8.1999999999999993</v>
      </c>
      <c r="BP88" s="43">
        <v>1</v>
      </c>
      <c r="BQ88" s="34">
        <f t="shared" si="142"/>
        <v>1.45</v>
      </c>
      <c r="BR88" s="42">
        <f t="shared" si="97"/>
        <v>1</v>
      </c>
      <c r="BS88" s="42">
        <f t="shared" si="143"/>
        <v>-11.6</v>
      </c>
      <c r="BT88" s="42">
        <f t="shared" si="144"/>
        <v>81.14973651253294</v>
      </c>
      <c r="BU88" s="42">
        <f t="shared" si="145"/>
        <v>2460</v>
      </c>
      <c r="BV88" s="42">
        <f t="shared" si="146"/>
        <v>128.61281550435564</v>
      </c>
      <c r="BY88" s="43">
        <f t="shared" si="147"/>
        <v>-70</v>
      </c>
      <c r="BZ88" s="43">
        <f t="shared" si="148"/>
        <v>9.8249999999999993</v>
      </c>
      <c r="CA88" s="43">
        <v>1</v>
      </c>
      <c r="CB88" s="34">
        <f t="shared" si="149"/>
        <v>0</v>
      </c>
      <c r="CC88" s="42">
        <f t="shared" si="98"/>
        <v>1</v>
      </c>
      <c r="CD88" s="42">
        <f t="shared" si="150"/>
        <v>0</v>
      </c>
      <c r="CE88" s="42">
        <f t="shared" si="151"/>
        <v>1.7990112304687417E-2</v>
      </c>
      <c r="CF88" s="42">
        <f t="shared" si="152"/>
        <v>2947.5</v>
      </c>
      <c r="CG88" s="42">
        <f t="shared" si="153"/>
        <v>128.61281550435564</v>
      </c>
      <c r="CJ88" s="43">
        <f t="shared" si="154"/>
        <v>-125</v>
      </c>
      <c r="CK88" s="43">
        <f t="shared" si="155"/>
        <v>11.649999999999999</v>
      </c>
      <c r="CL88" s="43">
        <v>1</v>
      </c>
      <c r="CM88" s="34">
        <f t="shared" si="156"/>
        <v>0</v>
      </c>
      <c r="CN88" s="42">
        <f t="shared" si="99"/>
        <v>1</v>
      </c>
      <c r="CO88" s="42">
        <f t="shared" si="157"/>
        <v>0</v>
      </c>
      <c r="CP88" s="42">
        <f t="shared" si="158"/>
        <v>1.0415911674499424E-5</v>
      </c>
      <c r="CQ88" s="42">
        <f t="shared" si="159"/>
        <v>3494.9999999999995</v>
      </c>
      <c r="CR88" s="42">
        <f t="shared" si="160"/>
        <v>128.61281550435564</v>
      </c>
      <c r="CU88" s="43">
        <f t="shared" si="161"/>
        <v>-175</v>
      </c>
      <c r="CV88" s="43">
        <f t="shared" si="162"/>
        <v>13.7</v>
      </c>
      <c r="CW88" s="43">
        <v>1</v>
      </c>
      <c r="CX88" s="34">
        <f t="shared" si="163"/>
        <v>0</v>
      </c>
      <c r="CY88" s="42">
        <f t="shared" si="100"/>
        <v>1</v>
      </c>
      <c r="CZ88" s="42">
        <f t="shared" si="164"/>
        <v>0</v>
      </c>
      <c r="DA88" s="42">
        <f t="shared" si="165"/>
        <v>1.1961674317717415E-8</v>
      </c>
      <c r="DB88" s="42">
        <f t="shared" si="166"/>
        <v>4110</v>
      </c>
      <c r="DC88" s="42">
        <f t="shared" si="167"/>
        <v>128.61281550435564</v>
      </c>
      <c r="DF88" s="43">
        <f t="shared" si="168"/>
        <v>-238</v>
      </c>
      <c r="DG88" s="43">
        <f t="shared" si="169"/>
        <v>18.574999999999999</v>
      </c>
      <c r="DH88" s="43">
        <v>1</v>
      </c>
      <c r="DI88" s="34">
        <f t="shared" si="177"/>
        <v>0</v>
      </c>
      <c r="DJ88" s="42">
        <f t="shared" si="101"/>
        <v>1</v>
      </c>
      <c r="DK88" s="42">
        <f t="shared" si="170"/>
        <v>0</v>
      </c>
      <c r="DL88" s="42">
        <f t="shared" si="171"/>
        <v>2.6122953872167317E-12</v>
      </c>
      <c r="DM88" s="42">
        <f t="shared" si="172"/>
        <v>5572.5</v>
      </c>
      <c r="DN88" s="42">
        <f t="shared" si="173"/>
        <v>128.61281550435564</v>
      </c>
    </row>
    <row r="89" spans="1:118">
      <c r="A89" s="34">
        <f t="shared" si="102"/>
        <v>4.4382778882713954</v>
      </c>
      <c r="B89" s="34">
        <v>0</v>
      </c>
      <c r="C89" s="55">
        <f t="shared" si="179"/>
        <v>4.55</v>
      </c>
      <c r="D89" s="59"/>
      <c r="E89" s="87">
        <v>2.2000000000000002</v>
      </c>
      <c r="F89" s="101">
        <f>C89+E89</f>
        <v>6.75</v>
      </c>
      <c r="G89" s="37">
        <f t="shared" si="103"/>
        <v>99334.000902825996</v>
      </c>
      <c r="H89" s="34">
        <f t="shared" si="174"/>
        <v>16.600000000000009</v>
      </c>
      <c r="I89" s="38">
        <v>83</v>
      </c>
      <c r="J89" s="43">
        <f t="shared" si="104"/>
        <v>83</v>
      </c>
      <c r="K89" s="43">
        <f t="shared" si="105"/>
        <v>2.2000000000000002</v>
      </c>
      <c r="L89" s="33">
        <v>1</v>
      </c>
      <c r="M89" s="34">
        <f t="shared" si="106"/>
        <v>2</v>
      </c>
      <c r="N89" s="42">
        <f t="shared" si="92"/>
        <v>80</v>
      </c>
      <c r="O89" s="42">
        <f t="shared" si="107"/>
        <v>13280</v>
      </c>
      <c r="P89" s="42">
        <f t="shared" si="108"/>
        <v>6556044.0595865157</v>
      </c>
      <c r="Q89" s="42">
        <f t="shared" si="109"/>
        <v>660</v>
      </c>
      <c r="R89" s="42">
        <f t="shared" si="110"/>
        <v>133.14833664814185</v>
      </c>
      <c r="S89" s="70">
        <f t="shared" si="111"/>
        <v>493.67801653512919</v>
      </c>
      <c r="V89" s="43">
        <f t="shared" si="112"/>
        <v>83</v>
      </c>
      <c r="W89" s="43">
        <f t="shared" si="113"/>
        <v>3.2</v>
      </c>
      <c r="X89" s="43">
        <v>1</v>
      </c>
      <c r="Y89" s="34">
        <f t="shared" si="114"/>
        <v>1</v>
      </c>
      <c r="Z89" s="42">
        <f t="shared" si="93"/>
        <v>720</v>
      </c>
      <c r="AA89" s="42">
        <f t="shared" si="115"/>
        <v>59760</v>
      </c>
      <c r="AB89" s="42">
        <f t="shared" si="116"/>
        <v>9536064.0866712965</v>
      </c>
      <c r="AC89" s="42">
        <f t="shared" si="117"/>
        <v>960</v>
      </c>
      <c r="AD89" s="42">
        <f t="shared" si="118"/>
        <v>133.14833664814185</v>
      </c>
      <c r="AE89" s="70">
        <f t="shared" si="178"/>
        <v>159.57269221337512</v>
      </c>
      <c r="AG89" s="43">
        <f t="shared" si="119"/>
        <v>68</v>
      </c>
      <c r="AH89" s="43">
        <f t="shared" si="120"/>
        <v>4.2750000000000004</v>
      </c>
      <c r="AI89" s="43">
        <v>1</v>
      </c>
      <c r="AJ89" s="34">
        <f t="shared" si="121"/>
        <v>1.075</v>
      </c>
      <c r="AK89" s="42">
        <f t="shared" si="94"/>
        <v>300</v>
      </c>
      <c r="AL89" s="42">
        <f t="shared" si="122"/>
        <v>21930</v>
      </c>
      <c r="AM89" s="42">
        <f t="shared" si="123"/>
        <v>1592448.2019734278</v>
      </c>
      <c r="AN89" s="42">
        <f t="shared" si="124"/>
        <v>1282.5</v>
      </c>
      <c r="AO89" s="42">
        <f t="shared" si="125"/>
        <v>133.14833664814185</v>
      </c>
      <c r="AP89" s="70">
        <f t="shared" si="89"/>
        <v>72.615057089531589</v>
      </c>
      <c r="AR89" s="43">
        <f t="shared" si="126"/>
        <v>48</v>
      </c>
      <c r="AS89" s="43">
        <f t="shared" si="127"/>
        <v>5.45</v>
      </c>
      <c r="AT89" s="43">
        <v>1</v>
      </c>
      <c r="AU89" s="34">
        <f t="shared" si="128"/>
        <v>1.175</v>
      </c>
      <c r="AV89" s="42">
        <f t="shared" si="95"/>
        <v>4</v>
      </c>
      <c r="AW89" s="42">
        <f t="shared" si="129"/>
        <v>225.60000000000002</v>
      </c>
      <c r="AX89" s="42">
        <f t="shared" si="130"/>
        <v>126883.66521571885</v>
      </c>
      <c r="AY89" s="42">
        <f t="shared" si="131"/>
        <v>1635</v>
      </c>
      <c r="AZ89" s="42">
        <f t="shared" si="132"/>
        <v>133.14833664814185</v>
      </c>
      <c r="BA89" s="70">
        <f t="shared" si="175"/>
        <v>562.42759404130686</v>
      </c>
      <c r="BC89" s="43">
        <f t="shared" si="133"/>
        <v>23</v>
      </c>
      <c r="BD89" s="43">
        <f t="shared" si="134"/>
        <v>6.75</v>
      </c>
      <c r="BE89" s="43">
        <v>1</v>
      </c>
      <c r="BF89" s="34">
        <f t="shared" si="135"/>
        <v>1.3</v>
      </c>
      <c r="BG89" s="42">
        <f t="shared" si="96"/>
        <v>2</v>
      </c>
      <c r="BH89" s="42">
        <f t="shared" si="136"/>
        <v>59.800000000000004</v>
      </c>
      <c r="BI89" s="42">
        <f t="shared" si="137"/>
        <v>4910.921675493697</v>
      </c>
      <c r="BJ89" s="42">
        <f t="shared" si="138"/>
        <v>2025</v>
      </c>
      <c r="BK89" s="42">
        <f t="shared" si="139"/>
        <v>133.14833664814185</v>
      </c>
      <c r="BL89" s="70">
        <f t="shared" si="176"/>
        <v>82.122436045045092</v>
      </c>
      <c r="BN89" s="43">
        <f t="shared" si="140"/>
        <v>-7</v>
      </c>
      <c r="BO89" s="43">
        <f t="shared" si="141"/>
        <v>8.1999999999999993</v>
      </c>
      <c r="BP89" s="43">
        <v>1</v>
      </c>
      <c r="BQ89" s="34">
        <f t="shared" si="142"/>
        <v>1.45</v>
      </c>
      <c r="BR89" s="42">
        <f t="shared" si="97"/>
        <v>1</v>
      </c>
      <c r="BS89" s="42">
        <f t="shared" si="143"/>
        <v>-10.15</v>
      </c>
      <c r="BT89" s="42">
        <f t="shared" si="144"/>
        <v>93.216568840389428</v>
      </c>
      <c r="BU89" s="42">
        <f t="shared" si="145"/>
        <v>2460</v>
      </c>
      <c r="BV89" s="42">
        <f t="shared" si="146"/>
        <v>133.14833664814185</v>
      </c>
      <c r="BY89" s="43">
        <f t="shared" si="147"/>
        <v>-69</v>
      </c>
      <c r="BZ89" s="43">
        <f t="shared" si="148"/>
        <v>9.8249999999999993</v>
      </c>
      <c r="CA89" s="43">
        <v>1</v>
      </c>
      <c r="CB89" s="34">
        <f t="shared" si="149"/>
        <v>0</v>
      </c>
      <c r="CC89" s="42">
        <f t="shared" si="98"/>
        <v>1</v>
      </c>
      <c r="CD89" s="42">
        <f t="shared" si="150"/>
        <v>0</v>
      </c>
      <c r="CE89" s="42">
        <f t="shared" si="151"/>
        <v>2.0665212410606357E-2</v>
      </c>
      <c r="CF89" s="42">
        <f t="shared" si="152"/>
        <v>2947.5</v>
      </c>
      <c r="CG89" s="42">
        <f t="shared" si="153"/>
        <v>133.14833664814185</v>
      </c>
      <c r="CJ89" s="43">
        <f t="shared" si="154"/>
        <v>-124</v>
      </c>
      <c r="CK89" s="43">
        <f t="shared" si="155"/>
        <v>11.649999999999999</v>
      </c>
      <c r="CL89" s="43">
        <v>1</v>
      </c>
      <c r="CM89" s="34">
        <f t="shared" si="156"/>
        <v>0</v>
      </c>
      <c r="CN89" s="42">
        <f t="shared" si="99"/>
        <v>1</v>
      </c>
      <c r="CO89" s="42">
        <f t="shared" si="157"/>
        <v>0</v>
      </c>
      <c r="CP89" s="42">
        <f t="shared" si="158"/>
        <v>1.1964740606291901E-5</v>
      </c>
      <c r="CQ89" s="42">
        <f t="shared" si="159"/>
        <v>3494.9999999999995</v>
      </c>
      <c r="CR89" s="42">
        <f t="shared" si="160"/>
        <v>133.14833664814185</v>
      </c>
      <c r="CU89" s="43">
        <f t="shared" si="161"/>
        <v>-174</v>
      </c>
      <c r="CV89" s="43">
        <f t="shared" si="162"/>
        <v>13.7</v>
      </c>
      <c r="CW89" s="43">
        <v>1</v>
      </c>
      <c r="CX89" s="34">
        <f t="shared" si="163"/>
        <v>0</v>
      </c>
      <c r="CY89" s="42">
        <f t="shared" si="100"/>
        <v>1</v>
      </c>
      <c r="CZ89" s="42">
        <f t="shared" si="164"/>
        <v>0</v>
      </c>
      <c r="DA89" s="42">
        <f t="shared" si="165"/>
        <v>1.3740355611772276E-8</v>
      </c>
      <c r="DB89" s="42">
        <f t="shared" si="166"/>
        <v>4110</v>
      </c>
      <c r="DC89" s="42">
        <f t="shared" si="167"/>
        <v>133.14833664814185</v>
      </c>
      <c r="DF89" s="43">
        <f t="shared" si="168"/>
        <v>-237</v>
      </c>
      <c r="DG89" s="43">
        <f t="shared" si="169"/>
        <v>18.574999999999999</v>
      </c>
      <c r="DH89" s="43">
        <v>1</v>
      </c>
      <c r="DI89" s="34">
        <f t="shared" si="177"/>
        <v>0</v>
      </c>
      <c r="DJ89" s="42">
        <f t="shared" si="101"/>
        <v>1</v>
      </c>
      <c r="DK89" s="42">
        <f t="shared" si="170"/>
        <v>0</v>
      </c>
      <c r="DL89" s="42">
        <f t="shared" si="171"/>
        <v>3.0007394140622025E-12</v>
      </c>
      <c r="DM89" s="42">
        <f t="shared" si="172"/>
        <v>5572.5</v>
      </c>
      <c r="DN89" s="42">
        <f t="shared" si="173"/>
        <v>133.14833664814185</v>
      </c>
    </row>
    <row r="90" spans="1:118">
      <c r="A90" s="34">
        <f t="shared" si="102"/>
        <v>4.5947934199881564</v>
      </c>
      <c r="B90" s="34">
        <v>0</v>
      </c>
      <c r="C90" s="55">
        <f t="shared" si="179"/>
        <v>4.55</v>
      </c>
      <c r="D90" s="59"/>
      <c r="E90" s="87">
        <v>2.2000000000000002</v>
      </c>
      <c r="F90" s="101">
        <f>C90+E90</f>
        <v>6.75</v>
      </c>
      <c r="G90" s="37">
        <f t="shared" si="103"/>
        <v>114104.80343235022</v>
      </c>
      <c r="H90" s="34">
        <f t="shared" si="174"/>
        <v>16.800000000000008</v>
      </c>
      <c r="I90" s="38">
        <v>84</v>
      </c>
      <c r="J90" s="43">
        <f t="shared" si="104"/>
        <v>84</v>
      </c>
      <c r="K90" s="43">
        <f t="shared" si="105"/>
        <v>2.2000000000000002</v>
      </c>
      <c r="L90" s="33">
        <v>1</v>
      </c>
      <c r="M90" s="34">
        <f t="shared" si="106"/>
        <v>2</v>
      </c>
      <c r="N90" s="42">
        <f t="shared" si="92"/>
        <v>80</v>
      </c>
      <c r="O90" s="42">
        <f t="shared" si="107"/>
        <v>13440</v>
      </c>
      <c r="P90" s="42">
        <f t="shared" si="108"/>
        <v>7530917.0265351143</v>
      </c>
      <c r="Q90" s="42">
        <f t="shared" si="109"/>
        <v>660</v>
      </c>
      <c r="R90" s="42">
        <f t="shared" si="110"/>
        <v>137.8438025996447</v>
      </c>
      <c r="S90" s="70">
        <f t="shared" si="111"/>
        <v>560.33608828386264</v>
      </c>
      <c r="V90" s="43">
        <f t="shared" si="112"/>
        <v>84</v>
      </c>
      <c r="W90" s="43">
        <f t="shared" si="113"/>
        <v>3.2</v>
      </c>
      <c r="X90" s="43">
        <v>1</v>
      </c>
      <c r="Y90" s="34">
        <f t="shared" si="114"/>
        <v>1</v>
      </c>
      <c r="Z90" s="42">
        <f t="shared" si="93"/>
        <v>720</v>
      </c>
      <c r="AA90" s="42">
        <f t="shared" si="115"/>
        <v>60480</v>
      </c>
      <c r="AB90" s="42">
        <f t="shared" si="116"/>
        <v>10954061.129505621</v>
      </c>
      <c r="AC90" s="42">
        <f t="shared" si="117"/>
        <v>960</v>
      </c>
      <c r="AD90" s="42">
        <f t="shared" si="118"/>
        <v>137.8438025996447</v>
      </c>
      <c r="AE90" s="70">
        <f t="shared" si="178"/>
        <v>181.11873560690512</v>
      </c>
      <c r="AG90" s="43">
        <f t="shared" si="119"/>
        <v>69</v>
      </c>
      <c r="AH90" s="43">
        <f t="shared" si="120"/>
        <v>4.2750000000000004</v>
      </c>
      <c r="AI90" s="43">
        <v>1</v>
      </c>
      <c r="AJ90" s="34">
        <f t="shared" si="121"/>
        <v>1.075</v>
      </c>
      <c r="AK90" s="42">
        <f t="shared" si="94"/>
        <v>300</v>
      </c>
      <c r="AL90" s="42">
        <f t="shared" si="122"/>
        <v>22252.5</v>
      </c>
      <c r="AM90" s="42">
        <f t="shared" si="123"/>
        <v>1829242.6300248627</v>
      </c>
      <c r="AN90" s="42">
        <f t="shared" si="124"/>
        <v>1282.5</v>
      </c>
      <c r="AO90" s="42">
        <f t="shared" si="125"/>
        <v>137.8438025996447</v>
      </c>
      <c r="AP90" s="70">
        <f t="shared" si="89"/>
        <v>82.203915516227966</v>
      </c>
      <c r="AR90" s="43">
        <f t="shared" si="126"/>
        <v>49</v>
      </c>
      <c r="AS90" s="43">
        <f t="shared" si="127"/>
        <v>5.45</v>
      </c>
      <c r="AT90" s="43">
        <v>1</v>
      </c>
      <c r="AU90" s="34">
        <f t="shared" si="128"/>
        <v>1.175</v>
      </c>
      <c r="AV90" s="42">
        <f t="shared" si="95"/>
        <v>4</v>
      </c>
      <c r="AW90" s="42">
        <f t="shared" si="129"/>
        <v>230.3</v>
      </c>
      <c r="AX90" s="42">
        <f t="shared" si="130"/>
        <v>145751.05750929078</v>
      </c>
      <c r="AY90" s="42">
        <f t="shared" si="131"/>
        <v>1635</v>
      </c>
      <c r="AZ90" s="42">
        <f t="shared" si="132"/>
        <v>137.8438025996447</v>
      </c>
      <c r="BA90" s="70">
        <f t="shared" si="175"/>
        <v>632.87476122141027</v>
      </c>
      <c r="BC90" s="43">
        <f t="shared" si="133"/>
        <v>24</v>
      </c>
      <c r="BD90" s="43">
        <f t="shared" si="134"/>
        <v>6.75</v>
      </c>
      <c r="BE90" s="43">
        <v>1</v>
      </c>
      <c r="BF90" s="34">
        <f t="shared" si="135"/>
        <v>1.3</v>
      </c>
      <c r="BG90" s="42">
        <f t="shared" si="96"/>
        <v>2</v>
      </c>
      <c r="BH90" s="42">
        <f t="shared" si="136"/>
        <v>62.400000000000006</v>
      </c>
      <c r="BI90" s="42">
        <f t="shared" si="137"/>
        <v>5641.1676501588927</v>
      </c>
      <c r="BJ90" s="42">
        <f t="shared" si="138"/>
        <v>2025</v>
      </c>
      <c r="BK90" s="42">
        <f t="shared" si="139"/>
        <v>137.8438025996447</v>
      </c>
      <c r="BL90" s="70">
        <f t="shared" si="176"/>
        <v>90.403327726905317</v>
      </c>
      <c r="BN90" s="43">
        <f t="shared" si="140"/>
        <v>-6</v>
      </c>
      <c r="BO90" s="43">
        <f t="shared" si="141"/>
        <v>8.1999999999999993</v>
      </c>
      <c r="BP90" s="43">
        <v>1</v>
      </c>
      <c r="BQ90" s="34">
        <f t="shared" si="142"/>
        <v>1.45</v>
      </c>
      <c r="BR90" s="42">
        <f t="shared" si="97"/>
        <v>1</v>
      </c>
      <c r="BS90" s="42">
        <f t="shared" si="143"/>
        <v>-8.6999999999999993</v>
      </c>
      <c r="BT90" s="42">
        <f t="shared" si="144"/>
        <v>107.07771928542323</v>
      </c>
      <c r="BU90" s="42">
        <f t="shared" si="145"/>
        <v>2460</v>
      </c>
      <c r="BV90" s="42">
        <f t="shared" si="146"/>
        <v>137.8438025996447</v>
      </c>
      <c r="BY90" s="43">
        <f t="shared" si="147"/>
        <v>-68</v>
      </c>
      <c r="BZ90" s="43">
        <f t="shared" si="148"/>
        <v>9.8249999999999993</v>
      </c>
      <c r="CA90" s="43">
        <v>1</v>
      </c>
      <c r="CB90" s="34">
        <f t="shared" si="149"/>
        <v>0</v>
      </c>
      <c r="CC90" s="42">
        <f t="shared" si="98"/>
        <v>1</v>
      </c>
      <c r="CD90" s="42">
        <f t="shared" si="150"/>
        <v>0</v>
      </c>
      <c r="CE90" s="42">
        <f t="shared" si="151"/>
        <v>2.3738095501727834E-2</v>
      </c>
      <c r="CF90" s="42">
        <f t="shared" si="152"/>
        <v>2947.5</v>
      </c>
      <c r="CG90" s="42">
        <f t="shared" si="153"/>
        <v>137.8438025996447</v>
      </c>
      <c r="CJ90" s="43">
        <f t="shared" si="154"/>
        <v>-123</v>
      </c>
      <c r="CK90" s="43">
        <f t="shared" si="155"/>
        <v>11.649999999999999</v>
      </c>
      <c r="CL90" s="43">
        <v>1</v>
      </c>
      <c r="CM90" s="34">
        <f t="shared" si="156"/>
        <v>0</v>
      </c>
      <c r="CN90" s="42">
        <f t="shared" si="99"/>
        <v>1</v>
      </c>
      <c r="CO90" s="42">
        <f t="shared" si="157"/>
        <v>0</v>
      </c>
      <c r="CP90" s="42">
        <f t="shared" si="158"/>
        <v>1.3743877852413735E-5</v>
      </c>
      <c r="CQ90" s="42">
        <f t="shared" si="159"/>
        <v>3494.9999999999995</v>
      </c>
      <c r="CR90" s="42">
        <f t="shared" si="160"/>
        <v>137.8438025996447</v>
      </c>
      <c r="CU90" s="43">
        <f t="shared" si="161"/>
        <v>-173</v>
      </c>
      <c r="CV90" s="43">
        <f t="shared" si="162"/>
        <v>13.7</v>
      </c>
      <c r="CW90" s="43">
        <v>1</v>
      </c>
      <c r="CX90" s="34">
        <f t="shared" si="163"/>
        <v>0</v>
      </c>
      <c r="CY90" s="42">
        <f t="shared" si="100"/>
        <v>1</v>
      </c>
      <c r="CZ90" s="42">
        <f t="shared" si="164"/>
        <v>0</v>
      </c>
      <c r="DA90" s="42">
        <f t="shared" si="165"/>
        <v>1.5783523888317093E-8</v>
      </c>
      <c r="DB90" s="42">
        <f t="shared" si="166"/>
        <v>4110</v>
      </c>
      <c r="DC90" s="42">
        <f t="shared" si="167"/>
        <v>137.8438025996447</v>
      </c>
      <c r="DF90" s="43">
        <f t="shared" si="168"/>
        <v>-236</v>
      </c>
      <c r="DG90" s="43">
        <f t="shared" si="169"/>
        <v>18.574999999999999</v>
      </c>
      <c r="DH90" s="43">
        <v>1</v>
      </c>
      <c r="DI90" s="34">
        <f t="shared" si="177"/>
        <v>0</v>
      </c>
      <c r="DJ90" s="42">
        <f t="shared" si="101"/>
        <v>1</v>
      </c>
      <c r="DK90" s="42">
        <f t="shared" si="170"/>
        <v>0</v>
      </c>
      <c r="DL90" s="42">
        <f t="shared" si="171"/>
        <v>3.446944428708018E-12</v>
      </c>
      <c r="DM90" s="42">
        <f t="shared" si="172"/>
        <v>5572.5</v>
      </c>
      <c r="DN90" s="42">
        <f t="shared" si="173"/>
        <v>137.8438025996447</v>
      </c>
    </row>
    <row r="91" spans="1:118">
      <c r="A91" s="34">
        <f t="shared" si="102"/>
        <v>4.756828460010901</v>
      </c>
      <c r="B91" s="34">
        <v>0</v>
      </c>
      <c r="C91" s="55">
        <f>IF(D91&gt;0,C90+D91,C90)</f>
        <v>4.55</v>
      </c>
      <c r="D91" s="90"/>
      <c r="E91" s="87">
        <v>2.2000000000000002</v>
      </c>
      <c r="F91" s="101">
        <f>C91+E91</f>
        <v>6.75</v>
      </c>
      <c r="G91" s="37">
        <f t="shared" si="103"/>
        <v>131072.00000000073</v>
      </c>
      <c r="H91" s="34">
        <f t="shared" si="174"/>
        <v>17.000000000000007</v>
      </c>
      <c r="I91" s="38">
        <v>85</v>
      </c>
      <c r="J91" s="43">
        <f t="shared" si="104"/>
        <v>85</v>
      </c>
      <c r="K91" s="43">
        <f t="shared" si="105"/>
        <v>2.2000000000000002</v>
      </c>
      <c r="L91" s="33">
        <v>1</v>
      </c>
      <c r="M91" s="34">
        <f t="shared" si="106"/>
        <v>2</v>
      </c>
      <c r="N91" s="42">
        <f t="shared" si="92"/>
        <v>80</v>
      </c>
      <c r="O91" s="42">
        <f t="shared" si="107"/>
        <v>13600</v>
      </c>
      <c r="P91" s="42">
        <f t="shared" si="108"/>
        <v>8650752.0000000484</v>
      </c>
      <c r="Q91" s="42">
        <f t="shared" si="109"/>
        <v>660</v>
      </c>
      <c r="R91" s="42">
        <f t="shared" si="110"/>
        <v>142.70485380032704</v>
      </c>
      <c r="S91" s="70">
        <f t="shared" si="111"/>
        <v>636.0847058823565</v>
      </c>
      <c r="V91" s="43">
        <f t="shared" si="112"/>
        <v>85</v>
      </c>
      <c r="W91" s="43">
        <f t="shared" si="113"/>
        <v>3.2</v>
      </c>
      <c r="X91" s="43">
        <v>1</v>
      </c>
      <c r="Y91" s="34">
        <f t="shared" si="114"/>
        <v>1</v>
      </c>
      <c r="Z91" s="42">
        <f t="shared" si="93"/>
        <v>720</v>
      </c>
      <c r="AA91" s="42">
        <f t="shared" si="115"/>
        <v>61200</v>
      </c>
      <c r="AB91" s="42">
        <f t="shared" si="116"/>
        <v>12582912.000000071</v>
      </c>
      <c r="AC91" s="42">
        <f t="shared" si="117"/>
        <v>960</v>
      </c>
      <c r="AD91" s="42">
        <f t="shared" si="118"/>
        <v>142.70485380032704</v>
      </c>
      <c r="AE91" s="70">
        <f t="shared" si="178"/>
        <v>205.60313725490312</v>
      </c>
      <c r="AG91" s="43">
        <f t="shared" si="119"/>
        <v>70</v>
      </c>
      <c r="AH91" s="43">
        <f t="shared" si="120"/>
        <v>4.2750000000000004</v>
      </c>
      <c r="AI91" s="43">
        <v>1</v>
      </c>
      <c r="AJ91" s="34">
        <f t="shared" si="121"/>
        <v>1.075</v>
      </c>
      <c r="AK91" s="42">
        <f t="shared" si="94"/>
        <v>300</v>
      </c>
      <c r="AL91" s="42">
        <f t="shared" si="122"/>
        <v>22575</v>
      </c>
      <c r="AM91" s="42">
        <f t="shared" si="123"/>
        <v>2101248.0000000098</v>
      </c>
      <c r="AN91" s="42">
        <f t="shared" si="124"/>
        <v>1282.5</v>
      </c>
      <c r="AO91" s="42">
        <f t="shared" si="125"/>
        <v>142.70485380032704</v>
      </c>
      <c r="AP91" s="70">
        <f t="shared" si="89"/>
        <v>93.078538205980493</v>
      </c>
      <c r="AR91" s="43">
        <f t="shared" si="126"/>
        <v>50</v>
      </c>
      <c r="AS91" s="43">
        <f t="shared" si="127"/>
        <v>5.45</v>
      </c>
      <c r="AT91" s="43">
        <v>15</v>
      </c>
      <c r="AU91" s="34">
        <f t="shared" si="128"/>
        <v>1.175</v>
      </c>
      <c r="AV91" s="42">
        <f t="shared" si="95"/>
        <v>60</v>
      </c>
      <c r="AW91" s="42">
        <f t="shared" si="129"/>
        <v>3525</v>
      </c>
      <c r="AX91" s="42">
        <f t="shared" si="130"/>
        <v>167424.00000000055</v>
      </c>
      <c r="AY91" s="42">
        <f t="shared" si="131"/>
        <v>1635</v>
      </c>
      <c r="AZ91" s="42">
        <f t="shared" si="132"/>
        <v>142.70485380032704</v>
      </c>
      <c r="BA91" s="70">
        <f t="shared" si="175"/>
        <v>47.496170212766117</v>
      </c>
      <c r="BC91" s="43">
        <f t="shared" si="133"/>
        <v>25</v>
      </c>
      <c r="BD91" s="43">
        <f t="shared" si="134"/>
        <v>6.75</v>
      </c>
      <c r="BE91" s="43">
        <v>1</v>
      </c>
      <c r="BF91" s="34">
        <f t="shared" si="135"/>
        <v>1.3</v>
      </c>
      <c r="BG91" s="42">
        <f t="shared" si="96"/>
        <v>2</v>
      </c>
      <c r="BH91" s="42">
        <f t="shared" si="136"/>
        <v>65</v>
      </c>
      <c r="BI91" s="42">
        <f t="shared" si="137"/>
        <v>6480.0000000000118</v>
      </c>
      <c r="BJ91" s="42">
        <f t="shared" si="138"/>
        <v>2025</v>
      </c>
      <c r="BK91" s="42">
        <f t="shared" si="139"/>
        <v>142.70485380032704</v>
      </c>
      <c r="BL91" s="70">
        <f t="shared" si="176"/>
        <v>99.692307692307878</v>
      </c>
      <c r="BN91" s="43">
        <f t="shared" si="140"/>
        <v>-5</v>
      </c>
      <c r="BO91" s="43">
        <f t="shared" si="141"/>
        <v>8.1999999999999993</v>
      </c>
      <c r="BP91" s="43">
        <v>1</v>
      </c>
      <c r="BQ91" s="34">
        <f t="shared" si="142"/>
        <v>1.45</v>
      </c>
      <c r="BR91" s="42">
        <f t="shared" si="97"/>
        <v>1</v>
      </c>
      <c r="BS91" s="42">
        <f t="shared" si="143"/>
        <v>-7.25</v>
      </c>
      <c r="BT91" s="42">
        <f t="shared" si="144"/>
        <v>122.99999999999996</v>
      </c>
      <c r="BU91" s="42">
        <f t="shared" si="145"/>
        <v>2460</v>
      </c>
      <c r="BV91" s="42">
        <f t="shared" si="146"/>
        <v>142.70485380032704</v>
      </c>
      <c r="BY91" s="43">
        <f t="shared" si="147"/>
        <v>-67</v>
      </c>
      <c r="BZ91" s="43">
        <f t="shared" si="148"/>
        <v>9.8249999999999993</v>
      </c>
      <c r="CA91" s="43">
        <v>1</v>
      </c>
      <c r="CB91" s="34">
        <f t="shared" si="149"/>
        <v>0</v>
      </c>
      <c r="CC91" s="42">
        <f t="shared" si="98"/>
        <v>1</v>
      </c>
      <c r="CD91" s="42">
        <f t="shared" si="150"/>
        <v>0</v>
      </c>
      <c r="CE91" s="42">
        <f t="shared" si="151"/>
        <v>2.7267911253597281E-2</v>
      </c>
      <c r="CF91" s="42">
        <f t="shared" si="152"/>
        <v>2947.5</v>
      </c>
      <c r="CG91" s="42">
        <f t="shared" si="153"/>
        <v>142.70485380032704</v>
      </c>
      <c r="CJ91" s="43">
        <f t="shared" si="154"/>
        <v>-122</v>
      </c>
      <c r="CK91" s="43">
        <f t="shared" si="155"/>
        <v>11.649999999999999</v>
      </c>
      <c r="CL91" s="43">
        <v>1</v>
      </c>
      <c r="CM91" s="34">
        <f t="shared" si="156"/>
        <v>0</v>
      </c>
      <c r="CN91" s="42">
        <f t="shared" si="99"/>
        <v>1</v>
      </c>
      <c r="CO91" s="42">
        <f t="shared" si="157"/>
        <v>0</v>
      </c>
      <c r="CP91" s="42">
        <f t="shared" si="158"/>
        <v>1.5787569880347844E-5</v>
      </c>
      <c r="CQ91" s="42">
        <f t="shared" si="159"/>
        <v>3494.9999999999995</v>
      </c>
      <c r="CR91" s="42">
        <f t="shared" si="160"/>
        <v>142.70485380032704</v>
      </c>
      <c r="CU91" s="43">
        <f t="shared" si="161"/>
        <v>-172</v>
      </c>
      <c r="CV91" s="43">
        <f t="shared" si="162"/>
        <v>13.7</v>
      </c>
      <c r="CW91" s="43">
        <v>1</v>
      </c>
      <c r="CX91" s="34">
        <f t="shared" si="163"/>
        <v>0</v>
      </c>
      <c r="CY91" s="42">
        <f t="shared" si="100"/>
        <v>1</v>
      </c>
      <c r="CZ91" s="42">
        <f t="shared" si="164"/>
        <v>0</v>
      </c>
      <c r="DA91" s="42">
        <f t="shared" si="165"/>
        <v>1.8130507926566244E-8</v>
      </c>
      <c r="DB91" s="42">
        <f t="shared" si="166"/>
        <v>4110</v>
      </c>
      <c r="DC91" s="42">
        <f t="shared" si="167"/>
        <v>142.70485380032704</v>
      </c>
      <c r="DF91" s="43">
        <f t="shared" si="168"/>
        <v>-235</v>
      </c>
      <c r="DG91" s="43">
        <f t="shared" si="169"/>
        <v>18.574999999999999</v>
      </c>
      <c r="DH91" s="43">
        <v>1</v>
      </c>
      <c r="DI91" s="34">
        <f t="shared" si="177"/>
        <v>0</v>
      </c>
      <c r="DJ91" s="42">
        <f t="shared" si="101"/>
        <v>1</v>
      </c>
      <c r="DK91" s="42">
        <f t="shared" si="170"/>
        <v>0</v>
      </c>
      <c r="DL91" s="42">
        <f t="shared" si="171"/>
        <v>3.9594993950230961E-12</v>
      </c>
      <c r="DM91" s="42">
        <f t="shared" si="172"/>
        <v>5572.5</v>
      </c>
      <c r="DN91" s="42">
        <f t="shared" si="173"/>
        <v>142.70485380032704</v>
      </c>
    </row>
    <row r="92" spans="1:118">
      <c r="A92" s="34">
        <f t="shared" si="102"/>
        <v>4.924577653379683</v>
      </c>
      <c r="B92" s="34">
        <v>0</v>
      </c>
      <c r="C92" s="55">
        <f t="shared" si="179"/>
        <v>4.55</v>
      </c>
      <c r="D92" s="59"/>
      <c r="E92" s="87">
        <v>2.2000000000000002</v>
      </c>
      <c r="F92" s="101">
        <f>C92+E92</f>
        <v>6.75</v>
      </c>
      <c r="G92" s="37">
        <f t="shared" si="103"/>
        <v>150562.19078617223</v>
      </c>
      <c r="H92" s="34">
        <f t="shared" si="174"/>
        <v>17.200000000000006</v>
      </c>
      <c r="I92" s="38">
        <v>86</v>
      </c>
      <c r="J92" s="43">
        <f t="shared" si="104"/>
        <v>86</v>
      </c>
      <c r="K92" s="43">
        <f t="shared" si="105"/>
        <v>2.2000000000000002</v>
      </c>
      <c r="L92" s="33">
        <v>1</v>
      </c>
      <c r="M92" s="34">
        <f t="shared" si="106"/>
        <v>2</v>
      </c>
      <c r="N92" s="42">
        <f t="shared" si="92"/>
        <v>80</v>
      </c>
      <c r="O92" s="42">
        <f t="shared" si="107"/>
        <v>13760</v>
      </c>
      <c r="P92" s="42">
        <f t="shared" si="108"/>
        <v>9937104.5918873679</v>
      </c>
      <c r="Q92" s="42">
        <f t="shared" si="109"/>
        <v>660</v>
      </c>
      <c r="R92" s="42">
        <f t="shared" si="110"/>
        <v>147.73732960139048</v>
      </c>
      <c r="S92" s="70">
        <f t="shared" si="111"/>
        <v>722.17329882902379</v>
      </c>
      <c r="V92" s="43">
        <f t="shared" si="112"/>
        <v>86</v>
      </c>
      <c r="W92" s="43">
        <f t="shared" si="113"/>
        <v>3.2</v>
      </c>
      <c r="X92" s="43">
        <v>1</v>
      </c>
      <c r="Y92" s="34">
        <f t="shared" si="114"/>
        <v>1</v>
      </c>
      <c r="Z92" s="42">
        <f t="shared" si="93"/>
        <v>720</v>
      </c>
      <c r="AA92" s="42">
        <f t="shared" si="115"/>
        <v>61920</v>
      </c>
      <c r="AB92" s="42">
        <f t="shared" si="116"/>
        <v>14453970.315472534</v>
      </c>
      <c r="AC92" s="42">
        <f t="shared" si="117"/>
        <v>960</v>
      </c>
      <c r="AD92" s="42">
        <f t="shared" si="118"/>
        <v>147.73732960139048</v>
      </c>
      <c r="AE92" s="70">
        <f t="shared" si="178"/>
        <v>233.42975315685618</v>
      </c>
      <c r="AG92" s="43">
        <f t="shared" si="119"/>
        <v>71</v>
      </c>
      <c r="AH92" s="43">
        <f t="shared" si="120"/>
        <v>4.2750000000000004</v>
      </c>
      <c r="AI92" s="43">
        <v>1</v>
      </c>
      <c r="AJ92" s="34">
        <f t="shared" si="121"/>
        <v>1.075</v>
      </c>
      <c r="AK92" s="42">
        <f t="shared" si="94"/>
        <v>300</v>
      </c>
      <c r="AL92" s="42">
        <f t="shared" si="122"/>
        <v>22897.5</v>
      </c>
      <c r="AM92" s="42">
        <f t="shared" si="123"/>
        <v>2413700.1210408211</v>
      </c>
      <c r="AN92" s="42">
        <f t="shared" si="124"/>
        <v>1282.5</v>
      </c>
      <c r="AO92" s="42">
        <f t="shared" si="125"/>
        <v>147.73732960139048</v>
      </c>
      <c r="AP92" s="70">
        <f t="shared" si="89"/>
        <v>105.41326000833371</v>
      </c>
      <c r="AR92" s="43">
        <f t="shared" si="126"/>
        <v>51</v>
      </c>
      <c r="AS92" s="43">
        <f t="shared" si="127"/>
        <v>5.45</v>
      </c>
      <c r="AT92" s="43">
        <v>1</v>
      </c>
      <c r="AU92" s="34">
        <f t="shared" si="128"/>
        <v>1.175</v>
      </c>
      <c r="AV92" s="42">
        <f t="shared" si="95"/>
        <v>60</v>
      </c>
      <c r="AW92" s="42">
        <f t="shared" si="129"/>
        <v>3595.5</v>
      </c>
      <c r="AX92" s="42">
        <f t="shared" si="130"/>
        <v>192319.67338702423</v>
      </c>
      <c r="AY92" s="42">
        <f t="shared" si="131"/>
        <v>1635</v>
      </c>
      <c r="AZ92" s="42">
        <f t="shared" si="132"/>
        <v>147.73732960139048</v>
      </c>
      <c r="BA92" s="70">
        <f t="shared" si="175"/>
        <v>53.488992737317268</v>
      </c>
      <c r="BC92" s="43">
        <f t="shared" si="133"/>
        <v>26</v>
      </c>
      <c r="BD92" s="43">
        <f t="shared" si="134"/>
        <v>6.75</v>
      </c>
      <c r="BE92" s="43">
        <v>1</v>
      </c>
      <c r="BF92" s="34">
        <f t="shared" si="135"/>
        <v>1.3</v>
      </c>
      <c r="BG92" s="42">
        <f t="shared" si="96"/>
        <v>2</v>
      </c>
      <c r="BH92" s="42">
        <f t="shared" si="136"/>
        <v>67.600000000000009</v>
      </c>
      <c r="BI92" s="42">
        <f t="shared" si="137"/>
        <v>7443.5653403807992</v>
      </c>
      <c r="BJ92" s="42">
        <f t="shared" si="138"/>
        <v>2025</v>
      </c>
      <c r="BK92" s="42">
        <f t="shared" si="139"/>
        <v>147.73732960139048</v>
      </c>
      <c r="BL92" s="70">
        <f t="shared" si="176"/>
        <v>110.11191331924257</v>
      </c>
      <c r="BN92" s="43">
        <f t="shared" si="140"/>
        <v>-4</v>
      </c>
      <c r="BO92" s="43">
        <f t="shared" si="141"/>
        <v>8.1999999999999993</v>
      </c>
      <c r="BP92" s="43">
        <v>1</v>
      </c>
      <c r="BQ92" s="34">
        <f t="shared" si="142"/>
        <v>1.45</v>
      </c>
      <c r="BR92" s="42">
        <f t="shared" si="97"/>
        <v>1</v>
      </c>
      <c r="BS92" s="42">
        <f t="shared" si="143"/>
        <v>-5.8</v>
      </c>
      <c r="BT92" s="42">
        <f t="shared" si="144"/>
        <v>141.28989766463525</v>
      </c>
      <c r="BU92" s="42">
        <f t="shared" si="145"/>
        <v>2460</v>
      </c>
      <c r="BV92" s="42">
        <f t="shared" si="146"/>
        <v>147.73732960139048</v>
      </c>
      <c r="BY92" s="43">
        <f t="shared" si="147"/>
        <v>-66</v>
      </c>
      <c r="BZ92" s="43">
        <f t="shared" si="148"/>
        <v>9.8249999999999993</v>
      </c>
      <c r="CA92" s="43">
        <v>1</v>
      </c>
      <c r="CB92" s="34">
        <f t="shared" si="149"/>
        <v>0</v>
      </c>
      <c r="CC92" s="42">
        <f t="shared" si="98"/>
        <v>1</v>
      </c>
      <c r="CD92" s="42">
        <f t="shared" si="150"/>
        <v>0</v>
      </c>
      <c r="CE92" s="42">
        <f t="shared" si="151"/>
        <v>3.1322604801212336E-2</v>
      </c>
      <c r="CF92" s="42">
        <f t="shared" si="152"/>
        <v>2947.5</v>
      </c>
      <c r="CG92" s="42">
        <f t="shared" si="153"/>
        <v>147.73732960139048</v>
      </c>
      <c r="CJ92" s="43">
        <f t="shared" si="154"/>
        <v>-121</v>
      </c>
      <c r="CK92" s="43">
        <f t="shared" si="155"/>
        <v>11.649999999999999</v>
      </c>
      <c r="CL92" s="43">
        <v>1</v>
      </c>
      <c r="CM92" s="34">
        <f t="shared" si="156"/>
        <v>0</v>
      </c>
      <c r="CN92" s="42">
        <f t="shared" si="99"/>
        <v>1</v>
      </c>
      <c r="CO92" s="42">
        <f t="shared" si="157"/>
        <v>0</v>
      </c>
      <c r="CP92" s="42">
        <f t="shared" si="158"/>
        <v>1.8135155550956296E-5</v>
      </c>
      <c r="CQ92" s="42">
        <f t="shared" si="159"/>
        <v>3494.9999999999995</v>
      </c>
      <c r="CR92" s="42">
        <f t="shared" si="160"/>
        <v>147.73732960139048</v>
      </c>
      <c r="CU92" s="43">
        <f t="shared" si="161"/>
        <v>-171</v>
      </c>
      <c r="CV92" s="43">
        <f t="shared" si="162"/>
        <v>13.7</v>
      </c>
      <c r="CW92" s="43">
        <v>1</v>
      </c>
      <c r="CX92" s="34">
        <f t="shared" si="163"/>
        <v>0</v>
      </c>
      <c r="CY92" s="42">
        <f t="shared" si="100"/>
        <v>1</v>
      </c>
      <c r="CZ92" s="42">
        <f t="shared" si="164"/>
        <v>0</v>
      </c>
      <c r="DA92" s="42">
        <f t="shared" si="165"/>
        <v>2.0826484630507354E-8</v>
      </c>
      <c r="DB92" s="42">
        <f t="shared" si="166"/>
        <v>4110</v>
      </c>
      <c r="DC92" s="42">
        <f t="shared" si="167"/>
        <v>147.73732960139048</v>
      </c>
      <c r="DF92" s="43">
        <f t="shared" si="168"/>
        <v>-234</v>
      </c>
      <c r="DG92" s="43">
        <f t="shared" si="169"/>
        <v>18.574999999999999</v>
      </c>
      <c r="DH92" s="43">
        <v>1</v>
      </c>
      <c r="DI92" s="34">
        <f t="shared" si="177"/>
        <v>0</v>
      </c>
      <c r="DJ92" s="42">
        <f t="shared" si="101"/>
        <v>1</v>
      </c>
      <c r="DK92" s="42">
        <f t="shared" si="170"/>
        <v>0</v>
      </c>
      <c r="DL92" s="42">
        <f t="shared" si="171"/>
        <v>4.5482704416747864E-12</v>
      </c>
      <c r="DM92" s="42">
        <f t="shared" si="172"/>
        <v>5572.5</v>
      </c>
      <c r="DN92" s="42">
        <f t="shared" si="173"/>
        <v>147.73732960139048</v>
      </c>
    </row>
    <row r="93" spans="1:118">
      <c r="A93" s="34">
        <f t="shared" si="102"/>
        <v>5.0982425092770685</v>
      </c>
      <c r="B93" s="34">
        <v>0</v>
      </c>
      <c r="C93" s="55">
        <f t="shared" si="179"/>
        <v>4.55</v>
      </c>
      <c r="D93" s="59"/>
      <c r="E93" s="87">
        <v>2.2000000000000002</v>
      </c>
      <c r="F93" s="101">
        <f>C93+E93</f>
        <v>6.75</v>
      </c>
      <c r="G93" s="37">
        <f t="shared" si="103"/>
        <v>172950.54088082581</v>
      </c>
      <c r="H93" s="34">
        <f t="shared" si="174"/>
        <v>17.400000000000009</v>
      </c>
      <c r="I93" s="38">
        <v>87</v>
      </c>
      <c r="J93" s="43">
        <f t="shared" si="104"/>
        <v>87</v>
      </c>
      <c r="K93" s="43">
        <f t="shared" si="105"/>
        <v>2.2000000000000002</v>
      </c>
      <c r="L93" s="33">
        <v>1</v>
      </c>
      <c r="M93" s="34">
        <f t="shared" si="106"/>
        <v>2</v>
      </c>
      <c r="N93" s="42">
        <f t="shared" si="92"/>
        <v>80</v>
      </c>
      <c r="O93" s="42">
        <f t="shared" si="107"/>
        <v>13920</v>
      </c>
      <c r="P93" s="42">
        <f t="shared" si="108"/>
        <v>11414735.698134502</v>
      </c>
      <c r="Q93" s="42">
        <f t="shared" si="109"/>
        <v>660</v>
      </c>
      <c r="R93" s="42">
        <f t="shared" si="110"/>
        <v>152.94727527831205</v>
      </c>
      <c r="S93" s="70">
        <f t="shared" si="111"/>
        <v>820.02411624529475</v>
      </c>
      <c r="V93" s="43">
        <f t="shared" si="112"/>
        <v>87</v>
      </c>
      <c r="W93" s="43">
        <f t="shared" si="113"/>
        <v>3.2</v>
      </c>
      <c r="X93" s="43">
        <v>1</v>
      </c>
      <c r="Y93" s="34">
        <f t="shared" si="114"/>
        <v>1</v>
      </c>
      <c r="Z93" s="42">
        <f t="shared" si="93"/>
        <v>720</v>
      </c>
      <c r="AA93" s="42">
        <f t="shared" si="115"/>
        <v>62640</v>
      </c>
      <c r="AB93" s="42">
        <f t="shared" si="116"/>
        <v>16603251.924559277</v>
      </c>
      <c r="AC93" s="42">
        <f t="shared" si="117"/>
        <v>960</v>
      </c>
      <c r="AD93" s="42">
        <f t="shared" si="118"/>
        <v>152.94727527831205</v>
      </c>
      <c r="AE93" s="70">
        <f t="shared" si="178"/>
        <v>265.05830020049933</v>
      </c>
      <c r="AG93" s="43">
        <f t="shared" si="119"/>
        <v>72</v>
      </c>
      <c r="AH93" s="43">
        <f t="shared" si="120"/>
        <v>4.2750000000000004</v>
      </c>
      <c r="AI93" s="43">
        <v>1</v>
      </c>
      <c r="AJ93" s="34">
        <f t="shared" si="121"/>
        <v>1.075</v>
      </c>
      <c r="AK93" s="42">
        <f t="shared" si="94"/>
        <v>300</v>
      </c>
      <c r="AL93" s="42">
        <f t="shared" si="122"/>
        <v>23220</v>
      </c>
      <c r="AM93" s="42">
        <f t="shared" si="123"/>
        <v>2772613.358495736</v>
      </c>
      <c r="AN93" s="42">
        <f t="shared" si="124"/>
        <v>1282.5</v>
      </c>
      <c r="AO93" s="42">
        <f t="shared" si="125"/>
        <v>152.94727527831205</v>
      </c>
      <c r="AP93" s="70">
        <f t="shared" si="89"/>
        <v>119.40626005580259</v>
      </c>
      <c r="AR93" s="43">
        <f t="shared" si="126"/>
        <v>52</v>
      </c>
      <c r="AS93" s="43">
        <f t="shared" si="127"/>
        <v>5.45</v>
      </c>
      <c r="AT93" s="43">
        <v>1</v>
      </c>
      <c r="AU93" s="34">
        <f t="shared" si="128"/>
        <v>1.175</v>
      </c>
      <c r="AV93" s="42">
        <f t="shared" si="95"/>
        <v>60</v>
      </c>
      <c r="AW93" s="42">
        <f t="shared" si="129"/>
        <v>3666</v>
      </c>
      <c r="AX93" s="42">
        <f t="shared" si="130"/>
        <v>220917.29245324183</v>
      </c>
      <c r="AY93" s="42">
        <f t="shared" si="131"/>
        <v>1635</v>
      </c>
      <c r="AZ93" s="42">
        <f t="shared" si="132"/>
        <v>152.94727527831205</v>
      </c>
      <c r="BA93" s="70">
        <f t="shared" si="175"/>
        <v>60.26112723765462</v>
      </c>
      <c r="BC93" s="43">
        <f t="shared" si="133"/>
        <v>27</v>
      </c>
      <c r="BD93" s="43">
        <f t="shared" si="134"/>
        <v>6.75</v>
      </c>
      <c r="BE93" s="43">
        <v>1</v>
      </c>
      <c r="BF93" s="34">
        <f t="shared" si="135"/>
        <v>1.3</v>
      </c>
      <c r="BG93" s="42">
        <f t="shared" si="96"/>
        <v>2</v>
      </c>
      <c r="BH93" s="42">
        <f t="shared" si="136"/>
        <v>70.2</v>
      </c>
      <c r="BI93" s="42">
        <f t="shared" si="137"/>
        <v>8550.4112618083691</v>
      </c>
      <c r="BJ93" s="42">
        <f t="shared" si="138"/>
        <v>2025</v>
      </c>
      <c r="BK93" s="42">
        <f t="shared" si="139"/>
        <v>152.94727527831205</v>
      </c>
      <c r="BL93" s="70">
        <f t="shared" si="176"/>
        <v>121.80073022519043</v>
      </c>
      <c r="BN93" s="43">
        <f t="shared" si="140"/>
        <v>-3</v>
      </c>
      <c r="BO93" s="43">
        <f t="shared" si="141"/>
        <v>8.1999999999999993</v>
      </c>
      <c r="BP93" s="43">
        <v>1</v>
      </c>
      <c r="BQ93" s="34">
        <f t="shared" si="142"/>
        <v>1.45</v>
      </c>
      <c r="BR93" s="42">
        <f t="shared" si="97"/>
        <v>1</v>
      </c>
      <c r="BS93" s="42">
        <f t="shared" si="143"/>
        <v>-4.3499999999999996</v>
      </c>
      <c r="BT93" s="42">
        <f t="shared" si="144"/>
        <v>162.29947302506594</v>
      </c>
      <c r="BU93" s="42">
        <f t="shared" si="145"/>
        <v>2460</v>
      </c>
      <c r="BV93" s="42">
        <f t="shared" si="146"/>
        <v>152.94727527831205</v>
      </c>
      <c r="BY93" s="43">
        <f t="shared" si="147"/>
        <v>-65</v>
      </c>
      <c r="BZ93" s="43">
        <f t="shared" si="148"/>
        <v>9.8249999999999993</v>
      </c>
      <c r="CA93" s="43">
        <v>1</v>
      </c>
      <c r="CB93" s="34">
        <f t="shared" si="149"/>
        <v>0</v>
      </c>
      <c r="CC93" s="42">
        <f t="shared" si="98"/>
        <v>1</v>
      </c>
      <c r="CD93" s="42">
        <f t="shared" si="150"/>
        <v>0</v>
      </c>
      <c r="CE93" s="42">
        <f t="shared" si="151"/>
        <v>3.598022460937484E-2</v>
      </c>
      <c r="CF93" s="42">
        <f t="shared" si="152"/>
        <v>2947.5</v>
      </c>
      <c r="CG93" s="42">
        <f t="shared" si="153"/>
        <v>152.94727527831205</v>
      </c>
      <c r="CJ93" s="43">
        <f t="shared" si="154"/>
        <v>-120</v>
      </c>
      <c r="CK93" s="43">
        <f t="shared" si="155"/>
        <v>11.649999999999999</v>
      </c>
      <c r="CL93" s="43">
        <v>1</v>
      </c>
      <c r="CM93" s="34">
        <f t="shared" si="156"/>
        <v>0</v>
      </c>
      <c r="CN93" s="42">
        <f t="shared" si="99"/>
        <v>1</v>
      </c>
      <c r="CO93" s="42">
        <f t="shared" si="157"/>
        <v>0</v>
      </c>
      <c r="CP93" s="42">
        <f t="shared" si="158"/>
        <v>2.0831823348998854E-5</v>
      </c>
      <c r="CQ93" s="42">
        <f t="shared" si="159"/>
        <v>3494.9999999999995</v>
      </c>
      <c r="CR93" s="42">
        <f t="shared" si="160"/>
        <v>152.94727527831205</v>
      </c>
      <c r="CU93" s="43">
        <f t="shared" si="161"/>
        <v>-170</v>
      </c>
      <c r="CV93" s="43">
        <f t="shared" si="162"/>
        <v>13.7</v>
      </c>
      <c r="CW93" s="43">
        <v>1</v>
      </c>
      <c r="CX93" s="34">
        <f t="shared" si="163"/>
        <v>0</v>
      </c>
      <c r="CY93" s="42">
        <f t="shared" si="100"/>
        <v>1</v>
      </c>
      <c r="CZ93" s="42">
        <f t="shared" si="164"/>
        <v>0</v>
      </c>
      <c r="DA93" s="42">
        <f t="shared" si="165"/>
        <v>2.3923348635434833E-8</v>
      </c>
      <c r="DB93" s="42">
        <f t="shared" si="166"/>
        <v>4110</v>
      </c>
      <c r="DC93" s="42">
        <f t="shared" si="167"/>
        <v>152.94727527831205</v>
      </c>
      <c r="DF93" s="43">
        <f t="shared" si="168"/>
        <v>-233</v>
      </c>
      <c r="DG93" s="43">
        <f t="shared" si="169"/>
        <v>18.574999999999999</v>
      </c>
      <c r="DH93" s="43">
        <v>1</v>
      </c>
      <c r="DI93" s="34">
        <f t="shared" si="177"/>
        <v>0</v>
      </c>
      <c r="DJ93" s="42">
        <f t="shared" si="101"/>
        <v>1</v>
      </c>
      <c r="DK93" s="42">
        <f t="shared" si="170"/>
        <v>0</v>
      </c>
      <c r="DL93" s="42">
        <f t="shared" si="171"/>
        <v>5.2245907744334642E-12</v>
      </c>
      <c r="DM93" s="42">
        <f t="shared" si="172"/>
        <v>5572.5</v>
      </c>
      <c r="DN93" s="42">
        <f t="shared" si="173"/>
        <v>152.94727527831205</v>
      </c>
    </row>
    <row r="94" spans="1:118">
      <c r="A94" s="34">
        <f t="shared" si="102"/>
        <v>5.2780316430915972</v>
      </c>
      <c r="B94" s="34">
        <v>0</v>
      </c>
      <c r="C94" s="55">
        <f t="shared" si="179"/>
        <v>4.55</v>
      </c>
      <c r="D94" s="59"/>
      <c r="E94" s="87">
        <v>2.2000000000000002</v>
      </c>
      <c r="F94" s="101">
        <f>C94+E94</f>
        <v>6.75</v>
      </c>
      <c r="G94" s="37">
        <f t="shared" si="103"/>
        <v>198668.00180565205</v>
      </c>
      <c r="H94" s="34">
        <f t="shared" si="174"/>
        <v>17.600000000000009</v>
      </c>
      <c r="I94" s="38">
        <v>88</v>
      </c>
      <c r="J94" s="43">
        <f t="shared" si="104"/>
        <v>88</v>
      </c>
      <c r="K94" s="43">
        <f t="shared" si="105"/>
        <v>2.2000000000000002</v>
      </c>
      <c r="L94" s="33">
        <v>1</v>
      </c>
      <c r="M94" s="34">
        <f t="shared" si="106"/>
        <v>2</v>
      </c>
      <c r="N94" s="42">
        <f t="shared" si="92"/>
        <v>80</v>
      </c>
      <c r="O94" s="42">
        <f t="shared" si="107"/>
        <v>14080</v>
      </c>
      <c r="P94" s="42">
        <f t="shared" si="108"/>
        <v>13112088.119173035</v>
      </c>
      <c r="Q94" s="42">
        <f t="shared" si="109"/>
        <v>660</v>
      </c>
      <c r="R94" s="42">
        <f t="shared" si="110"/>
        <v>158.34094929274792</v>
      </c>
      <c r="S94" s="70">
        <f t="shared" si="111"/>
        <v>931.25625846399396</v>
      </c>
      <c r="V94" s="43">
        <f t="shared" si="112"/>
        <v>88</v>
      </c>
      <c r="W94" s="43">
        <f t="shared" si="113"/>
        <v>3.2</v>
      </c>
      <c r="X94" s="43">
        <v>1</v>
      </c>
      <c r="Y94" s="34">
        <f t="shared" si="114"/>
        <v>1</v>
      </c>
      <c r="Z94" s="42">
        <f t="shared" si="93"/>
        <v>720</v>
      </c>
      <c r="AA94" s="42">
        <f t="shared" si="115"/>
        <v>63360</v>
      </c>
      <c r="AB94" s="42">
        <f t="shared" si="116"/>
        <v>19072128.173342597</v>
      </c>
      <c r="AC94" s="42">
        <f t="shared" si="117"/>
        <v>960</v>
      </c>
      <c r="AD94" s="42">
        <f t="shared" si="118"/>
        <v>158.34094929274792</v>
      </c>
      <c r="AE94" s="70">
        <f t="shared" si="178"/>
        <v>301.01212394795766</v>
      </c>
      <c r="AG94" s="43">
        <f t="shared" si="119"/>
        <v>73</v>
      </c>
      <c r="AH94" s="43">
        <f t="shared" si="120"/>
        <v>4.2750000000000004</v>
      </c>
      <c r="AI94" s="43">
        <v>1</v>
      </c>
      <c r="AJ94" s="34">
        <f t="shared" si="121"/>
        <v>1.075</v>
      </c>
      <c r="AK94" s="42">
        <f t="shared" si="94"/>
        <v>300</v>
      </c>
      <c r="AL94" s="42">
        <f t="shared" si="122"/>
        <v>23542.5</v>
      </c>
      <c r="AM94" s="42">
        <f t="shared" si="123"/>
        <v>3184896.4039468565</v>
      </c>
      <c r="AN94" s="42">
        <f t="shared" si="124"/>
        <v>1282.5</v>
      </c>
      <c r="AO94" s="42">
        <f t="shared" si="125"/>
        <v>158.34094929274792</v>
      </c>
      <c r="AP94" s="70">
        <f t="shared" si="89"/>
        <v>135.28284608460683</v>
      </c>
      <c r="AR94" s="43">
        <f t="shared" si="126"/>
        <v>53</v>
      </c>
      <c r="AS94" s="43">
        <f t="shared" si="127"/>
        <v>5.45</v>
      </c>
      <c r="AT94" s="43">
        <v>1</v>
      </c>
      <c r="AU94" s="34">
        <f t="shared" si="128"/>
        <v>1.175</v>
      </c>
      <c r="AV94" s="42">
        <f t="shared" si="95"/>
        <v>60</v>
      </c>
      <c r="AW94" s="42">
        <f t="shared" si="129"/>
        <v>3736.5</v>
      </c>
      <c r="AX94" s="42">
        <f t="shared" si="130"/>
        <v>253767.33043143776</v>
      </c>
      <c r="AY94" s="42">
        <f t="shared" si="131"/>
        <v>1635</v>
      </c>
      <c r="AZ94" s="42">
        <f t="shared" si="132"/>
        <v>158.34094929274792</v>
      </c>
      <c r="BA94" s="70">
        <f t="shared" si="175"/>
        <v>67.915784940837085</v>
      </c>
      <c r="BC94" s="43">
        <f t="shared" si="133"/>
        <v>28</v>
      </c>
      <c r="BD94" s="43">
        <f t="shared" si="134"/>
        <v>6.75</v>
      </c>
      <c r="BE94" s="43">
        <v>1</v>
      </c>
      <c r="BF94" s="34">
        <f t="shared" si="135"/>
        <v>1.3</v>
      </c>
      <c r="BG94" s="42">
        <f t="shared" si="96"/>
        <v>2</v>
      </c>
      <c r="BH94" s="42">
        <f t="shared" si="136"/>
        <v>72.8</v>
      </c>
      <c r="BI94" s="42">
        <f t="shared" si="137"/>
        <v>9821.8433509873976</v>
      </c>
      <c r="BJ94" s="42">
        <f t="shared" si="138"/>
        <v>2025</v>
      </c>
      <c r="BK94" s="42">
        <f t="shared" si="139"/>
        <v>158.34094929274792</v>
      </c>
      <c r="BL94" s="70">
        <f t="shared" si="176"/>
        <v>134.91543064543129</v>
      </c>
      <c r="BN94" s="43">
        <f t="shared" si="140"/>
        <v>-2</v>
      </c>
      <c r="BO94" s="43">
        <f t="shared" si="141"/>
        <v>8.1999999999999993</v>
      </c>
      <c r="BP94" s="43">
        <v>1</v>
      </c>
      <c r="BQ94" s="34">
        <f t="shared" si="142"/>
        <v>1.45</v>
      </c>
      <c r="BR94" s="42">
        <f t="shared" si="97"/>
        <v>1</v>
      </c>
      <c r="BS94" s="42">
        <f t="shared" si="143"/>
        <v>-2.9</v>
      </c>
      <c r="BT94" s="42">
        <f t="shared" si="144"/>
        <v>186.43313768077894</v>
      </c>
      <c r="BU94" s="42">
        <f t="shared" si="145"/>
        <v>2460</v>
      </c>
      <c r="BV94" s="42">
        <f t="shared" si="146"/>
        <v>158.34094929274792</v>
      </c>
      <c r="BY94" s="43">
        <f t="shared" si="147"/>
        <v>-64</v>
      </c>
      <c r="BZ94" s="43">
        <f t="shared" si="148"/>
        <v>9.8249999999999993</v>
      </c>
      <c r="CA94" s="43">
        <v>1</v>
      </c>
      <c r="CB94" s="34">
        <f t="shared" si="149"/>
        <v>0</v>
      </c>
      <c r="CC94" s="42">
        <f t="shared" si="98"/>
        <v>1</v>
      </c>
      <c r="CD94" s="42">
        <f t="shared" si="150"/>
        <v>0</v>
      </c>
      <c r="CE94" s="42">
        <f t="shared" si="151"/>
        <v>4.133042482121272E-2</v>
      </c>
      <c r="CF94" s="42">
        <f t="shared" si="152"/>
        <v>2947.5</v>
      </c>
      <c r="CG94" s="42">
        <f t="shared" si="153"/>
        <v>158.34094929274792</v>
      </c>
      <c r="CJ94" s="43">
        <f t="shared" si="154"/>
        <v>-119</v>
      </c>
      <c r="CK94" s="43">
        <f t="shared" si="155"/>
        <v>11.649999999999999</v>
      </c>
      <c r="CL94" s="43">
        <v>1</v>
      </c>
      <c r="CM94" s="34">
        <f t="shared" si="156"/>
        <v>0</v>
      </c>
      <c r="CN94" s="42">
        <f t="shared" si="99"/>
        <v>1</v>
      </c>
      <c r="CO94" s="42">
        <f t="shared" si="157"/>
        <v>0</v>
      </c>
      <c r="CP94" s="42">
        <f t="shared" si="158"/>
        <v>2.3929481212583802E-5</v>
      </c>
      <c r="CQ94" s="42">
        <f t="shared" si="159"/>
        <v>3494.9999999999995</v>
      </c>
      <c r="CR94" s="42">
        <f t="shared" si="160"/>
        <v>158.34094929274792</v>
      </c>
      <c r="CU94" s="43">
        <f t="shared" si="161"/>
        <v>-169</v>
      </c>
      <c r="CV94" s="43">
        <f t="shared" si="162"/>
        <v>13.7</v>
      </c>
      <c r="CW94" s="43">
        <v>1</v>
      </c>
      <c r="CX94" s="34">
        <f t="shared" si="163"/>
        <v>0</v>
      </c>
      <c r="CY94" s="42">
        <f t="shared" si="100"/>
        <v>1</v>
      </c>
      <c r="CZ94" s="42">
        <f t="shared" si="164"/>
        <v>0</v>
      </c>
      <c r="DA94" s="42">
        <f t="shared" si="165"/>
        <v>2.7480711223544555E-8</v>
      </c>
      <c r="DB94" s="42">
        <f t="shared" si="166"/>
        <v>4110</v>
      </c>
      <c r="DC94" s="42">
        <f t="shared" si="167"/>
        <v>158.34094929274792</v>
      </c>
      <c r="DF94" s="43">
        <f t="shared" si="168"/>
        <v>-232</v>
      </c>
      <c r="DG94" s="43">
        <f t="shared" si="169"/>
        <v>18.574999999999999</v>
      </c>
      <c r="DH94" s="43">
        <v>1</v>
      </c>
      <c r="DI94" s="34">
        <f t="shared" si="177"/>
        <v>0</v>
      </c>
      <c r="DJ94" s="42">
        <f t="shared" si="101"/>
        <v>1</v>
      </c>
      <c r="DK94" s="42">
        <f t="shared" si="170"/>
        <v>0</v>
      </c>
      <c r="DL94" s="42">
        <f t="shared" si="171"/>
        <v>6.0014788281244067E-12</v>
      </c>
      <c r="DM94" s="42">
        <f t="shared" si="172"/>
        <v>5572.5</v>
      </c>
      <c r="DN94" s="42">
        <f t="shared" si="173"/>
        <v>158.34094929274792</v>
      </c>
    </row>
    <row r="95" spans="1:118">
      <c r="A95" s="34">
        <f t="shared" si="102"/>
        <v>5.4641610270176031</v>
      </c>
      <c r="B95" s="34">
        <v>0</v>
      </c>
      <c r="C95" s="55">
        <f t="shared" si="179"/>
        <v>4.55</v>
      </c>
      <c r="D95" s="59"/>
      <c r="E95" s="87">
        <v>2.2000000000000002</v>
      </c>
      <c r="F95" s="101">
        <f>C95+E95</f>
        <v>6.75</v>
      </c>
      <c r="G95" s="37">
        <f t="shared" si="103"/>
        <v>228209.60686470056</v>
      </c>
      <c r="H95" s="34">
        <f t="shared" si="174"/>
        <v>17.800000000000011</v>
      </c>
      <c r="I95" s="38">
        <v>89</v>
      </c>
      <c r="J95" s="43">
        <f t="shared" si="104"/>
        <v>89</v>
      </c>
      <c r="K95" s="43">
        <f t="shared" si="105"/>
        <v>2.2000000000000002</v>
      </c>
      <c r="L95" s="33">
        <v>1</v>
      </c>
      <c r="M95" s="34">
        <f t="shared" si="106"/>
        <v>2</v>
      </c>
      <c r="N95" s="42">
        <f t="shared" si="92"/>
        <v>80</v>
      </c>
      <c r="O95" s="42">
        <f t="shared" si="107"/>
        <v>14240</v>
      </c>
      <c r="P95" s="42">
        <f t="shared" si="108"/>
        <v>15061834.053070236</v>
      </c>
      <c r="Q95" s="42">
        <f t="shared" si="109"/>
        <v>660</v>
      </c>
      <c r="R95" s="42">
        <f t="shared" si="110"/>
        <v>163.92483081052808</v>
      </c>
      <c r="S95" s="70">
        <f t="shared" si="111"/>
        <v>1057.7130655245953</v>
      </c>
      <c r="V95" s="43">
        <f t="shared" si="112"/>
        <v>89</v>
      </c>
      <c r="W95" s="43">
        <f t="shared" si="113"/>
        <v>3.2</v>
      </c>
      <c r="X95" s="43">
        <v>1</v>
      </c>
      <c r="Y95" s="34">
        <f t="shared" si="114"/>
        <v>1</v>
      </c>
      <c r="Z95" s="42">
        <f t="shared" si="93"/>
        <v>720</v>
      </c>
      <c r="AA95" s="42">
        <f t="shared" si="115"/>
        <v>64080</v>
      </c>
      <c r="AB95" s="42">
        <f t="shared" si="116"/>
        <v>21908122.259011254</v>
      </c>
      <c r="AC95" s="42">
        <f t="shared" si="117"/>
        <v>960</v>
      </c>
      <c r="AD95" s="42">
        <f t="shared" si="118"/>
        <v>163.92483081052808</v>
      </c>
      <c r="AE95" s="70">
        <f t="shared" si="178"/>
        <v>341.88705148269747</v>
      </c>
      <c r="AG95" s="43">
        <f t="shared" si="119"/>
        <v>74</v>
      </c>
      <c r="AH95" s="43">
        <f t="shared" si="120"/>
        <v>4.2750000000000004</v>
      </c>
      <c r="AI95" s="43">
        <v>1</v>
      </c>
      <c r="AJ95" s="34">
        <f t="shared" si="121"/>
        <v>1.075</v>
      </c>
      <c r="AK95" s="42">
        <f t="shared" si="94"/>
        <v>300</v>
      </c>
      <c r="AL95" s="42">
        <f t="shared" si="122"/>
        <v>23865</v>
      </c>
      <c r="AM95" s="42">
        <f t="shared" si="123"/>
        <v>3658485.2600497268</v>
      </c>
      <c r="AN95" s="42">
        <f t="shared" si="124"/>
        <v>1282.5</v>
      </c>
      <c r="AO95" s="42">
        <f t="shared" si="125"/>
        <v>163.92483081052808</v>
      </c>
      <c r="AP95" s="70">
        <f t="shared" si="89"/>
        <v>153.29919380053329</v>
      </c>
      <c r="AR95" s="43">
        <f t="shared" si="126"/>
        <v>54</v>
      </c>
      <c r="AS95" s="43">
        <f t="shared" si="127"/>
        <v>5.45</v>
      </c>
      <c r="AT95" s="43">
        <v>1</v>
      </c>
      <c r="AU95" s="34">
        <f t="shared" si="128"/>
        <v>1.175</v>
      </c>
      <c r="AV95" s="42">
        <f t="shared" si="95"/>
        <v>60</v>
      </c>
      <c r="AW95" s="42">
        <f t="shared" si="129"/>
        <v>3807</v>
      </c>
      <c r="AX95" s="42">
        <f t="shared" si="130"/>
        <v>291502.11501858156</v>
      </c>
      <c r="AY95" s="42">
        <f t="shared" si="131"/>
        <v>1635</v>
      </c>
      <c r="AZ95" s="42">
        <f t="shared" si="132"/>
        <v>163.92483081052808</v>
      </c>
      <c r="BA95" s="70">
        <f t="shared" si="175"/>
        <v>76.570032839133589</v>
      </c>
      <c r="BC95" s="43">
        <f t="shared" si="133"/>
        <v>29</v>
      </c>
      <c r="BD95" s="43">
        <f t="shared" si="134"/>
        <v>6.75</v>
      </c>
      <c r="BE95" s="43">
        <v>1</v>
      </c>
      <c r="BF95" s="34">
        <f t="shared" si="135"/>
        <v>1.3</v>
      </c>
      <c r="BG95" s="42">
        <f t="shared" si="96"/>
        <v>2</v>
      </c>
      <c r="BH95" s="42">
        <f t="shared" si="136"/>
        <v>75.400000000000006</v>
      </c>
      <c r="BI95" s="42">
        <f t="shared" si="137"/>
        <v>11282.335300317791</v>
      </c>
      <c r="BJ95" s="42">
        <f t="shared" si="138"/>
        <v>2025</v>
      </c>
      <c r="BK95" s="42">
        <f t="shared" si="139"/>
        <v>163.92483081052808</v>
      </c>
      <c r="BL95" s="70">
        <f t="shared" si="176"/>
        <v>149.63309416867097</v>
      </c>
      <c r="BN95" s="43">
        <f t="shared" si="140"/>
        <v>-1</v>
      </c>
      <c r="BO95" s="43">
        <f t="shared" si="141"/>
        <v>8.1999999999999993</v>
      </c>
      <c r="BP95" s="43">
        <v>1</v>
      </c>
      <c r="BQ95" s="34">
        <f t="shared" si="142"/>
        <v>1.45</v>
      </c>
      <c r="BR95" s="42">
        <f t="shared" si="97"/>
        <v>1</v>
      </c>
      <c r="BS95" s="42">
        <f t="shared" si="143"/>
        <v>-1.45</v>
      </c>
      <c r="BT95" s="42">
        <f t="shared" si="144"/>
        <v>214.15543857084651</v>
      </c>
      <c r="BU95" s="42">
        <f t="shared" si="145"/>
        <v>2460</v>
      </c>
      <c r="BV95" s="42">
        <f t="shared" si="146"/>
        <v>163.92483081052808</v>
      </c>
      <c r="BY95" s="43">
        <f t="shared" si="147"/>
        <v>-63</v>
      </c>
      <c r="BZ95" s="43">
        <f t="shared" si="148"/>
        <v>9.8249999999999993</v>
      </c>
      <c r="CA95" s="43">
        <v>1</v>
      </c>
      <c r="CB95" s="34">
        <f t="shared" si="149"/>
        <v>0</v>
      </c>
      <c r="CC95" s="42">
        <f t="shared" si="98"/>
        <v>1</v>
      </c>
      <c r="CD95" s="42">
        <f t="shared" si="150"/>
        <v>0</v>
      </c>
      <c r="CE95" s="42">
        <f t="shared" si="151"/>
        <v>4.7476191003455681E-2</v>
      </c>
      <c r="CF95" s="42">
        <f t="shared" si="152"/>
        <v>2947.5</v>
      </c>
      <c r="CG95" s="42">
        <f t="shared" si="153"/>
        <v>163.92483081052808</v>
      </c>
      <c r="CJ95" s="43">
        <f t="shared" si="154"/>
        <v>-118</v>
      </c>
      <c r="CK95" s="43">
        <f t="shared" si="155"/>
        <v>11.649999999999999</v>
      </c>
      <c r="CL95" s="43">
        <v>1</v>
      </c>
      <c r="CM95" s="34">
        <f t="shared" si="156"/>
        <v>0</v>
      </c>
      <c r="CN95" s="42">
        <f t="shared" si="99"/>
        <v>1</v>
      </c>
      <c r="CO95" s="42">
        <f t="shared" si="157"/>
        <v>0</v>
      </c>
      <c r="CP95" s="42">
        <f t="shared" si="158"/>
        <v>2.7487755704827481E-5</v>
      </c>
      <c r="CQ95" s="42">
        <f t="shared" si="159"/>
        <v>3494.9999999999995</v>
      </c>
      <c r="CR95" s="42">
        <f t="shared" si="160"/>
        <v>163.92483081052808</v>
      </c>
      <c r="CU95" s="43">
        <f t="shared" si="161"/>
        <v>-168</v>
      </c>
      <c r="CV95" s="43">
        <f t="shared" si="162"/>
        <v>13.7</v>
      </c>
      <c r="CW95" s="43">
        <v>1</v>
      </c>
      <c r="CX95" s="34">
        <f t="shared" si="163"/>
        <v>0</v>
      </c>
      <c r="CY95" s="42">
        <f t="shared" si="100"/>
        <v>1</v>
      </c>
      <c r="CZ95" s="42">
        <f t="shared" si="164"/>
        <v>0</v>
      </c>
      <c r="DA95" s="42">
        <f t="shared" si="165"/>
        <v>3.1567047776634192E-8</v>
      </c>
      <c r="DB95" s="42">
        <f t="shared" si="166"/>
        <v>4110</v>
      </c>
      <c r="DC95" s="42">
        <f t="shared" si="167"/>
        <v>163.92483081052808</v>
      </c>
      <c r="DF95" s="43">
        <f t="shared" si="168"/>
        <v>-231</v>
      </c>
      <c r="DG95" s="43">
        <f t="shared" si="169"/>
        <v>18.574999999999999</v>
      </c>
      <c r="DH95" s="43">
        <v>1</v>
      </c>
      <c r="DI95" s="34">
        <f t="shared" si="177"/>
        <v>0</v>
      </c>
      <c r="DJ95" s="42">
        <f t="shared" si="101"/>
        <v>1</v>
      </c>
      <c r="DK95" s="42">
        <f t="shared" si="170"/>
        <v>0</v>
      </c>
      <c r="DL95" s="42">
        <f t="shared" si="171"/>
        <v>6.8938888574160393E-12</v>
      </c>
      <c r="DM95" s="42">
        <f t="shared" si="172"/>
        <v>5572.5</v>
      </c>
      <c r="DN95" s="42">
        <f t="shared" si="173"/>
        <v>163.92483081052808</v>
      </c>
    </row>
    <row r="96" spans="1:118">
      <c r="A96" s="34">
        <f t="shared" si="102"/>
        <v>5.6568542494924028</v>
      </c>
      <c r="B96" s="34">
        <v>0</v>
      </c>
      <c r="C96" s="55">
        <f t="shared" si="179"/>
        <v>6</v>
      </c>
      <c r="D96" s="58">
        <f>1+I96/200</f>
        <v>1.45</v>
      </c>
      <c r="E96" s="87">
        <v>2.2000000000000002</v>
      </c>
      <c r="F96" s="101">
        <f>C96+E96</f>
        <v>8.1999999999999993</v>
      </c>
      <c r="G96" s="37">
        <f t="shared" si="103"/>
        <v>262144.00000000157</v>
      </c>
      <c r="H96" s="34">
        <f t="shared" si="174"/>
        <v>18.000000000000007</v>
      </c>
      <c r="I96" s="38">
        <v>90</v>
      </c>
      <c r="J96" s="43">
        <f t="shared" si="104"/>
        <v>90</v>
      </c>
      <c r="K96" s="43">
        <f t="shared" si="105"/>
        <v>2.2000000000000002</v>
      </c>
      <c r="L96" s="33">
        <v>25</v>
      </c>
      <c r="M96" s="34">
        <f t="shared" si="106"/>
        <v>2</v>
      </c>
      <c r="N96" s="42">
        <f t="shared" si="92"/>
        <v>2000</v>
      </c>
      <c r="O96" s="42">
        <f t="shared" si="107"/>
        <v>360000</v>
      </c>
      <c r="P96" s="42">
        <f t="shared" si="108"/>
        <v>17301504.000000104</v>
      </c>
      <c r="Q96" s="42">
        <f t="shared" si="109"/>
        <v>660</v>
      </c>
      <c r="R96" s="42">
        <f t="shared" si="110"/>
        <v>169.70562748477209</v>
      </c>
      <c r="S96" s="70">
        <f t="shared" si="111"/>
        <v>48.059733333333625</v>
      </c>
      <c r="V96" s="43">
        <f t="shared" si="112"/>
        <v>90</v>
      </c>
      <c r="W96" s="43">
        <f t="shared" si="113"/>
        <v>3.2</v>
      </c>
      <c r="X96" s="43">
        <v>1</v>
      </c>
      <c r="Y96" s="34">
        <f t="shared" si="114"/>
        <v>1</v>
      </c>
      <c r="Z96" s="42">
        <f t="shared" si="93"/>
        <v>720</v>
      </c>
      <c r="AA96" s="42">
        <f t="shared" si="115"/>
        <v>64800</v>
      </c>
      <c r="AB96" s="42">
        <f t="shared" si="116"/>
        <v>25165824.000000149</v>
      </c>
      <c r="AC96" s="42">
        <f t="shared" si="117"/>
        <v>960</v>
      </c>
      <c r="AD96" s="42">
        <f t="shared" si="118"/>
        <v>169.70562748477209</v>
      </c>
      <c r="AE96" s="70">
        <f t="shared" si="178"/>
        <v>388.36148148148379</v>
      </c>
      <c r="AG96" s="43">
        <f t="shared" si="119"/>
        <v>75</v>
      </c>
      <c r="AH96" s="43">
        <f t="shared" si="120"/>
        <v>4.2750000000000004</v>
      </c>
      <c r="AI96" s="43">
        <v>1</v>
      </c>
      <c r="AJ96" s="34">
        <f t="shared" si="121"/>
        <v>1.075</v>
      </c>
      <c r="AK96" s="42">
        <f t="shared" si="94"/>
        <v>300</v>
      </c>
      <c r="AL96" s="42">
        <f t="shared" si="122"/>
        <v>24187.5</v>
      </c>
      <c r="AM96" s="42">
        <f t="shared" si="123"/>
        <v>4202496.0000000205</v>
      </c>
      <c r="AN96" s="42">
        <f t="shared" si="124"/>
        <v>1282.5</v>
      </c>
      <c r="AO96" s="42">
        <f t="shared" si="125"/>
        <v>169.70562748477209</v>
      </c>
      <c r="AP96" s="70">
        <f t="shared" si="89"/>
        <v>173.74660465116364</v>
      </c>
      <c r="AR96" s="43">
        <f t="shared" si="126"/>
        <v>55</v>
      </c>
      <c r="AS96" s="43">
        <f t="shared" si="127"/>
        <v>5.45</v>
      </c>
      <c r="AT96" s="43">
        <v>1</v>
      </c>
      <c r="AU96" s="34">
        <f t="shared" si="128"/>
        <v>1.175</v>
      </c>
      <c r="AV96" s="42">
        <f t="shared" si="95"/>
        <v>60</v>
      </c>
      <c r="AW96" s="42">
        <f t="shared" si="129"/>
        <v>3877.5</v>
      </c>
      <c r="AX96" s="42">
        <f t="shared" si="130"/>
        <v>334848.00000000128</v>
      </c>
      <c r="AY96" s="42">
        <f t="shared" si="131"/>
        <v>1635</v>
      </c>
      <c r="AZ96" s="42">
        <f t="shared" si="132"/>
        <v>169.70562748477209</v>
      </c>
      <c r="BA96" s="70">
        <f t="shared" si="175"/>
        <v>86.356673114120255</v>
      </c>
      <c r="BC96" s="43">
        <f t="shared" si="133"/>
        <v>30</v>
      </c>
      <c r="BD96" s="43">
        <f t="shared" si="134"/>
        <v>6.75</v>
      </c>
      <c r="BE96" s="43">
        <v>1</v>
      </c>
      <c r="BF96" s="34">
        <f t="shared" si="135"/>
        <v>1.3</v>
      </c>
      <c r="BG96" s="42">
        <f t="shared" si="96"/>
        <v>2</v>
      </c>
      <c r="BH96" s="42">
        <f t="shared" si="136"/>
        <v>78</v>
      </c>
      <c r="BI96" s="42">
        <f t="shared" si="137"/>
        <v>12960.000000000024</v>
      </c>
      <c r="BJ96" s="42">
        <f t="shared" si="138"/>
        <v>2025</v>
      </c>
      <c r="BK96" s="42">
        <f t="shared" si="139"/>
        <v>169.70562748477209</v>
      </c>
      <c r="BL96" s="70">
        <f t="shared" si="176"/>
        <v>166.15384615384644</v>
      </c>
      <c r="BN96" s="43">
        <f t="shared" si="140"/>
        <v>0</v>
      </c>
      <c r="BO96" s="43">
        <f t="shared" si="141"/>
        <v>8.1999999999999993</v>
      </c>
      <c r="BP96" s="43">
        <v>1</v>
      </c>
      <c r="BQ96" s="34">
        <f t="shared" si="142"/>
        <v>1.45</v>
      </c>
      <c r="BR96" s="42">
        <f t="shared" si="97"/>
        <v>1</v>
      </c>
      <c r="BS96" s="42">
        <f t="shared" si="143"/>
        <v>0</v>
      </c>
      <c r="BT96" s="42">
        <f t="shared" si="144"/>
        <v>245.99999999999997</v>
      </c>
      <c r="BU96" s="42">
        <f t="shared" si="145"/>
        <v>2460</v>
      </c>
      <c r="BV96" s="42">
        <f t="shared" si="146"/>
        <v>169.70562748477209</v>
      </c>
      <c r="BY96" s="43">
        <f t="shared" si="147"/>
        <v>-62</v>
      </c>
      <c r="BZ96" s="43">
        <f t="shared" si="148"/>
        <v>9.8249999999999993</v>
      </c>
      <c r="CA96" s="43">
        <v>1</v>
      </c>
      <c r="CB96" s="34">
        <f t="shared" si="149"/>
        <v>0</v>
      </c>
      <c r="CC96" s="42">
        <f t="shared" si="98"/>
        <v>1</v>
      </c>
      <c r="CD96" s="42">
        <f t="shared" si="150"/>
        <v>0</v>
      </c>
      <c r="CE96" s="42">
        <f t="shared" si="151"/>
        <v>5.4535822507194583E-2</v>
      </c>
      <c r="CF96" s="42">
        <f t="shared" si="152"/>
        <v>2947.5</v>
      </c>
      <c r="CG96" s="42">
        <f t="shared" si="153"/>
        <v>169.70562748477209</v>
      </c>
      <c r="CJ96" s="43">
        <f t="shared" si="154"/>
        <v>-117</v>
      </c>
      <c r="CK96" s="43">
        <f t="shared" si="155"/>
        <v>11.649999999999999</v>
      </c>
      <c r="CL96" s="43">
        <v>1</v>
      </c>
      <c r="CM96" s="34">
        <f t="shared" si="156"/>
        <v>0</v>
      </c>
      <c r="CN96" s="42">
        <f t="shared" si="99"/>
        <v>1</v>
      </c>
      <c r="CO96" s="42">
        <f t="shared" si="157"/>
        <v>0</v>
      </c>
      <c r="CP96" s="42">
        <f t="shared" si="158"/>
        <v>3.1575139760695694E-5</v>
      </c>
      <c r="CQ96" s="42">
        <f t="shared" si="159"/>
        <v>3494.9999999999995</v>
      </c>
      <c r="CR96" s="42">
        <f t="shared" si="160"/>
        <v>169.70562748477209</v>
      </c>
      <c r="CU96" s="43">
        <f t="shared" si="161"/>
        <v>-167</v>
      </c>
      <c r="CV96" s="43">
        <f t="shared" si="162"/>
        <v>13.7</v>
      </c>
      <c r="CW96" s="43">
        <v>1</v>
      </c>
      <c r="CX96" s="34">
        <f t="shared" si="163"/>
        <v>0</v>
      </c>
      <c r="CY96" s="42">
        <f t="shared" si="100"/>
        <v>1</v>
      </c>
      <c r="CZ96" s="42">
        <f t="shared" si="164"/>
        <v>0</v>
      </c>
      <c r="DA96" s="42">
        <f t="shared" si="165"/>
        <v>3.6261015853132509E-8</v>
      </c>
      <c r="DB96" s="42">
        <f t="shared" si="166"/>
        <v>4110</v>
      </c>
      <c r="DC96" s="42">
        <f t="shared" si="167"/>
        <v>169.70562748477209</v>
      </c>
      <c r="DF96" s="43">
        <f t="shared" si="168"/>
        <v>-230</v>
      </c>
      <c r="DG96" s="43">
        <f t="shared" si="169"/>
        <v>18.574999999999999</v>
      </c>
      <c r="DH96" s="43">
        <v>1</v>
      </c>
      <c r="DI96" s="34">
        <f t="shared" si="177"/>
        <v>0</v>
      </c>
      <c r="DJ96" s="42">
        <f t="shared" si="101"/>
        <v>1</v>
      </c>
      <c r="DK96" s="42">
        <f t="shared" si="170"/>
        <v>0</v>
      </c>
      <c r="DL96" s="42">
        <f t="shared" si="171"/>
        <v>7.9189987900461954E-12</v>
      </c>
      <c r="DM96" s="42">
        <f t="shared" si="172"/>
        <v>5572.5</v>
      </c>
      <c r="DN96" s="42">
        <f t="shared" si="173"/>
        <v>169.70562748477209</v>
      </c>
    </row>
    <row r="97" spans="1:118">
      <c r="A97" s="34">
        <f t="shared" si="102"/>
        <v>5.8563427837825257</v>
      </c>
      <c r="B97" s="34">
        <v>0</v>
      </c>
      <c r="C97" s="55">
        <f t="shared" si="179"/>
        <v>6</v>
      </c>
      <c r="D97" s="59"/>
      <c r="E97" s="87">
        <v>2.2000000000000002</v>
      </c>
      <c r="F97" s="101">
        <f>C97+E97</f>
        <v>8.1999999999999993</v>
      </c>
      <c r="G97" s="37">
        <f t="shared" si="103"/>
        <v>301124.38157234452</v>
      </c>
      <c r="H97" s="34">
        <f t="shared" si="174"/>
        <v>18.200000000000006</v>
      </c>
      <c r="I97" s="38">
        <v>91</v>
      </c>
      <c r="J97" s="43">
        <f t="shared" si="104"/>
        <v>91</v>
      </c>
      <c r="K97" s="43">
        <f t="shared" si="105"/>
        <v>2.2000000000000002</v>
      </c>
      <c r="L97" s="33">
        <v>1</v>
      </c>
      <c r="M97" s="34">
        <f t="shared" si="106"/>
        <v>2</v>
      </c>
      <c r="N97" s="42">
        <f t="shared" si="92"/>
        <v>2000</v>
      </c>
      <c r="O97" s="42">
        <f t="shared" si="107"/>
        <v>364000</v>
      </c>
      <c r="P97" s="42">
        <f t="shared" si="108"/>
        <v>19874209.18377474</v>
      </c>
      <c r="Q97" s="42">
        <f t="shared" si="109"/>
        <v>660</v>
      </c>
      <c r="R97" s="42">
        <f t="shared" si="110"/>
        <v>175.69028351347578</v>
      </c>
      <c r="S97" s="70">
        <f t="shared" si="111"/>
        <v>54.59947577960093</v>
      </c>
      <c r="V97" s="43">
        <f t="shared" si="112"/>
        <v>91</v>
      </c>
      <c r="W97" s="43">
        <f t="shared" si="113"/>
        <v>3.2</v>
      </c>
      <c r="X97" s="43">
        <v>1</v>
      </c>
      <c r="Y97" s="34">
        <f t="shared" si="114"/>
        <v>1</v>
      </c>
      <c r="Z97" s="42">
        <f t="shared" si="93"/>
        <v>720</v>
      </c>
      <c r="AA97" s="42">
        <f t="shared" si="115"/>
        <v>65520</v>
      </c>
      <c r="AB97" s="42">
        <f t="shared" si="116"/>
        <v>28907940.630945072</v>
      </c>
      <c r="AC97" s="42">
        <f t="shared" si="117"/>
        <v>960</v>
      </c>
      <c r="AD97" s="42">
        <f t="shared" si="118"/>
        <v>175.69028351347578</v>
      </c>
      <c r="AE97" s="70">
        <f t="shared" si="178"/>
        <v>441.20788508768425</v>
      </c>
      <c r="AG97" s="43">
        <f t="shared" si="119"/>
        <v>76</v>
      </c>
      <c r="AH97" s="43">
        <f t="shared" si="120"/>
        <v>4.2750000000000004</v>
      </c>
      <c r="AI97" s="43">
        <v>1</v>
      </c>
      <c r="AJ97" s="34">
        <f t="shared" si="121"/>
        <v>1.075</v>
      </c>
      <c r="AK97" s="42">
        <f t="shared" si="94"/>
        <v>300</v>
      </c>
      <c r="AL97" s="42">
        <f t="shared" si="122"/>
        <v>24510</v>
      </c>
      <c r="AM97" s="42">
        <f t="shared" si="123"/>
        <v>4827400.242081644</v>
      </c>
      <c r="AN97" s="42">
        <f t="shared" si="124"/>
        <v>1282.5</v>
      </c>
      <c r="AO97" s="42">
        <f t="shared" si="125"/>
        <v>175.69028351347578</v>
      </c>
      <c r="AP97" s="70">
        <f t="shared" si="89"/>
        <v>196.95635422609726</v>
      </c>
      <c r="AR97" s="43">
        <f t="shared" si="126"/>
        <v>56</v>
      </c>
      <c r="AS97" s="43">
        <f t="shared" si="127"/>
        <v>5.45</v>
      </c>
      <c r="AT97" s="43">
        <v>1</v>
      </c>
      <c r="AU97" s="34">
        <f t="shared" si="128"/>
        <v>1.175</v>
      </c>
      <c r="AV97" s="42">
        <f t="shared" si="95"/>
        <v>60</v>
      </c>
      <c r="AW97" s="42">
        <f t="shared" si="129"/>
        <v>3948</v>
      </c>
      <c r="AX97" s="42">
        <f t="shared" si="130"/>
        <v>384639.34677404864</v>
      </c>
      <c r="AY97" s="42">
        <f t="shared" si="131"/>
        <v>1635</v>
      </c>
      <c r="AZ97" s="42">
        <f t="shared" si="132"/>
        <v>175.69028351347578</v>
      </c>
      <c r="BA97" s="70">
        <f t="shared" si="175"/>
        <v>97.426379628685069</v>
      </c>
      <c r="BC97" s="43">
        <f t="shared" si="133"/>
        <v>31</v>
      </c>
      <c r="BD97" s="43">
        <f t="shared" si="134"/>
        <v>6.75</v>
      </c>
      <c r="BE97" s="43">
        <v>1</v>
      </c>
      <c r="BF97" s="34">
        <f t="shared" si="135"/>
        <v>1.3</v>
      </c>
      <c r="BG97" s="42">
        <f t="shared" si="96"/>
        <v>2</v>
      </c>
      <c r="BH97" s="42">
        <f t="shared" si="136"/>
        <v>80.600000000000009</v>
      </c>
      <c r="BI97" s="42">
        <f t="shared" si="137"/>
        <v>14887.130680761604</v>
      </c>
      <c r="BJ97" s="42">
        <f t="shared" si="138"/>
        <v>2025</v>
      </c>
      <c r="BK97" s="42">
        <f t="shared" si="139"/>
        <v>175.69028351347578</v>
      </c>
      <c r="BL97" s="70">
        <f t="shared" si="176"/>
        <v>184.70385460001987</v>
      </c>
      <c r="BN97" s="43">
        <f t="shared" si="140"/>
        <v>1</v>
      </c>
      <c r="BO97" s="43">
        <f t="shared" si="141"/>
        <v>8.1999999999999993</v>
      </c>
      <c r="BP97" s="43">
        <v>1</v>
      </c>
      <c r="BQ97" s="34">
        <f t="shared" si="142"/>
        <v>1.45</v>
      </c>
      <c r="BR97" s="42">
        <f t="shared" si="97"/>
        <v>1</v>
      </c>
      <c r="BS97" s="42">
        <f t="shared" si="143"/>
        <v>1.45</v>
      </c>
      <c r="BT97" s="42">
        <f t="shared" si="144"/>
        <v>282.57979532927061</v>
      </c>
      <c r="BU97" s="42">
        <f t="shared" si="145"/>
        <v>2460</v>
      </c>
      <c r="BV97" s="42">
        <f t="shared" si="146"/>
        <v>175.69028351347578</v>
      </c>
      <c r="BW97" s="70">
        <f t="shared" ref="BW97:BW108" si="180">BT97/BS97</f>
        <v>194.88261746846248</v>
      </c>
      <c r="BY97" s="43">
        <f t="shared" si="147"/>
        <v>-61</v>
      </c>
      <c r="BZ97" s="43">
        <f t="shared" si="148"/>
        <v>9.8249999999999993</v>
      </c>
      <c r="CA97" s="43">
        <v>1</v>
      </c>
      <c r="CB97" s="34">
        <f t="shared" si="149"/>
        <v>0</v>
      </c>
      <c r="CC97" s="42">
        <f t="shared" si="98"/>
        <v>1</v>
      </c>
      <c r="CD97" s="42">
        <f t="shared" si="150"/>
        <v>0</v>
      </c>
      <c r="CE97" s="42">
        <f t="shared" si="151"/>
        <v>6.2645209602424701E-2</v>
      </c>
      <c r="CF97" s="42">
        <f t="shared" si="152"/>
        <v>2947.5</v>
      </c>
      <c r="CG97" s="42">
        <f t="shared" si="153"/>
        <v>175.69028351347578</v>
      </c>
      <c r="CJ97" s="43">
        <f t="shared" si="154"/>
        <v>-116</v>
      </c>
      <c r="CK97" s="43">
        <f t="shared" si="155"/>
        <v>11.649999999999999</v>
      </c>
      <c r="CL97" s="43">
        <v>1</v>
      </c>
      <c r="CM97" s="34">
        <f t="shared" si="156"/>
        <v>0</v>
      </c>
      <c r="CN97" s="42">
        <f t="shared" si="99"/>
        <v>1</v>
      </c>
      <c r="CO97" s="42">
        <f t="shared" si="157"/>
        <v>0</v>
      </c>
      <c r="CP97" s="42">
        <f t="shared" si="158"/>
        <v>3.6270311101912613E-5</v>
      </c>
      <c r="CQ97" s="42">
        <f t="shared" si="159"/>
        <v>3494.9999999999995</v>
      </c>
      <c r="CR97" s="42">
        <f t="shared" si="160"/>
        <v>175.69028351347578</v>
      </c>
      <c r="CU97" s="43">
        <f t="shared" si="161"/>
        <v>-166</v>
      </c>
      <c r="CV97" s="43">
        <f t="shared" si="162"/>
        <v>13.7</v>
      </c>
      <c r="CW97" s="43">
        <v>1</v>
      </c>
      <c r="CX97" s="34">
        <f t="shared" si="163"/>
        <v>0</v>
      </c>
      <c r="CY97" s="42">
        <f t="shared" si="100"/>
        <v>1</v>
      </c>
      <c r="CZ97" s="42">
        <f t="shared" si="164"/>
        <v>0</v>
      </c>
      <c r="DA97" s="42">
        <f t="shared" si="165"/>
        <v>4.1652969261014721E-8</v>
      </c>
      <c r="DB97" s="42">
        <f t="shared" si="166"/>
        <v>4110</v>
      </c>
      <c r="DC97" s="42">
        <f t="shared" si="167"/>
        <v>175.69028351347578</v>
      </c>
      <c r="DF97" s="43">
        <f t="shared" si="168"/>
        <v>-229</v>
      </c>
      <c r="DG97" s="43">
        <f t="shared" si="169"/>
        <v>18.574999999999999</v>
      </c>
      <c r="DH97" s="43">
        <v>1</v>
      </c>
      <c r="DI97" s="34">
        <f t="shared" si="177"/>
        <v>0</v>
      </c>
      <c r="DJ97" s="42">
        <f t="shared" si="101"/>
        <v>1</v>
      </c>
      <c r="DK97" s="42">
        <f t="shared" si="170"/>
        <v>0</v>
      </c>
      <c r="DL97" s="42">
        <f t="shared" si="171"/>
        <v>9.0965408833495761E-12</v>
      </c>
      <c r="DM97" s="42">
        <f t="shared" si="172"/>
        <v>5572.5</v>
      </c>
      <c r="DN97" s="42">
        <f t="shared" si="173"/>
        <v>175.69028351347578</v>
      </c>
    </row>
    <row r="98" spans="1:118">
      <c r="A98" s="34">
        <f t="shared" si="102"/>
        <v>6.0628662660416177</v>
      </c>
      <c r="B98" s="34">
        <v>0</v>
      </c>
      <c r="C98" s="55">
        <f t="shared" si="179"/>
        <v>6</v>
      </c>
      <c r="D98" s="59"/>
      <c r="E98" s="87">
        <v>2.2000000000000002</v>
      </c>
      <c r="F98" s="101">
        <f>C98+E98</f>
        <v>8.1999999999999993</v>
      </c>
      <c r="G98" s="37">
        <f t="shared" si="103"/>
        <v>345901.08176165173</v>
      </c>
      <c r="H98" s="34">
        <f t="shared" si="174"/>
        <v>18.400000000000009</v>
      </c>
      <c r="I98" s="38">
        <v>92</v>
      </c>
      <c r="J98" s="43">
        <f t="shared" si="104"/>
        <v>92</v>
      </c>
      <c r="K98" s="43">
        <f t="shared" si="105"/>
        <v>2.2000000000000002</v>
      </c>
      <c r="L98" s="33">
        <v>1</v>
      </c>
      <c r="M98" s="34">
        <f t="shared" si="106"/>
        <v>2</v>
      </c>
      <c r="N98" s="42">
        <f t="shared" si="92"/>
        <v>2000</v>
      </c>
      <c r="O98" s="42">
        <f t="shared" si="107"/>
        <v>368000</v>
      </c>
      <c r="P98" s="42">
        <f t="shared" si="108"/>
        <v>22829471.396269016</v>
      </c>
      <c r="Q98" s="42">
        <f t="shared" si="109"/>
        <v>660</v>
      </c>
      <c r="R98" s="42">
        <f t="shared" si="110"/>
        <v>181.88598798124852</v>
      </c>
      <c r="S98" s="70">
        <f t="shared" si="111"/>
        <v>62.036607055078846</v>
      </c>
      <c r="V98" s="43">
        <f t="shared" si="112"/>
        <v>92</v>
      </c>
      <c r="W98" s="43">
        <f t="shared" si="113"/>
        <v>3.2</v>
      </c>
      <c r="X98" s="43">
        <v>1</v>
      </c>
      <c r="Y98" s="34">
        <f t="shared" si="114"/>
        <v>1</v>
      </c>
      <c r="Z98" s="42">
        <f t="shared" si="93"/>
        <v>720</v>
      </c>
      <c r="AA98" s="42">
        <f t="shared" si="115"/>
        <v>66240</v>
      </c>
      <c r="AB98" s="42">
        <f t="shared" si="116"/>
        <v>33206503.849118568</v>
      </c>
      <c r="AC98" s="42">
        <f t="shared" si="117"/>
        <v>960</v>
      </c>
      <c r="AD98" s="42">
        <f t="shared" si="118"/>
        <v>181.88598798124852</v>
      </c>
      <c r="AE98" s="70">
        <f t="shared" si="178"/>
        <v>501.30591559659672</v>
      </c>
      <c r="AG98" s="43">
        <f t="shared" si="119"/>
        <v>77</v>
      </c>
      <c r="AH98" s="43">
        <f t="shared" si="120"/>
        <v>4.2750000000000004</v>
      </c>
      <c r="AI98" s="43">
        <v>1</v>
      </c>
      <c r="AJ98" s="34">
        <f t="shared" si="121"/>
        <v>1.075</v>
      </c>
      <c r="AK98" s="42">
        <f t="shared" si="94"/>
        <v>300</v>
      </c>
      <c r="AL98" s="42">
        <f t="shared" si="122"/>
        <v>24832.5</v>
      </c>
      <c r="AM98" s="42">
        <f t="shared" si="123"/>
        <v>5545226.7169914739</v>
      </c>
      <c r="AN98" s="42">
        <f t="shared" si="124"/>
        <v>1282.5</v>
      </c>
      <c r="AO98" s="42">
        <f t="shared" si="125"/>
        <v>181.88598798124852</v>
      </c>
      <c r="AP98" s="70">
        <f t="shared" si="89"/>
        <v>223.30521361085167</v>
      </c>
      <c r="AR98" s="43">
        <f t="shared" si="126"/>
        <v>57</v>
      </c>
      <c r="AS98" s="43">
        <f t="shared" si="127"/>
        <v>5.45</v>
      </c>
      <c r="AT98" s="43">
        <v>1</v>
      </c>
      <c r="AU98" s="34">
        <f t="shared" si="128"/>
        <v>1.175</v>
      </c>
      <c r="AV98" s="42">
        <f t="shared" si="95"/>
        <v>60</v>
      </c>
      <c r="AW98" s="42">
        <f t="shared" si="129"/>
        <v>4018.5</v>
      </c>
      <c r="AX98" s="42">
        <f t="shared" si="130"/>
        <v>441834.58490648388</v>
      </c>
      <c r="AY98" s="42">
        <f t="shared" si="131"/>
        <v>1635</v>
      </c>
      <c r="AZ98" s="42">
        <f t="shared" si="132"/>
        <v>181.88598798124852</v>
      </c>
      <c r="BA98" s="70">
        <f t="shared" si="175"/>
        <v>109.95012688975585</v>
      </c>
      <c r="BC98" s="43">
        <f t="shared" si="133"/>
        <v>32</v>
      </c>
      <c r="BD98" s="43">
        <f t="shared" si="134"/>
        <v>6.75</v>
      </c>
      <c r="BE98" s="43">
        <v>1</v>
      </c>
      <c r="BF98" s="34">
        <f t="shared" si="135"/>
        <v>1.3</v>
      </c>
      <c r="BG98" s="42">
        <f t="shared" si="96"/>
        <v>2</v>
      </c>
      <c r="BH98" s="42">
        <f t="shared" si="136"/>
        <v>83.2</v>
      </c>
      <c r="BI98" s="42">
        <f t="shared" si="137"/>
        <v>17100.822523616745</v>
      </c>
      <c r="BJ98" s="42">
        <f t="shared" si="138"/>
        <v>2025</v>
      </c>
      <c r="BK98" s="42">
        <f t="shared" si="139"/>
        <v>181.88598798124852</v>
      </c>
      <c r="BL98" s="70">
        <f t="shared" si="176"/>
        <v>205.53873225500897</v>
      </c>
      <c r="BN98" s="43">
        <f t="shared" si="140"/>
        <v>2</v>
      </c>
      <c r="BO98" s="43">
        <f t="shared" si="141"/>
        <v>8.1999999999999993</v>
      </c>
      <c r="BP98" s="43">
        <v>1</v>
      </c>
      <c r="BQ98" s="34">
        <f t="shared" si="142"/>
        <v>1.45</v>
      </c>
      <c r="BR98" s="42">
        <f t="shared" si="97"/>
        <v>1</v>
      </c>
      <c r="BS98" s="42">
        <f t="shared" si="143"/>
        <v>2.9</v>
      </c>
      <c r="BT98" s="42">
        <f t="shared" si="144"/>
        <v>324.59894605013199</v>
      </c>
      <c r="BU98" s="42">
        <f t="shared" si="145"/>
        <v>2460</v>
      </c>
      <c r="BV98" s="42">
        <f t="shared" si="146"/>
        <v>181.88598798124852</v>
      </c>
      <c r="BW98" s="70">
        <f t="shared" si="180"/>
        <v>111.93067105176965</v>
      </c>
      <c r="BY98" s="43">
        <f t="shared" si="147"/>
        <v>-60</v>
      </c>
      <c r="BZ98" s="43">
        <f t="shared" si="148"/>
        <v>9.8249999999999993</v>
      </c>
      <c r="CA98" s="43">
        <v>1</v>
      </c>
      <c r="CB98" s="34">
        <f t="shared" si="149"/>
        <v>0</v>
      </c>
      <c r="CC98" s="42">
        <f t="shared" si="98"/>
        <v>1</v>
      </c>
      <c r="CD98" s="42">
        <f t="shared" si="150"/>
        <v>0</v>
      </c>
      <c r="CE98" s="42">
        <f t="shared" si="151"/>
        <v>7.1960449218749709E-2</v>
      </c>
      <c r="CF98" s="42">
        <f t="shared" si="152"/>
        <v>2947.5</v>
      </c>
      <c r="CG98" s="42">
        <f t="shared" si="153"/>
        <v>181.88598798124852</v>
      </c>
      <c r="CJ98" s="43">
        <f t="shared" si="154"/>
        <v>-115</v>
      </c>
      <c r="CK98" s="43">
        <f t="shared" si="155"/>
        <v>11.649999999999999</v>
      </c>
      <c r="CL98" s="43">
        <v>1</v>
      </c>
      <c r="CM98" s="34">
        <f t="shared" si="156"/>
        <v>0</v>
      </c>
      <c r="CN98" s="42">
        <f t="shared" si="99"/>
        <v>1</v>
      </c>
      <c r="CO98" s="42">
        <f t="shared" si="157"/>
        <v>0</v>
      </c>
      <c r="CP98" s="42">
        <f t="shared" si="158"/>
        <v>4.1663646697997715E-5</v>
      </c>
      <c r="CQ98" s="42">
        <f t="shared" si="159"/>
        <v>3494.9999999999995</v>
      </c>
      <c r="CR98" s="42">
        <f t="shared" si="160"/>
        <v>181.88598798124852</v>
      </c>
      <c r="CU98" s="43">
        <f t="shared" si="161"/>
        <v>-165</v>
      </c>
      <c r="CV98" s="43">
        <f t="shared" si="162"/>
        <v>13.7</v>
      </c>
      <c r="CW98" s="43">
        <v>1</v>
      </c>
      <c r="CX98" s="34">
        <f t="shared" si="163"/>
        <v>0</v>
      </c>
      <c r="CY98" s="42">
        <f t="shared" si="100"/>
        <v>1</v>
      </c>
      <c r="CZ98" s="42">
        <f t="shared" si="164"/>
        <v>0</v>
      </c>
      <c r="DA98" s="42">
        <f t="shared" si="165"/>
        <v>4.7846697270869686E-8</v>
      </c>
      <c r="DB98" s="42">
        <f t="shared" si="166"/>
        <v>4110</v>
      </c>
      <c r="DC98" s="42">
        <f t="shared" si="167"/>
        <v>181.88598798124852</v>
      </c>
      <c r="DF98" s="43">
        <f t="shared" si="168"/>
        <v>-228</v>
      </c>
      <c r="DG98" s="43">
        <f t="shared" si="169"/>
        <v>18.574999999999999</v>
      </c>
      <c r="DH98" s="43">
        <v>1</v>
      </c>
      <c r="DI98" s="34">
        <f t="shared" si="177"/>
        <v>0</v>
      </c>
      <c r="DJ98" s="42">
        <f t="shared" si="101"/>
        <v>1</v>
      </c>
      <c r="DK98" s="42">
        <f t="shared" si="170"/>
        <v>0</v>
      </c>
      <c r="DL98" s="42">
        <f t="shared" si="171"/>
        <v>1.0449181548866933E-11</v>
      </c>
      <c r="DM98" s="42">
        <f t="shared" si="172"/>
        <v>5572.5</v>
      </c>
      <c r="DN98" s="42">
        <f t="shared" si="173"/>
        <v>181.88598798124852</v>
      </c>
    </row>
    <row r="99" spans="1:118">
      <c r="A99" s="34">
        <f t="shared" si="102"/>
        <v>6.2766727831740319</v>
      </c>
      <c r="B99" s="34">
        <v>0</v>
      </c>
      <c r="C99" s="55">
        <f t="shared" si="179"/>
        <v>6</v>
      </c>
      <c r="D99" s="59"/>
      <c r="E99" s="87">
        <v>2.2000000000000002</v>
      </c>
      <c r="F99" s="101">
        <f>C99+E99</f>
        <v>8.1999999999999993</v>
      </c>
      <c r="G99" s="37">
        <f t="shared" si="103"/>
        <v>397336.00361130427</v>
      </c>
      <c r="H99" s="34">
        <f t="shared" si="174"/>
        <v>18.600000000000012</v>
      </c>
      <c r="I99" s="38">
        <v>93</v>
      </c>
      <c r="J99" s="43">
        <f t="shared" si="104"/>
        <v>93</v>
      </c>
      <c r="K99" s="43">
        <f t="shared" si="105"/>
        <v>2.2000000000000002</v>
      </c>
      <c r="L99" s="33">
        <v>1</v>
      </c>
      <c r="M99" s="34">
        <f t="shared" si="106"/>
        <v>2</v>
      </c>
      <c r="N99" s="42">
        <f t="shared" si="92"/>
        <v>2000</v>
      </c>
      <c r="O99" s="42">
        <f t="shared" si="107"/>
        <v>372000</v>
      </c>
      <c r="P99" s="42">
        <f t="shared" si="108"/>
        <v>26224176.238346081</v>
      </c>
      <c r="Q99" s="42">
        <f t="shared" si="109"/>
        <v>660</v>
      </c>
      <c r="R99" s="42">
        <f t="shared" si="110"/>
        <v>188.30018349522095</v>
      </c>
      <c r="S99" s="70">
        <f t="shared" si="111"/>
        <v>70.495097414908827</v>
      </c>
      <c r="V99" s="43">
        <f t="shared" si="112"/>
        <v>93</v>
      </c>
      <c r="W99" s="43">
        <f t="shared" si="113"/>
        <v>3.2</v>
      </c>
      <c r="X99" s="43">
        <v>1</v>
      </c>
      <c r="Y99" s="34">
        <f t="shared" si="114"/>
        <v>1</v>
      </c>
      <c r="Z99" s="42">
        <f t="shared" si="93"/>
        <v>720</v>
      </c>
      <c r="AA99" s="42">
        <f t="shared" si="115"/>
        <v>66960</v>
      </c>
      <c r="AB99" s="42">
        <f t="shared" si="116"/>
        <v>38144256.346685208</v>
      </c>
      <c r="AC99" s="42">
        <f t="shared" si="117"/>
        <v>960</v>
      </c>
      <c r="AD99" s="42">
        <f t="shared" si="118"/>
        <v>188.30018349522095</v>
      </c>
      <c r="AE99" s="70">
        <f t="shared" si="178"/>
        <v>569.65735284774803</v>
      </c>
      <c r="AG99" s="43">
        <f t="shared" si="119"/>
        <v>78</v>
      </c>
      <c r="AH99" s="43">
        <f t="shared" si="120"/>
        <v>4.2750000000000004</v>
      </c>
      <c r="AI99" s="43">
        <v>1</v>
      </c>
      <c r="AJ99" s="34">
        <f t="shared" si="121"/>
        <v>1.075</v>
      </c>
      <c r="AK99" s="42">
        <f t="shared" si="94"/>
        <v>300</v>
      </c>
      <c r="AL99" s="42">
        <f t="shared" si="122"/>
        <v>25155</v>
      </c>
      <c r="AM99" s="42">
        <f t="shared" si="123"/>
        <v>6369792.8078937139</v>
      </c>
      <c r="AN99" s="42">
        <f t="shared" si="124"/>
        <v>1282.5</v>
      </c>
      <c r="AO99" s="42">
        <f t="shared" si="125"/>
        <v>188.30018349522095</v>
      </c>
      <c r="AP99" s="70">
        <f t="shared" si="89"/>
        <v>253.22173754298205</v>
      </c>
      <c r="AR99" s="43">
        <f t="shared" si="126"/>
        <v>58</v>
      </c>
      <c r="AS99" s="43">
        <f t="shared" si="127"/>
        <v>5.45</v>
      </c>
      <c r="AT99" s="43">
        <v>1</v>
      </c>
      <c r="AU99" s="34">
        <f t="shared" si="128"/>
        <v>1.175</v>
      </c>
      <c r="AV99" s="42">
        <f t="shared" si="95"/>
        <v>60</v>
      </c>
      <c r="AW99" s="42">
        <f t="shared" si="129"/>
        <v>4089</v>
      </c>
      <c r="AX99" s="42">
        <f t="shared" si="130"/>
        <v>507534.66086287569</v>
      </c>
      <c r="AY99" s="42">
        <f t="shared" si="131"/>
        <v>1635</v>
      </c>
      <c r="AZ99" s="42">
        <f t="shared" si="132"/>
        <v>188.30018349522095</v>
      </c>
      <c r="BA99" s="70">
        <f t="shared" si="175"/>
        <v>124.12195178842643</v>
      </c>
      <c r="BC99" s="43">
        <f t="shared" si="133"/>
        <v>33</v>
      </c>
      <c r="BD99" s="43">
        <f t="shared" si="134"/>
        <v>6.75</v>
      </c>
      <c r="BE99" s="43">
        <v>1</v>
      </c>
      <c r="BF99" s="34">
        <f t="shared" si="135"/>
        <v>1.3</v>
      </c>
      <c r="BG99" s="42">
        <f t="shared" si="96"/>
        <v>2</v>
      </c>
      <c r="BH99" s="42">
        <f t="shared" si="136"/>
        <v>85.8</v>
      </c>
      <c r="BI99" s="42">
        <f t="shared" si="137"/>
        <v>19643.686701974802</v>
      </c>
      <c r="BJ99" s="42">
        <f t="shared" si="138"/>
        <v>2025</v>
      </c>
      <c r="BK99" s="42">
        <f t="shared" si="139"/>
        <v>188.30018349522095</v>
      </c>
      <c r="BL99" s="70">
        <f t="shared" si="176"/>
        <v>228.9473974589138</v>
      </c>
      <c r="BN99" s="43">
        <f t="shared" si="140"/>
        <v>3</v>
      </c>
      <c r="BO99" s="43">
        <f t="shared" si="141"/>
        <v>8.1999999999999993</v>
      </c>
      <c r="BP99" s="43">
        <v>1</v>
      </c>
      <c r="BQ99" s="34">
        <f t="shared" si="142"/>
        <v>1.45</v>
      </c>
      <c r="BR99" s="42">
        <f t="shared" si="97"/>
        <v>1</v>
      </c>
      <c r="BS99" s="42">
        <f t="shared" si="143"/>
        <v>4.3499999999999996</v>
      </c>
      <c r="BT99" s="42">
        <f t="shared" si="144"/>
        <v>372.866275361558</v>
      </c>
      <c r="BU99" s="42">
        <f t="shared" si="145"/>
        <v>2460</v>
      </c>
      <c r="BV99" s="42">
        <f t="shared" si="146"/>
        <v>188.30018349522095</v>
      </c>
      <c r="BW99" s="70">
        <f t="shared" si="180"/>
        <v>85.716385140588045</v>
      </c>
      <c r="BY99" s="43">
        <f t="shared" si="147"/>
        <v>-59</v>
      </c>
      <c r="BZ99" s="43">
        <f t="shared" si="148"/>
        <v>9.8249999999999993</v>
      </c>
      <c r="CA99" s="43">
        <v>1</v>
      </c>
      <c r="CB99" s="34">
        <f t="shared" si="149"/>
        <v>0</v>
      </c>
      <c r="CC99" s="42">
        <f t="shared" si="98"/>
        <v>1</v>
      </c>
      <c r="CD99" s="42">
        <f t="shared" si="150"/>
        <v>0</v>
      </c>
      <c r="CE99" s="42">
        <f t="shared" si="151"/>
        <v>8.2660849642425482E-2</v>
      </c>
      <c r="CF99" s="42">
        <f t="shared" si="152"/>
        <v>2947.5</v>
      </c>
      <c r="CG99" s="42">
        <f t="shared" si="153"/>
        <v>188.30018349522095</v>
      </c>
      <c r="CJ99" s="43">
        <f t="shared" si="154"/>
        <v>-114</v>
      </c>
      <c r="CK99" s="43">
        <f t="shared" si="155"/>
        <v>11.649999999999999</v>
      </c>
      <c r="CL99" s="43">
        <v>1</v>
      </c>
      <c r="CM99" s="34">
        <f t="shared" si="156"/>
        <v>0</v>
      </c>
      <c r="CN99" s="42">
        <f t="shared" si="99"/>
        <v>1</v>
      </c>
      <c r="CO99" s="42">
        <f t="shared" si="157"/>
        <v>0</v>
      </c>
      <c r="CP99" s="42">
        <f t="shared" si="158"/>
        <v>4.7858962425167632E-5</v>
      </c>
      <c r="CQ99" s="42">
        <f t="shared" si="159"/>
        <v>3494.9999999999995</v>
      </c>
      <c r="CR99" s="42">
        <f t="shared" si="160"/>
        <v>188.30018349522095</v>
      </c>
      <c r="CU99" s="43">
        <f t="shared" si="161"/>
        <v>-164</v>
      </c>
      <c r="CV99" s="43">
        <f t="shared" si="162"/>
        <v>13.7</v>
      </c>
      <c r="CW99" s="43">
        <v>1</v>
      </c>
      <c r="CX99" s="34">
        <f t="shared" si="163"/>
        <v>0</v>
      </c>
      <c r="CY99" s="42">
        <f t="shared" si="100"/>
        <v>1</v>
      </c>
      <c r="CZ99" s="42">
        <f t="shared" si="164"/>
        <v>0</v>
      </c>
      <c r="DA99" s="42">
        <f t="shared" si="165"/>
        <v>5.496142244708913E-8</v>
      </c>
      <c r="DB99" s="42">
        <f t="shared" si="166"/>
        <v>4110</v>
      </c>
      <c r="DC99" s="42">
        <f t="shared" si="167"/>
        <v>188.30018349522095</v>
      </c>
      <c r="DF99" s="43">
        <f t="shared" si="168"/>
        <v>-227</v>
      </c>
      <c r="DG99" s="43">
        <f t="shared" si="169"/>
        <v>18.574999999999999</v>
      </c>
      <c r="DH99" s="43">
        <v>1</v>
      </c>
      <c r="DI99" s="34">
        <f t="shared" si="177"/>
        <v>0</v>
      </c>
      <c r="DJ99" s="42">
        <f t="shared" si="101"/>
        <v>1</v>
      </c>
      <c r="DK99" s="42">
        <f t="shared" si="170"/>
        <v>0</v>
      </c>
      <c r="DL99" s="42">
        <f t="shared" si="171"/>
        <v>1.2002957656248817E-11</v>
      </c>
      <c r="DM99" s="42">
        <f t="shared" si="172"/>
        <v>5572.5</v>
      </c>
      <c r="DN99" s="42">
        <f t="shared" si="173"/>
        <v>188.30018349522095</v>
      </c>
    </row>
    <row r="100" spans="1:118">
      <c r="A100" s="34">
        <f t="shared" si="102"/>
        <v>6.4980191708499113</v>
      </c>
      <c r="B100" s="34">
        <v>0</v>
      </c>
      <c r="C100" s="55">
        <f t="shared" si="179"/>
        <v>6</v>
      </c>
      <c r="D100" s="59"/>
      <c r="E100" s="87">
        <v>2.2000000000000002</v>
      </c>
      <c r="F100" s="101">
        <f>C100+E100</f>
        <v>8.1999999999999993</v>
      </c>
      <c r="G100" s="37">
        <f t="shared" si="103"/>
        <v>456419.21372940112</v>
      </c>
      <c r="H100" s="34">
        <f t="shared" si="174"/>
        <v>18.800000000000011</v>
      </c>
      <c r="I100" s="38">
        <v>94</v>
      </c>
      <c r="J100" s="43">
        <f t="shared" si="104"/>
        <v>94</v>
      </c>
      <c r="K100" s="43">
        <f t="shared" si="105"/>
        <v>2.2000000000000002</v>
      </c>
      <c r="L100" s="33">
        <v>1</v>
      </c>
      <c r="M100" s="34">
        <f t="shared" si="106"/>
        <v>2</v>
      </c>
      <c r="N100" s="42">
        <f t="shared" si="92"/>
        <v>2000</v>
      </c>
      <c r="O100" s="42">
        <f t="shared" si="107"/>
        <v>376000</v>
      </c>
      <c r="P100" s="42">
        <f t="shared" si="108"/>
        <v>30123668.106140472</v>
      </c>
      <c r="Q100" s="42">
        <f t="shared" si="109"/>
        <v>660</v>
      </c>
      <c r="R100" s="42">
        <f t="shared" si="110"/>
        <v>194.94057512549733</v>
      </c>
      <c r="S100" s="70">
        <f t="shared" si="111"/>
        <v>80.116138580160836</v>
      </c>
      <c r="V100" s="43">
        <f t="shared" si="112"/>
        <v>94</v>
      </c>
      <c r="W100" s="43">
        <f t="shared" si="113"/>
        <v>3.2</v>
      </c>
      <c r="X100" s="43">
        <v>1</v>
      </c>
      <c r="Y100" s="34">
        <f t="shared" si="114"/>
        <v>1</v>
      </c>
      <c r="Z100" s="42">
        <f t="shared" si="93"/>
        <v>720</v>
      </c>
      <c r="AA100" s="42">
        <f t="shared" si="115"/>
        <v>67680</v>
      </c>
      <c r="AB100" s="42">
        <f t="shared" si="116"/>
        <v>43816244.518022507</v>
      </c>
      <c r="AC100" s="42">
        <f t="shared" si="117"/>
        <v>960</v>
      </c>
      <c r="AD100" s="42">
        <f t="shared" si="118"/>
        <v>194.94057512549733</v>
      </c>
      <c r="AE100" s="70">
        <f t="shared" si="178"/>
        <v>647.40314004170375</v>
      </c>
      <c r="AG100" s="43">
        <f t="shared" si="119"/>
        <v>79</v>
      </c>
      <c r="AH100" s="43">
        <f t="shared" si="120"/>
        <v>4.2750000000000004</v>
      </c>
      <c r="AI100" s="43">
        <v>1</v>
      </c>
      <c r="AJ100" s="34">
        <f t="shared" si="121"/>
        <v>1.075</v>
      </c>
      <c r="AK100" s="42">
        <f t="shared" si="94"/>
        <v>300</v>
      </c>
      <c r="AL100" s="42">
        <f t="shared" si="122"/>
        <v>25477.5</v>
      </c>
      <c r="AM100" s="42">
        <f t="shared" si="123"/>
        <v>7316970.5200994555</v>
      </c>
      <c r="AN100" s="42">
        <f t="shared" si="124"/>
        <v>1282.5</v>
      </c>
      <c r="AO100" s="42">
        <f t="shared" si="125"/>
        <v>194.94057512549733</v>
      </c>
      <c r="AP100" s="70">
        <f t="shared" si="89"/>
        <v>287.19342636049282</v>
      </c>
      <c r="AR100" s="43">
        <f t="shared" si="126"/>
        <v>59</v>
      </c>
      <c r="AS100" s="43">
        <f t="shared" si="127"/>
        <v>5.45</v>
      </c>
      <c r="AT100" s="43">
        <v>1</v>
      </c>
      <c r="AU100" s="34">
        <f t="shared" si="128"/>
        <v>1.175</v>
      </c>
      <c r="AV100" s="42">
        <f t="shared" si="95"/>
        <v>60</v>
      </c>
      <c r="AW100" s="42">
        <f t="shared" si="129"/>
        <v>4159.5</v>
      </c>
      <c r="AX100" s="42">
        <f t="shared" si="130"/>
        <v>583004.23003716336</v>
      </c>
      <c r="AY100" s="42">
        <f t="shared" si="131"/>
        <v>1635</v>
      </c>
      <c r="AZ100" s="42">
        <f t="shared" si="132"/>
        <v>194.94057512549733</v>
      </c>
      <c r="BA100" s="70">
        <f t="shared" si="175"/>
        <v>140.16209401061747</v>
      </c>
      <c r="BC100" s="43">
        <f t="shared" si="133"/>
        <v>34</v>
      </c>
      <c r="BD100" s="43">
        <f t="shared" si="134"/>
        <v>6.75</v>
      </c>
      <c r="BE100" s="43">
        <v>1</v>
      </c>
      <c r="BF100" s="34">
        <f t="shared" si="135"/>
        <v>1.3</v>
      </c>
      <c r="BG100" s="42">
        <f t="shared" si="96"/>
        <v>2</v>
      </c>
      <c r="BH100" s="42">
        <f t="shared" si="136"/>
        <v>88.4</v>
      </c>
      <c r="BI100" s="42">
        <f t="shared" si="137"/>
        <v>22564.670600635589</v>
      </c>
      <c r="BJ100" s="42">
        <f t="shared" si="138"/>
        <v>2025</v>
      </c>
      <c r="BK100" s="42">
        <f t="shared" si="139"/>
        <v>194.94057512549733</v>
      </c>
      <c r="BL100" s="70">
        <f t="shared" si="176"/>
        <v>255.25645475832113</v>
      </c>
      <c r="BN100" s="43">
        <f t="shared" si="140"/>
        <v>4</v>
      </c>
      <c r="BO100" s="43">
        <f t="shared" si="141"/>
        <v>8.1999999999999993</v>
      </c>
      <c r="BP100" s="43">
        <v>1</v>
      </c>
      <c r="BQ100" s="34">
        <f t="shared" si="142"/>
        <v>1.45</v>
      </c>
      <c r="BR100" s="42">
        <f t="shared" si="97"/>
        <v>1</v>
      </c>
      <c r="BS100" s="42">
        <f t="shared" si="143"/>
        <v>5.8</v>
      </c>
      <c r="BT100" s="42">
        <f t="shared" si="144"/>
        <v>428.31087714169314</v>
      </c>
      <c r="BU100" s="42">
        <f t="shared" si="145"/>
        <v>2460</v>
      </c>
      <c r="BV100" s="42">
        <f t="shared" si="146"/>
        <v>194.94057512549733</v>
      </c>
      <c r="BW100" s="70">
        <f t="shared" si="180"/>
        <v>73.846702955464337</v>
      </c>
      <c r="BY100" s="43">
        <f t="shared" si="147"/>
        <v>-58</v>
      </c>
      <c r="BZ100" s="43">
        <f t="shared" si="148"/>
        <v>9.8249999999999993</v>
      </c>
      <c r="CA100" s="43">
        <v>1</v>
      </c>
      <c r="CB100" s="34">
        <f t="shared" si="149"/>
        <v>0</v>
      </c>
      <c r="CC100" s="42">
        <f t="shared" si="98"/>
        <v>1</v>
      </c>
      <c r="CD100" s="42">
        <f t="shared" si="150"/>
        <v>0</v>
      </c>
      <c r="CE100" s="42">
        <f t="shared" si="151"/>
        <v>9.4952382006911404E-2</v>
      </c>
      <c r="CF100" s="42">
        <f t="shared" si="152"/>
        <v>2947.5</v>
      </c>
      <c r="CG100" s="42">
        <f t="shared" si="153"/>
        <v>194.94057512549733</v>
      </c>
      <c r="CJ100" s="43">
        <f t="shared" si="154"/>
        <v>-113</v>
      </c>
      <c r="CK100" s="43">
        <f t="shared" si="155"/>
        <v>11.649999999999999</v>
      </c>
      <c r="CL100" s="43">
        <v>1</v>
      </c>
      <c r="CM100" s="34">
        <f t="shared" si="156"/>
        <v>0</v>
      </c>
      <c r="CN100" s="42">
        <f t="shared" si="99"/>
        <v>1</v>
      </c>
      <c r="CO100" s="42">
        <f t="shared" si="157"/>
        <v>0</v>
      </c>
      <c r="CP100" s="42">
        <f t="shared" si="158"/>
        <v>5.4975511409654968E-5</v>
      </c>
      <c r="CQ100" s="42">
        <f t="shared" si="159"/>
        <v>3494.9999999999995</v>
      </c>
      <c r="CR100" s="42">
        <f t="shared" si="160"/>
        <v>194.94057512549733</v>
      </c>
      <c r="CU100" s="43">
        <f t="shared" si="161"/>
        <v>-163</v>
      </c>
      <c r="CV100" s="43">
        <f t="shared" si="162"/>
        <v>13.7</v>
      </c>
      <c r="CW100" s="43">
        <v>1</v>
      </c>
      <c r="CX100" s="34">
        <f t="shared" si="163"/>
        <v>0</v>
      </c>
      <c r="CY100" s="42">
        <f t="shared" si="100"/>
        <v>1</v>
      </c>
      <c r="CZ100" s="42">
        <f t="shared" si="164"/>
        <v>0</v>
      </c>
      <c r="DA100" s="42">
        <f t="shared" si="165"/>
        <v>6.3134095553268384E-8</v>
      </c>
      <c r="DB100" s="42">
        <f t="shared" si="166"/>
        <v>4110</v>
      </c>
      <c r="DC100" s="42">
        <f t="shared" si="167"/>
        <v>194.94057512549733</v>
      </c>
      <c r="DF100" s="43">
        <f t="shared" si="168"/>
        <v>-226</v>
      </c>
      <c r="DG100" s="43">
        <f t="shared" si="169"/>
        <v>18.574999999999999</v>
      </c>
      <c r="DH100" s="43">
        <v>1</v>
      </c>
      <c r="DI100" s="34">
        <f t="shared" si="177"/>
        <v>0</v>
      </c>
      <c r="DJ100" s="42">
        <f t="shared" si="101"/>
        <v>1</v>
      </c>
      <c r="DK100" s="42">
        <f t="shared" si="170"/>
        <v>0</v>
      </c>
      <c r="DL100" s="42">
        <f t="shared" si="171"/>
        <v>1.3787777714832083E-11</v>
      </c>
      <c r="DM100" s="42">
        <f t="shared" si="172"/>
        <v>5572.5</v>
      </c>
      <c r="DN100" s="42">
        <f t="shared" si="173"/>
        <v>194.94057512549733</v>
      </c>
    </row>
    <row r="101" spans="1:118">
      <c r="A101" s="34">
        <f t="shared" si="102"/>
        <v>6.7271713220297462</v>
      </c>
      <c r="B101" s="34">
        <v>0</v>
      </c>
      <c r="C101" s="55">
        <f t="shared" si="179"/>
        <v>6</v>
      </c>
      <c r="D101" s="59"/>
      <c r="E101" s="87">
        <v>2.2000000000000002</v>
      </c>
      <c r="F101" s="101">
        <f>C101+E101</f>
        <v>8.1999999999999993</v>
      </c>
      <c r="G101" s="37">
        <f t="shared" si="103"/>
        <v>524288.00000000338</v>
      </c>
      <c r="H101" s="34">
        <f t="shared" si="174"/>
        <v>19.000000000000011</v>
      </c>
      <c r="I101" s="38">
        <v>95</v>
      </c>
      <c r="J101" s="43">
        <f t="shared" si="104"/>
        <v>95</v>
      </c>
      <c r="K101" s="43">
        <f t="shared" si="105"/>
        <v>2.2000000000000002</v>
      </c>
      <c r="L101" s="33">
        <v>1</v>
      </c>
      <c r="M101" s="34">
        <f t="shared" si="106"/>
        <v>2</v>
      </c>
      <c r="N101" s="42">
        <f t="shared" si="92"/>
        <v>2000</v>
      </c>
      <c r="O101" s="42">
        <f t="shared" si="107"/>
        <v>380000</v>
      </c>
      <c r="P101" s="42">
        <f t="shared" si="108"/>
        <v>34603008.000000224</v>
      </c>
      <c r="Q101" s="42">
        <f t="shared" si="109"/>
        <v>660</v>
      </c>
      <c r="R101" s="42">
        <f t="shared" si="110"/>
        <v>201.81513966089238</v>
      </c>
      <c r="S101" s="70">
        <f t="shared" si="111"/>
        <v>91.060547368421638</v>
      </c>
      <c r="V101" s="43">
        <f t="shared" si="112"/>
        <v>95</v>
      </c>
      <c r="W101" s="43">
        <f t="shared" si="113"/>
        <v>3.2</v>
      </c>
      <c r="X101" s="43">
        <v>1</v>
      </c>
      <c r="Y101" s="34">
        <f t="shared" si="114"/>
        <v>1</v>
      </c>
      <c r="Z101" s="42">
        <f t="shared" si="93"/>
        <v>720</v>
      </c>
      <c r="AA101" s="42">
        <f t="shared" si="115"/>
        <v>68400</v>
      </c>
      <c r="AB101" s="42">
        <f t="shared" si="116"/>
        <v>50331648.000000328</v>
      </c>
      <c r="AC101" s="42">
        <f t="shared" si="117"/>
        <v>960</v>
      </c>
      <c r="AD101" s="42">
        <f t="shared" si="118"/>
        <v>201.81513966089238</v>
      </c>
      <c r="AE101" s="70">
        <f t="shared" si="178"/>
        <v>735.84280701754869</v>
      </c>
      <c r="AG101" s="43">
        <f t="shared" si="119"/>
        <v>80</v>
      </c>
      <c r="AH101" s="43">
        <f t="shared" si="120"/>
        <v>4.2750000000000004</v>
      </c>
      <c r="AI101" s="43">
        <v>1</v>
      </c>
      <c r="AJ101" s="34">
        <f t="shared" si="121"/>
        <v>1.075</v>
      </c>
      <c r="AK101" s="42">
        <f t="shared" si="94"/>
        <v>300</v>
      </c>
      <c r="AL101" s="42">
        <f t="shared" si="122"/>
        <v>25800</v>
      </c>
      <c r="AM101" s="42">
        <f t="shared" si="123"/>
        <v>8404992.0000000447</v>
      </c>
      <c r="AN101" s="42">
        <f t="shared" si="124"/>
        <v>1282.5</v>
      </c>
      <c r="AO101" s="42">
        <f t="shared" si="125"/>
        <v>201.81513966089238</v>
      </c>
      <c r="AP101" s="70">
        <f t="shared" si="89"/>
        <v>325.77488372093194</v>
      </c>
      <c r="AR101" s="43">
        <f t="shared" si="126"/>
        <v>60</v>
      </c>
      <c r="AS101" s="43">
        <f t="shared" si="127"/>
        <v>5.45</v>
      </c>
      <c r="AT101" s="43">
        <v>1</v>
      </c>
      <c r="AU101" s="34">
        <f t="shared" si="128"/>
        <v>1.175</v>
      </c>
      <c r="AV101" s="42">
        <f t="shared" si="95"/>
        <v>60</v>
      </c>
      <c r="AW101" s="42">
        <f t="shared" si="129"/>
        <v>4230</v>
      </c>
      <c r="AX101" s="42">
        <f t="shared" si="130"/>
        <v>669696.00000000268</v>
      </c>
      <c r="AY101" s="42">
        <f t="shared" si="131"/>
        <v>1635</v>
      </c>
      <c r="AZ101" s="42">
        <f t="shared" si="132"/>
        <v>201.81513966089238</v>
      </c>
      <c r="BA101" s="70">
        <f t="shared" si="175"/>
        <v>158.32056737588715</v>
      </c>
      <c r="BC101" s="43">
        <f t="shared" si="133"/>
        <v>35</v>
      </c>
      <c r="BD101" s="43">
        <f t="shared" si="134"/>
        <v>6.75</v>
      </c>
      <c r="BE101" s="43">
        <v>6</v>
      </c>
      <c r="BF101" s="34">
        <f t="shared" si="135"/>
        <v>1.3</v>
      </c>
      <c r="BG101" s="42">
        <f t="shared" si="96"/>
        <v>12</v>
      </c>
      <c r="BH101" s="42">
        <f t="shared" si="136"/>
        <v>546</v>
      </c>
      <c r="BI101" s="42">
        <f t="shared" si="137"/>
        <v>25920.000000000062</v>
      </c>
      <c r="BJ101" s="42">
        <f t="shared" si="138"/>
        <v>2025</v>
      </c>
      <c r="BK101" s="42">
        <f t="shared" si="139"/>
        <v>201.81513966089238</v>
      </c>
      <c r="BL101" s="70">
        <f t="shared" si="176"/>
        <v>47.472527472527588</v>
      </c>
      <c r="BN101" s="43">
        <f t="shared" si="140"/>
        <v>5</v>
      </c>
      <c r="BO101" s="43">
        <f t="shared" si="141"/>
        <v>8.1999999999999993</v>
      </c>
      <c r="BP101" s="43">
        <v>1</v>
      </c>
      <c r="BQ101" s="34">
        <f t="shared" si="142"/>
        <v>1.45</v>
      </c>
      <c r="BR101" s="42">
        <f t="shared" si="97"/>
        <v>1</v>
      </c>
      <c r="BS101" s="42">
        <f t="shared" si="143"/>
        <v>7.25</v>
      </c>
      <c r="BT101" s="42">
        <f t="shared" si="144"/>
        <v>492.00000000000006</v>
      </c>
      <c r="BU101" s="42">
        <f t="shared" si="145"/>
        <v>2460</v>
      </c>
      <c r="BV101" s="42">
        <f t="shared" si="146"/>
        <v>201.81513966089238</v>
      </c>
      <c r="BW101" s="70">
        <f t="shared" si="180"/>
        <v>67.862068965517253</v>
      </c>
      <c r="BY101" s="43">
        <f t="shared" si="147"/>
        <v>-57</v>
      </c>
      <c r="BZ101" s="43">
        <f t="shared" si="148"/>
        <v>9.8249999999999993</v>
      </c>
      <c r="CA101" s="43">
        <v>1</v>
      </c>
      <c r="CB101" s="34">
        <f t="shared" si="149"/>
        <v>0</v>
      </c>
      <c r="CC101" s="42">
        <f t="shared" si="98"/>
        <v>1</v>
      </c>
      <c r="CD101" s="42">
        <f t="shared" si="150"/>
        <v>0</v>
      </c>
      <c r="CE101" s="42">
        <f t="shared" si="151"/>
        <v>0.10907164501438917</v>
      </c>
      <c r="CF101" s="42">
        <f t="shared" si="152"/>
        <v>2947.5</v>
      </c>
      <c r="CG101" s="42">
        <f t="shared" si="153"/>
        <v>201.81513966089238</v>
      </c>
      <c r="CJ101" s="43">
        <f t="shared" si="154"/>
        <v>-112</v>
      </c>
      <c r="CK101" s="43">
        <f t="shared" si="155"/>
        <v>11.649999999999999</v>
      </c>
      <c r="CL101" s="43">
        <v>1</v>
      </c>
      <c r="CM101" s="34">
        <f t="shared" si="156"/>
        <v>0</v>
      </c>
      <c r="CN101" s="42">
        <f t="shared" si="99"/>
        <v>1</v>
      </c>
      <c r="CO101" s="42">
        <f t="shared" si="157"/>
        <v>0</v>
      </c>
      <c r="CP101" s="42">
        <f t="shared" si="158"/>
        <v>6.3150279521391402E-5</v>
      </c>
      <c r="CQ101" s="42">
        <f t="shared" si="159"/>
        <v>3494.9999999999995</v>
      </c>
      <c r="CR101" s="42">
        <f t="shared" si="160"/>
        <v>201.81513966089238</v>
      </c>
      <c r="CU101" s="43">
        <f t="shared" si="161"/>
        <v>-162</v>
      </c>
      <c r="CV101" s="43">
        <f t="shared" si="162"/>
        <v>13.7</v>
      </c>
      <c r="CW101" s="43">
        <v>1</v>
      </c>
      <c r="CX101" s="34">
        <f t="shared" si="163"/>
        <v>0</v>
      </c>
      <c r="CY101" s="42">
        <f t="shared" si="100"/>
        <v>1</v>
      </c>
      <c r="CZ101" s="42">
        <f t="shared" si="164"/>
        <v>0</v>
      </c>
      <c r="DA101" s="42">
        <f t="shared" si="165"/>
        <v>7.2522031706265031E-8</v>
      </c>
      <c r="DB101" s="42">
        <f t="shared" si="166"/>
        <v>4110</v>
      </c>
      <c r="DC101" s="42">
        <f t="shared" si="167"/>
        <v>201.81513966089238</v>
      </c>
      <c r="DF101" s="43">
        <f t="shared" si="168"/>
        <v>-225</v>
      </c>
      <c r="DG101" s="43">
        <f t="shared" si="169"/>
        <v>18.574999999999999</v>
      </c>
      <c r="DH101" s="43">
        <v>1</v>
      </c>
      <c r="DI101" s="34">
        <f t="shared" si="177"/>
        <v>0</v>
      </c>
      <c r="DJ101" s="42">
        <f t="shared" si="101"/>
        <v>1</v>
      </c>
      <c r="DK101" s="42">
        <f t="shared" si="170"/>
        <v>0</v>
      </c>
      <c r="DL101" s="42">
        <f t="shared" si="171"/>
        <v>1.5837997580092391E-11</v>
      </c>
      <c r="DM101" s="42">
        <f t="shared" si="172"/>
        <v>5572.5</v>
      </c>
      <c r="DN101" s="42">
        <f t="shared" si="173"/>
        <v>201.81513966089238</v>
      </c>
    </row>
    <row r="102" spans="1:118">
      <c r="A102" s="34">
        <f t="shared" si="102"/>
        <v>6.9644045063690241</v>
      </c>
      <c r="B102" s="34">
        <v>0</v>
      </c>
      <c r="C102" s="55">
        <f t="shared" si="179"/>
        <v>6</v>
      </c>
      <c r="D102" s="59"/>
      <c r="E102" s="87">
        <v>2.2000000000000002</v>
      </c>
      <c r="F102" s="101">
        <f>C102+E102</f>
        <v>8.1999999999999993</v>
      </c>
      <c r="G102" s="37">
        <f t="shared" si="103"/>
        <v>602248.76314468938</v>
      </c>
      <c r="H102" s="34">
        <f t="shared" si="174"/>
        <v>19.20000000000001</v>
      </c>
      <c r="I102" s="38">
        <v>96</v>
      </c>
      <c r="J102" s="43">
        <f t="shared" si="104"/>
        <v>96</v>
      </c>
      <c r="K102" s="43">
        <f t="shared" si="105"/>
        <v>2.2000000000000002</v>
      </c>
      <c r="L102" s="33">
        <v>1</v>
      </c>
      <c r="M102" s="34">
        <f t="shared" si="106"/>
        <v>2</v>
      </c>
      <c r="N102" s="42">
        <f t="shared" si="92"/>
        <v>2000</v>
      </c>
      <c r="O102" s="42">
        <f t="shared" si="107"/>
        <v>384000</v>
      </c>
      <c r="P102" s="42">
        <f t="shared" si="108"/>
        <v>39748418.367549501</v>
      </c>
      <c r="Q102" s="42">
        <f t="shared" si="109"/>
        <v>660</v>
      </c>
      <c r="R102" s="42">
        <f t="shared" si="110"/>
        <v>208.93213519107073</v>
      </c>
      <c r="S102" s="70">
        <f t="shared" si="111"/>
        <v>103.51150616549349</v>
      </c>
      <c r="V102" s="43">
        <f t="shared" si="112"/>
        <v>96</v>
      </c>
      <c r="W102" s="43">
        <f t="shared" si="113"/>
        <v>3.2</v>
      </c>
      <c r="X102" s="43">
        <v>1</v>
      </c>
      <c r="Y102" s="34">
        <f t="shared" si="114"/>
        <v>1</v>
      </c>
      <c r="Z102" s="42">
        <f t="shared" si="93"/>
        <v>720</v>
      </c>
      <c r="AA102" s="42">
        <f t="shared" si="115"/>
        <v>69120</v>
      </c>
      <c r="AB102" s="42">
        <f t="shared" si="116"/>
        <v>57815881.26189018</v>
      </c>
      <c r="AC102" s="42">
        <f t="shared" si="117"/>
        <v>960</v>
      </c>
      <c r="AD102" s="42">
        <f t="shared" si="118"/>
        <v>208.93213519107073</v>
      </c>
      <c r="AE102" s="70">
        <f t="shared" si="178"/>
        <v>836.45661547873522</v>
      </c>
      <c r="AG102" s="43">
        <f t="shared" si="119"/>
        <v>81</v>
      </c>
      <c r="AH102" s="43">
        <f t="shared" si="120"/>
        <v>4.2750000000000004</v>
      </c>
      <c r="AI102" s="43">
        <v>1</v>
      </c>
      <c r="AJ102" s="34">
        <f t="shared" si="121"/>
        <v>1.075</v>
      </c>
      <c r="AK102" s="42">
        <f t="shared" si="94"/>
        <v>300</v>
      </c>
      <c r="AL102" s="42">
        <f t="shared" si="122"/>
        <v>26122.5</v>
      </c>
      <c r="AM102" s="42">
        <f t="shared" si="123"/>
        <v>9654800.4841632918</v>
      </c>
      <c r="AN102" s="42">
        <f t="shared" si="124"/>
        <v>1282.5</v>
      </c>
      <c r="AO102" s="42">
        <f t="shared" si="125"/>
        <v>208.93213519107073</v>
      </c>
      <c r="AP102" s="70">
        <f t="shared" si="89"/>
        <v>369.59710916502218</v>
      </c>
      <c r="AR102" s="43">
        <f t="shared" si="126"/>
        <v>61</v>
      </c>
      <c r="AS102" s="43">
        <f t="shared" si="127"/>
        <v>5.45</v>
      </c>
      <c r="AT102" s="43">
        <v>1</v>
      </c>
      <c r="AU102" s="34">
        <f t="shared" si="128"/>
        <v>1.175</v>
      </c>
      <c r="AV102" s="42">
        <f t="shared" si="95"/>
        <v>60</v>
      </c>
      <c r="AW102" s="42">
        <f t="shared" si="129"/>
        <v>4300.5</v>
      </c>
      <c r="AX102" s="42">
        <f t="shared" si="130"/>
        <v>769278.69354809739</v>
      </c>
      <c r="AY102" s="42">
        <f t="shared" si="131"/>
        <v>1635</v>
      </c>
      <c r="AZ102" s="42">
        <f t="shared" si="132"/>
        <v>208.93213519107073</v>
      </c>
      <c r="BA102" s="70">
        <f t="shared" si="175"/>
        <v>178.88122161332342</v>
      </c>
      <c r="BC102" s="43">
        <f t="shared" si="133"/>
        <v>36</v>
      </c>
      <c r="BD102" s="43">
        <f t="shared" si="134"/>
        <v>6.75</v>
      </c>
      <c r="BE102" s="43">
        <v>1</v>
      </c>
      <c r="BF102" s="34">
        <f t="shared" si="135"/>
        <v>1.3</v>
      </c>
      <c r="BG102" s="42">
        <f t="shared" si="96"/>
        <v>12</v>
      </c>
      <c r="BH102" s="42">
        <f t="shared" si="136"/>
        <v>561.6</v>
      </c>
      <c r="BI102" s="42">
        <f t="shared" si="137"/>
        <v>29774.261361523219</v>
      </c>
      <c r="BJ102" s="42">
        <f t="shared" si="138"/>
        <v>2025</v>
      </c>
      <c r="BK102" s="42">
        <f t="shared" si="139"/>
        <v>208.93213519107073</v>
      </c>
      <c r="BL102" s="70">
        <f t="shared" si="176"/>
        <v>53.016847153709435</v>
      </c>
      <c r="BN102" s="43">
        <f t="shared" si="140"/>
        <v>6</v>
      </c>
      <c r="BO102" s="43">
        <f t="shared" si="141"/>
        <v>8.1999999999999993</v>
      </c>
      <c r="BP102" s="43">
        <v>1</v>
      </c>
      <c r="BQ102" s="34">
        <f t="shared" si="142"/>
        <v>1.45</v>
      </c>
      <c r="BR102" s="42">
        <f t="shared" si="97"/>
        <v>1</v>
      </c>
      <c r="BS102" s="42">
        <f t="shared" si="143"/>
        <v>8.6999999999999993</v>
      </c>
      <c r="BT102" s="42">
        <f t="shared" si="144"/>
        <v>565.15959065854133</v>
      </c>
      <c r="BU102" s="42">
        <f t="shared" si="145"/>
        <v>2460</v>
      </c>
      <c r="BV102" s="42">
        <f t="shared" si="146"/>
        <v>208.93213519107073</v>
      </c>
      <c r="BW102" s="70">
        <f t="shared" si="180"/>
        <v>64.960872489487514</v>
      </c>
      <c r="BY102" s="43">
        <f t="shared" si="147"/>
        <v>-56</v>
      </c>
      <c r="BZ102" s="43">
        <f t="shared" si="148"/>
        <v>9.8249999999999993</v>
      </c>
      <c r="CA102" s="43">
        <v>1</v>
      </c>
      <c r="CB102" s="34">
        <f t="shared" si="149"/>
        <v>0</v>
      </c>
      <c r="CC102" s="42">
        <f t="shared" si="98"/>
        <v>1</v>
      </c>
      <c r="CD102" s="42">
        <f t="shared" si="150"/>
        <v>0</v>
      </c>
      <c r="CE102" s="42">
        <f t="shared" si="151"/>
        <v>0.12529041920484943</v>
      </c>
      <c r="CF102" s="42">
        <f t="shared" si="152"/>
        <v>2947.5</v>
      </c>
      <c r="CG102" s="42">
        <f t="shared" si="153"/>
        <v>208.93213519107073</v>
      </c>
      <c r="CJ102" s="43">
        <f t="shared" si="154"/>
        <v>-111</v>
      </c>
      <c r="CK102" s="43">
        <f t="shared" si="155"/>
        <v>11.649999999999999</v>
      </c>
      <c r="CL102" s="43">
        <v>1</v>
      </c>
      <c r="CM102" s="34">
        <f t="shared" si="156"/>
        <v>0</v>
      </c>
      <c r="CN102" s="42">
        <f t="shared" si="99"/>
        <v>1</v>
      </c>
      <c r="CO102" s="42">
        <f t="shared" si="157"/>
        <v>0</v>
      </c>
      <c r="CP102" s="42">
        <f t="shared" si="158"/>
        <v>7.2540622203825267E-5</v>
      </c>
      <c r="CQ102" s="42">
        <f t="shared" si="159"/>
        <v>3494.9999999999995</v>
      </c>
      <c r="CR102" s="42">
        <f t="shared" si="160"/>
        <v>208.93213519107073</v>
      </c>
      <c r="CU102" s="43">
        <f t="shared" si="161"/>
        <v>-161</v>
      </c>
      <c r="CV102" s="43">
        <f t="shared" si="162"/>
        <v>13.7</v>
      </c>
      <c r="CW102" s="43">
        <v>1</v>
      </c>
      <c r="CX102" s="34">
        <f t="shared" si="163"/>
        <v>0</v>
      </c>
      <c r="CY102" s="42">
        <f t="shared" si="100"/>
        <v>1</v>
      </c>
      <c r="CZ102" s="42">
        <f t="shared" si="164"/>
        <v>0</v>
      </c>
      <c r="DA102" s="42">
        <f t="shared" si="165"/>
        <v>8.3305938522029468E-8</v>
      </c>
      <c r="DB102" s="42">
        <f t="shared" si="166"/>
        <v>4110</v>
      </c>
      <c r="DC102" s="42">
        <f t="shared" si="167"/>
        <v>208.93213519107073</v>
      </c>
      <c r="DF102" s="43">
        <f t="shared" si="168"/>
        <v>-224</v>
      </c>
      <c r="DG102" s="43">
        <f t="shared" si="169"/>
        <v>18.574999999999999</v>
      </c>
      <c r="DH102" s="43">
        <v>1</v>
      </c>
      <c r="DI102" s="34">
        <f t="shared" si="177"/>
        <v>0</v>
      </c>
      <c r="DJ102" s="42">
        <f t="shared" si="101"/>
        <v>1</v>
      </c>
      <c r="DK102" s="42">
        <f t="shared" si="170"/>
        <v>0</v>
      </c>
      <c r="DL102" s="42">
        <f t="shared" si="171"/>
        <v>1.8193081766699155E-11</v>
      </c>
      <c r="DM102" s="42">
        <f t="shared" si="172"/>
        <v>5572.5</v>
      </c>
      <c r="DN102" s="42">
        <f t="shared" si="173"/>
        <v>208.93213519107073</v>
      </c>
    </row>
    <row r="103" spans="1:118">
      <c r="A103" s="34">
        <f t="shared" si="102"/>
        <v>7.2100037008866753</v>
      </c>
      <c r="B103" s="34">
        <v>0</v>
      </c>
      <c r="C103" s="55">
        <f t="shared" si="179"/>
        <v>6</v>
      </c>
      <c r="D103" s="59"/>
      <c r="E103" s="87">
        <v>2.2000000000000002</v>
      </c>
      <c r="F103" s="101">
        <f>C103+E103</f>
        <v>8.1999999999999993</v>
      </c>
      <c r="G103" s="37">
        <f t="shared" si="103"/>
        <v>691802.16352330381</v>
      </c>
      <c r="H103" s="34">
        <f t="shared" si="174"/>
        <v>19.400000000000009</v>
      </c>
      <c r="I103" s="38">
        <v>97</v>
      </c>
      <c r="J103" s="43">
        <f t="shared" si="104"/>
        <v>97</v>
      </c>
      <c r="K103" s="43">
        <f t="shared" si="105"/>
        <v>2.2000000000000002</v>
      </c>
      <c r="L103" s="33">
        <v>1</v>
      </c>
      <c r="M103" s="34">
        <f t="shared" si="106"/>
        <v>2</v>
      </c>
      <c r="N103" s="42">
        <f t="shared" si="92"/>
        <v>2000</v>
      </c>
      <c r="O103" s="42">
        <f t="shared" si="107"/>
        <v>388000</v>
      </c>
      <c r="P103" s="42">
        <f t="shared" si="108"/>
        <v>45658942.792538054</v>
      </c>
      <c r="Q103" s="42">
        <f t="shared" si="109"/>
        <v>660</v>
      </c>
      <c r="R103" s="42">
        <f t="shared" si="110"/>
        <v>216.30011102660026</v>
      </c>
      <c r="S103" s="70">
        <f t="shared" si="111"/>
        <v>117.67768760963416</v>
      </c>
      <c r="V103" s="43">
        <f t="shared" si="112"/>
        <v>97</v>
      </c>
      <c r="W103" s="43">
        <f t="shared" si="113"/>
        <v>3.2</v>
      </c>
      <c r="X103" s="43">
        <v>1</v>
      </c>
      <c r="Y103" s="34">
        <f t="shared" si="114"/>
        <v>1</v>
      </c>
      <c r="Z103" s="42">
        <f t="shared" si="93"/>
        <v>720</v>
      </c>
      <c r="AA103" s="42">
        <f t="shared" si="115"/>
        <v>69840</v>
      </c>
      <c r="AB103" s="42">
        <f t="shared" si="116"/>
        <v>66413007.698237166</v>
      </c>
      <c r="AC103" s="42">
        <f t="shared" si="117"/>
        <v>960</v>
      </c>
      <c r="AD103" s="42">
        <f t="shared" si="118"/>
        <v>216.30011102660026</v>
      </c>
      <c r="AE103" s="70">
        <f t="shared" si="178"/>
        <v>950.93080896674064</v>
      </c>
      <c r="AG103" s="43">
        <f t="shared" si="119"/>
        <v>82</v>
      </c>
      <c r="AH103" s="43">
        <f t="shared" si="120"/>
        <v>4.2750000000000004</v>
      </c>
      <c r="AI103" s="43">
        <v>1</v>
      </c>
      <c r="AJ103" s="34">
        <f t="shared" si="121"/>
        <v>1.075</v>
      </c>
      <c r="AK103" s="42">
        <f t="shared" si="94"/>
        <v>300</v>
      </c>
      <c r="AL103" s="42">
        <f t="shared" si="122"/>
        <v>26445</v>
      </c>
      <c r="AM103" s="42">
        <f t="shared" si="123"/>
        <v>11090453.433982952</v>
      </c>
      <c r="AN103" s="42">
        <f t="shared" si="124"/>
        <v>1282.5</v>
      </c>
      <c r="AO103" s="42">
        <f t="shared" si="125"/>
        <v>216.30011102660026</v>
      </c>
      <c r="AP103" s="70">
        <f t="shared" si="89"/>
        <v>419.37808409842887</v>
      </c>
      <c r="AR103" s="43">
        <f t="shared" si="126"/>
        <v>62</v>
      </c>
      <c r="AS103" s="43">
        <f t="shared" si="127"/>
        <v>5.45</v>
      </c>
      <c r="AT103" s="43">
        <v>1</v>
      </c>
      <c r="AU103" s="34">
        <f t="shared" si="128"/>
        <v>1.175</v>
      </c>
      <c r="AV103" s="42">
        <f t="shared" si="95"/>
        <v>60</v>
      </c>
      <c r="AW103" s="42">
        <f t="shared" si="129"/>
        <v>4371</v>
      </c>
      <c r="AX103" s="42">
        <f t="shared" si="130"/>
        <v>883669.16981296777</v>
      </c>
      <c r="AY103" s="42">
        <f t="shared" si="131"/>
        <v>1635</v>
      </c>
      <c r="AZ103" s="42">
        <f t="shared" si="132"/>
        <v>216.30011102660026</v>
      </c>
      <c r="BA103" s="70">
        <f t="shared" si="175"/>
        <v>202.16636234568011</v>
      </c>
      <c r="BC103" s="43">
        <f t="shared" si="133"/>
        <v>37</v>
      </c>
      <c r="BD103" s="43">
        <f t="shared" si="134"/>
        <v>6.75</v>
      </c>
      <c r="BE103" s="43">
        <v>1</v>
      </c>
      <c r="BF103" s="34">
        <f t="shared" si="135"/>
        <v>1.3</v>
      </c>
      <c r="BG103" s="42">
        <f t="shared" si="96"/>
        <v>12</v>
      </c>
      <c r="BH103" s="42">
        <f t="shared" si="136"/>
        <v>577.20000000000005</v>
      </c>
      <c r="BI103" s="42">
        <f t="shared" si="137"/>
        <v>34201.645047233498</v>
      </c>
      <c r="BJ103" s="42">
        <f t="shared" si="138"/>
        <v>2025</v>
      </c>
      <c r="BK103" s="42">
        <f t="shared" si="139"/>
        <v>216.30011102660026</v>
      </c>
      <c r="BL103" s="70">
        <f t="shared" si="176"/>
        <v>59.254409298741329</v>
      </c>
      <c r="BN103" s="43">
        <f t="shared" si="140"/>
        <v>7</v>
      </c>
      <c r="BO103" s="43">
        <f t="shared" si="141"/>
        <v>8.1999999999999993</v>
      </c>
      <c r="BP103" s="43">
        <v>1</v>
      </c>
      <c r="BQ103" s="34">
        <f t="shared" si="142"/>
        <v>1.45</v>
      </c>
      <c r="BR103" s="42">
        <f t="shared" si="97"/>
        <v>1</v>
      </c>
      <c r="BS103" s="42">
        <f t="shared" si="143"/>
        <v>10.15</v>
      </c>
      <c r="BT103" s="42">
        <f t="shared" si="144"/>
        <v>649.1978921002642</v>
      </c>
      <c r="BU103" s="42">
        <f t="shared" si="145"/>
        <v>2460</v>
      </c>
      <c r="BV103" s="42">
        <f t="shared" si="146"/>
        <v>216.30011102660026</v>
      </c>
      <c r="BW103" s="70">
        <f t="shared" si="180"/>
        <v>63.960383458154105</v>
      </c>
      <c r="BY103" s="43">
        <f t="shared" si="147"/>
        <v>-55</v>
      </c>
      <c r="BZ103" s="43">
        <f t="shared" si="148"/>
        <v>9.8249999999999993</v>
      </c>
      <c r="CA103" s="43">
        <v>1</v>
      </c>
      <c r="CB103" s="34">
        <f t="shared" si="149"/>
        <v>0</v>
      </c>
      <c r="CC103" s="42">
        <f t="shared" si="98"/>
        <v>1</v>
      </c>
      <c r="CD103" s="42">
        <f t="shared" si="150"/>
        <v>0</v>
      </c>
      <c r="CE103" s="42">
        <f t="shared" si="151"/>
        <v>0.14392089843749944</v>
      </c>
      <c r="CF103" s="42">
        <f t="shared" si="152"/>
        <v>2947.5</v>
      </c>
      <c r="CG103" s="42">
        <f t="shared" si="153"/>
        <v>216.30011102660026</v>
      </c>
      <c r="CJ103" s="43">
        <f t="shared" si="154"/>
        <v>-110</v>
      </c>
      <c r="CK103" s="43">
        <f t="shared" si="155"/>
        <v>11.649999999999999</v>
      </c>
      <c r="CL103" s="43">
        <v>1</v>
      </c>
      <c r="CM103" s="34">
        <f t="shared" si="156"/>
        <v>0</v>
      </c>
      <c r="CN103" s="42">
        <f t="shared" si="99"/>
        <v>1</v>
      </c>
      <c r="CO103" s="42">
        <f t="shared" si="157"/>
        <v>0</v>
      </c>
      <c r="CP103" s="42">
        <f t="shared" si="158"/>
        <v>8.332729339599547E-5</v>
      </c>
      <c r="CQ103" s="42">
        <f t="shared" si="159"/>
        <v>3494.9999999999995</v>
      </c>
      <c r="CR103" s="42">
        <f t="shared" si="160"/>
        <v>216.30011102660026</v>
      </c>
      <c r="CU103" s="43">
        <f t="shared" si="161"/>
        <v>-160</v>
      </c>
      <c r="CV103" s="43">
        <f t="shared" si="162"/>
        <v>13.7</v>
      </c>
      <c r="CW103" s="43">
        <v>1</v>
      </c>
      <c r="CX103" s="34">
        <f t="shared" si="163"/>
        <v>0</v>
      </c>
      <c r="CY103" s="42">
        <f t="shared" si="100"/>
        <v>1</v>
      </c>
      <c r="CZ103" s="42">
        <f t="shared" si="164"/>
        <v>0</v>
      </c>
      <c r="DA103" s="42">
        <f t="shared" si="165"/>
        <v>9.5693394541739398E-8</v>
      </c>
      <c r="DB103" s="42">
        <f t="shared" si="166"/>
        <v>4110</v>
      </c>
      <c r="DC103" s="42">
        <f t="shared" si="167"/>
        <v>216.30011102660026</v>
      </c>
      <c r="DF103" s="43">
        <f t="shared" si="168"/>
        <v>-223</v>
      </c>
      <c r="DG103" s="43">
        <f t="shared" si="169"/>
        <v>18.574999999999999</v>
      </c>
      <c r="DH103" s="43">
        <v>1</v>
      </c>
      <c r="DI103" s="34">
        <f t="shared" si="177"/>
        <v>0</v>
      </c>
      <c r="DJ103" s="42">
        <f t="shared" si="101"/>
        <v>1</v>
      </c>
      <c r="DK103" s="42">
        <f t="shared" si="170"/>
        <v>0</v>
      </c>
      <c r="DL103" s="42">
        <f t="shared" si="171"/>
        <v>2.0898363097733873E-11</v>
      </c>
      <c r="DM103" s="42">
        <f t="shared" si="172"/>
        <v>5572.5</v>
      </c>
      <c r="DN103" s="42">
        <f t="shared" si="173"/>
        <v>216.30011102660026</v>
      </c>
    </row>
    <row r="104" spans="1:118">
      <c r="A104" s="34">
        <f t="shared" si="102"/>
        <v>7.4642639322944948</v>
      </c>
      <c r="B104" s="34">
        <v>0</v>
      </c>
      <c r="C104" s="55">
        <f t="shared" si="179"/>
        <v>6</v>
      </c>
      <c r="D104" s="59"/>
      <c r="E104" s="87">
        <v>2.2000000000000002</v>
      </c>
      <c r="F104" s="101">
        <f>C104+E104</f>
        <v>8.1999999999999993</v>
      </c>
      <c r="G104" s="37">
        <f t="shared" si="103"/>
        <v>794672.00722260878</v>
      </c>
      <c r="H104" s="34">
        <f t="shared" si="174"/>
        <v>19.600000000000012</v>
      </c>
      <c r="I104" s="38">
        <v>98</v>
      </c>
      <c r="J104" s="43">
        <f t="shared" si="104"/>
        <v>98</v>
      </c>
      <c r="K104" s="43">
        <f t="shared" si="105"/>
        <v>2.2000000000000002</v>
      </c>
      <c r="L104" s="33">
        <v>1</v>
      </c>
      <c r="M104" s="34">
        <f t="shared" si="106"/>
        <v>2</v>
      </c>
      <c r="N104" s="42">
        <f t="shared" si="92"/>
        <v>2000</v>
      </c>
      <c r="O104" s="42">
        <f t="shared" si="107"/>
        <v>392000</v>
      </c>
      <c r="P104" s="42">
        <f t="shared" si="108"/>
        <v>52448352.476692177</v>
      </c>
      <c r="Q104" s="42">
        <f t="shared" si="109"/>
        <v>660</v>
      </c>
      <c r="R104" s="42">
        <f t="shared" si="110"/>
        <v>223.92791796883483</v>
      </c>
      <c r="S104" s="70">
        <f t="shared" si="111"/>
        <v>133.79681754258209</v>
      </c>
      <c r="V104" s="43">
        <f t="shared" si="112"/>
        <v>98</v>
      </c>
      <c r="W104" s="43">
        <f t="shared" si="113"/>
        <v>3.2</v>
      </c>
      <c r="X104" s="43">
        <v>1</v>
      </c>
      <c r="Y104" s="34">
        <f t="shared" si="114"/>
        <v>1</v>
      </c>
      <c r="Z104" s="42">
        <f t="shared" si="93"/>
        <v>720</v>
      </c>
      <c r="AA104" s="42">
        <f t="shared" si="115"/>
        <v>70560</v>
      </c>
      <c r="AB104" s="42">
        <f t="shared" si="116"/>
        <v>76288512.693370447</v>
      </c>
      <c r="AC104" s="42">
        <f t="shared" si="117"/>
        <v>960</v>
      </c>
      <c r="AD104" s="42">
        <f t="shared" si="118"/>
        <v>223.92791796883483</v>
      </c>
      <c r="AE104" s="70">
        <f t="shared" si="178"/>
        <v>1081.1864043845019</v>
      </c>
      <c r="AG104" s="43">
        <f t="shared" si="119"/>
        <v>83</v>
      </c>
      <c r="AH104" s="43">
        <f t="shared" si="120"/>
        <v>4.2750000000000004</v>
      </c>
      <c r="AI104" s="43">
        <v>1</v>
      </c>
      <c r="AJ104" s="34">
        <f t="shared" si="121"/>
        <v>1.075</v>
      </c>
      <c r="AK104" s="42">
        <f t="shared" si="94"/>
        <v>300</v>
      </c>
      <c r="AL104" s="42">
        <f t="shared" si="122"/>
        <v>26767.5</v>
      </c>
      <c r="AM104" s="42">
        <f t="shared" si="123"/>
        <v>12739585.615787433</v>
      </c>
      <c r="AN104" s="42">
        <f t="shared" si="124"/>
        <v>1282.5</v>
      </c>
      <c r="AO104" s="42">
        <f t="shared" si="125"/>
        <v>223.92791796883483</v>
      </c>
      <c r="AP104" s="70">
        <f t="shared" si="89"/>
        <v>475.93483200849664</v>
      </c>
      <c r="AR104" s="43">
        <f t="shared" si="126"/>
        <v>63</v>
      </c>
      <c r="AS104" s="43">
        <f t="shared" si="127"/>
        <v>5.45</v>
      </c>
      <c r="AT104" s="43">
        <v>1</v>
      </c>
      <c r="AU104" s="34">
        <f t="shared" si="128"/>
        <v>1.175</v>
      </c>
      <c r="AV104" s="42">
        <f t="shared" si="95"/>
        <v>60</v>
      </c>
      <c r="AW104" s="42">
        <f t="shared" si="129"/>
        <v>4441.5</v>
      </c>
      <c r="AX104" s="42">
        <f t="shared" si="130"/>
        <v>1015069.3217257519</v>
      </c>
      <c r="AY104" s="42">
        <f t="shared" si="131"/>
        <v>1635</v>
      </c>
      <c r="AZ104" s="42">
        <f t="shared" si="132"/>
        <v>223.92791796883483</v>
      </c>
      <c r="BA104" s="70">
        <f t="shared" si="175"/>
        <v>228.54200646757894</v>
      </c>
      <c r="BC104" s="43">
        <f t="shared" si="133"/>
        <v>38</v>
      </c>
      <c r="BD104" s="43">
        <f t="shared" si="134"/>
        <v>6.75</v>
      </c>
      <c r="BE104" s="43">
        <v>1</v>
      </c>
      <c r="BF104" s="34">
        <f t="shared" si="135"/>
        <v>1.3</v>
      </c>
      <c r="BG104" s="42">
        <f t="shared" si="96"/>
        <v>12</v>
      </c>
      <c r="BH104" s="42">
        <f t="shared" si="136"/>
        <v>592.80000000000007</v>
      </c>
      <c r="BI104" s="42">
        <f t="shared" si="137"/>
        <v>39287.373403949612</v>
      </c>
      <c r="BJ104" s="42">
        <f t="shared" si="138"/>
        <v>2025</v>
      </c>
      <c r="BK104" s="42">
        <f t="shared" si="139"/>
        <v>223.92791796883483</v>
      </c>
      <c r="BL104" s="70">
        <f t="shared" si="176"/>
        <v>66.274246632843472</v>
      </c>
      <c r="BN104" s="43">
        <f t="shared" si="140"/>
        <v>8</v>
      </c>
      <c r="BO104" s="43">
        <f t="shared" si="141"/>
        <v>8.1999999999999993</v>
      </c>
      <c r="BP104" s="43">
        <v>1</v>
      </c>
      <c r="BQ104" s="34">
        <f t="shared" si="142"/>
        <v>1.45</v>
      </c>
      <c r="BR104" s="42">
        <f t="shared" si="97"/>
        <v>1</v>
      </c>
      <c r="BS104" s="42">
        <f t="shared" si="143"/>
        <v>11.6</v>
      </c>
      <c r="BT104" s="42">
        <f t="shared" si="144"/>
        <v>745.73255072311611</v>
      </c>
      <c r="BU104" s="42">
        <f t="shared" si="145"/>
        <v>2460</v>
      </c>
      <c r="BV104" s="42">
        <f t="shared" si="146"/>
        <v>223.92791796883483</v>
      </c>
      <c r="BW104" s="70">
        <f t="shared" si="180"/>
        <v>64.287288855441048</v>
      </c>
      <c r="BY104" s="43">
        <f t="shared" si="147"/>
        <v>-54</v>
      </c>
      <c r="BZ104" s="43">
        <f t="shared" si="148"/>
        <v>9.8249999999999993</v>
      </c>
      <c r="CA104" s="43">
        <v>1</v>
      </c>
      <c r="CB104" s="34">
        <f t="shared" si="149"/>
        <v>0</v>
      </c>
      <c r="CC104" s="42">
        <f t="shared" si="98"/>
        <v>1</v>
      </c>
      <c r="CD104" s="42">
        <f t="shared" si="150"/>
        <v>0</v>
      </c>
      <c r="CE104" s="42">
        <f t="shared" si="151"/>
        <v>0.16532169928485102</v>
      </c>
      <c r="CF104" s="42">
        <f t="shared" si="152"/>
        <v>2947.5</v>
      </c>
      <c r="CG104" s="42">
        <f t="shared" si="153"/>
        <v>223.92791796883483</v>
      </c>
      <c r="CJ104" s="43">
        <f t="shared" si="154"/>
        <v>-109</v>
      </c>
      <c r="CK104" s="43">
        <f t="shared" si="155"/>
        <v>11.649999999999999</v>
      </c>
      <c r="CL104" s="43">
        <v>1</v>
      </c>
      <c r="CM104" s="34">
        <f t="shared" si="156"/>
        <v>0</v>
      </c>
      <c r="CN104" s="42">
        <f t="shared" si="99"/>
        <v>1</v>
      </c>
      <c r="CO104" s="42">
        <f t="shared" si="157"/>
        <v>0</v>
      </c>
      <c r="CP104" s="42">
        <f t="shared" si="158"/>
        <v>9.5717924850335305E-5</v>
      </c>
      <c r="CQ104" s="42">
        <f t="shared" si="159"/>
        <v>3494.9999999999995</v>
      </c>
      <c r="CR104" s="42">
        <f t="shared" si="160"/>
        <v>223.92791796883483</v>
      </c>
      <c r="CU104" s="43">
        <f t="shared" si="161"/>
        <v>-159</v>
      </c>
      <c r="CV104" s="43">
        <f t="shared" si="162"/>
        <v>13.7</v>
      </c>
      <c r="CW104" s="43">
        <v>1</v>
      </c>
      <c r="CX104" s="34">
        <f t="shared" si="163"/>
        <v>0</v>
      </c>
      <c r="CY104" s="42">
        <f t="shared" si="100"/>
        <v>1</v>
      </c>
      <c r="CZ104" s="42">
        <f t="shared" si="164"/>
        <v>0</v>
      </c>
      <c r="DA104" s="42">
        <f t="shared" si="165"/>
        <v>1.0992284489417831E-7</v>
      </c>
      <c r="DB104" s="42">
        <f t="shared" si="166"/>
        <v>4110</v>
      </c>
      <c r="DC104" s="42">
        <f t="shared" si="167"/>
        <v>223.92791796883483</v>
      </c>
      <c r="DF104" s="43">
        <f t="shared" si="168"/>
        <v>-222</v>
      </c>
      <c r="DG104" s="43">
        <f t="shared" si="169"/>
        <v>18.574999999999999</v>
      </c>
      <c r="DH104" s="43">
        <v>1</v>
      </c>
      <c r="DI104" s="34">
        <f t="shared" si="177"/>
        <v>0</v>
      </c>
      <c r="DJ104" s="42">
        <f t="shared" si="101"/>
        <v>1</v>
      </c>
      <c r="DK104" s="42">
        <f t="shared" si="170"/>
        <v>0</v>
      </c>
      <c r="DL104" s="42">
        <f t="shared" si="171"/>
        <v>2.4005915312497646E-11</v>
      </c>
      <c r="DM104" s="42">
        <f t="shared" si="172"/>
        <v>5572.5</v>
      </c>
      <c r="DN104" s="42">
        <f t="shared" si="173"/>
        <v>223.92791796883483</v>
      </c>
    </row>
    <row r="105" spans="1:118">
      <c r="A105" s="34">
        <f t="shared" si="102"/>
        <v>7.7274906313988012</v>
      </c>
      <c r="B105" s="34">
        <v>0</v>
      </c>
      <c r="C105" s="55">
        <f t="shared" si="179"/>
        <v>6</v>
      </c>
      <c r="D105" s="59"/>
      <c r="E105" s="87">
        <v>2.2000000000000002</v>
      </c>
      <c r="F105" s="101">
        <f>C105+E105</f>
        <v>8.1999999999999993</v>
      </c>
      <c r="G105" s="37">
        <f t="shared" si="103"/>
        <v>912838.42745880282</v>
      </c>
      <c r="H105" s="34">
        <f t="shared" si="174"/>
        <v>19.800000000000011</v>
      </c>
      <c r="I105" s="38">
        <v>99</v>
      </c>
      <c r="J105" s="43">
        <f t="shared" si="104"/>
        <v>99</v>
      </c>
      <c r="K105" s="43">
        <f t="shared" si="105"/>
        <v>2.2000000000000002</v>
      </c>
      <c r="L105" s="33">
        <v>1</v>
      </c>
      <c r="M105" s="34">
        <f t="shared" si="106"/>
        <v>2</v>
      </c>
      <c r="N105" s="42">
        <f t="shared" si="92"/>
        <v>2000</v>
      </c>
      <c r="O105" s="42">
        <f t="shared" si="107"/>
        <v>396000</v>
      </c>
      <c r="P105" s="42">
        <f t="shared" si="108"/>
        <v>60247336.212280989</v>
      </c>
      <c r="Q105" s="42">
        <f t="shared" si="109"/>
        <v>660</v>
      </c>
      <c r="R105" s="42">
        <f t="shared" si="110"/>
        <v>231.82471894196402</v>
      </c>
      <c r="S105" s="70">
        <f t="shared" si="111"/>
        <v>152.13973790980049</v>
      </c>
      <c r="V105" s="43">
        <f t="shared" si="112"/>
        <v>99</v>
      </c>
      <c r="W105" s="43">
        <f t="shared" si="113"/>
        <v>3.2</v>
      </c>
      <c r="X105" s="43">
        <v>1</v>
      </c>
      <c r="Y105" s="34">
        <f t="shared" si="114"/>
        <v>1</v>
      </c>
      <c r="Z105" s="42">
        <f t="shared" si="93"/>
        <v>720</v>
      </c>
      <c r="AA105" s="42">
        <f t="shared" si="115"/>
        <v>71280</v>
      </c>
      <c r="AB105" s="42">
        <f t="shared" si="116"/>
        <v>87632489.036045074</v>
      </c>
      <c r="AC105" s="42">
        <f t="shared" si="117"/>
        <v>960</v>
      </c>
      <c r="AD105" s="42">
        <f t="shared" si="118"/>
        <v>231.82471894196402</v>
      </c>
      <c r="AE105" s="70">
        <f t="shared" si="178"/>
        <v>1229.4120235135392</v>
      </c>
      <c r="AG105" s="43">
        <f t="shared" si="119"/>
        <v>84</v>
      </c>
      <c r="AH105" s="43">
        <f t="shared" si="120"/>
        <v>4.2750000000000004</v>
      </c>
      <c r="AI105" s="43">
        <v>1</v>
      </c>
      <c r="AJ105" s="34">
        <f t="shared" si="121"/>
        <v>1.075</v>
      </c>
      <c r="AK105" s="42">
        <f t="shared" si="94"/>
        <v>300</v>
      </c>
      <c r="AL105" s="42">
        <f t="shared" si="122"/>
        <v>27090</v>
      </c>
      <c r="AM105" s="42">
        <f t="shared" si="123"/>
        <v>14633941.040198917</v>
      </c>
      <c r="AN105" s="42">
        <f t="shared" si="124"/>
        <v>1282.5</v>
      </c>
      <c r="AO105" s="42">
        <f t="shared" si="125"/>
        <v>231.82471894196402</v>
      </c>
      <c r="AP105" s="70">
        <f t="shared" si="89"/>
        <v>540.19715910664149</v>
      </c>
      <c r="AR105" s="43">
        <f t="shared" si="126"/>
        <v>64</v>
      </c>
      <c r="AS105" s="43">
        <f t="shared" si="127"/>
        <v>5.45</v>
      </c>
      <c r="AT105" s="43">
        <v>1</v>
      </c>
      <c r="AU105" s="34">
        <f t="shared" si="128"/>
        <v>1.175</v>
      </c>
      <c r="AV105" s="42">
        <f t="shared" si="95"/>
        <v>60</v>
      </c>
      <c r="AW105" s="42">
        <f t="shared" si="129"/>
        <v>4512</v>
      </c>
      <c r="AX105" s="42">
        <f t="shared" si="130"/>
        <v>1166008.4600743274</v>
      </c>
      <c r="AY105" s="42">
        <f t="shared" si="131"/>
        <v>1635</v>
      </c>
      <c r="AZ105" s="42">
        <f t="shared" si="132"/>
        <v>231.82471894196402</v>
      </c>
      <c r="BA105" s="70">
        <f t="shared" si="175"/>
        <v>258.42386083207612</v>
      </c>
      <c r="BC105" s="43">
        <f t="shared" si="133"/>
        <v>39</v>
      </c>
      <c r="BD105" s="43">
        <f t="shared" si="134"/>
        <v>6.75</v>
      </c>
      <c r="BE105" s="43">
        <v>1</v>
      </c>
      <c r="BF105" s="34">
        <f t="shared" si="135"/>
        <v>1.3</v>
      </c>
      <c r="BG105" s="42">
        <f t="shared" si="96"/>
        <v>12</v>
      </c>
      <c r="BH105" s="42">
        <f t="shared" si="136"/>
        <v>608.4</v>
      </c>
      <c r="BI105" s="42">
        <f t="shared" si="137"/>
        <v>45129.341201271192</v>
      </c>
      <c r="BJ105" s="42">
        <f t="shared" si="138"/>
        <v>2025</v>
      </c>
      <c r="BK105" s="42">
        <f t="shared" si="139"/>
        <v>231.82471894196402</v>
      </c>
      <c r="BL105" s="70">
        <f t="shared" si="176"/>
        <v>74.17708941694805</v>
      </c>
      <c r="BN105" s="43">
        <f t="shared" si="140"/>
        <v>9</v>
      </c>
      <c r="BO105" s="43">
        <f t="shared" si="141"/>
        <v>8.1999999999999993</v>
      </c>
      <c r="BP105" s="43">
        <v>1</v>
      </c>
      <c r="BQ105" s="34">
        <f t="shared" si="142"/>
        <v>1.45</v>
      </c>
      <c r="BR105" s="42">
        <f t="shared" si="97"/>
        <v>1</v>
      </c>
      <c r="BS105" s="42">
        <f t="shared" si="143"/>
        <v>13.049999999999999</v>
      </c>
      <c r="BT105" s="42">
        <f t="shared" si="144"/>
        <v>856.62175428338662</v>
      </c>
      <c r="BU105" s="42">
        <f t="shared" si="145"/>
        <v>2460</v>
      </c>
      <c r="BV105" s="42">
        <f t="shared" si="146"/>
        <v>231.82471894196402</v>
      </c>
      <c r="BW105" s="70">
        <f t="shared" si="180"/>
        <v>65.641513738190554</v>
      </c>
      <c r="BY105" s="43">
        <f t="shared" si="147"/>
        <v>-53</v>
      </c>
      <c r="BZ105" s="43">
        <f t="shared" si="148"/>
        <v>9.8249999999999993</v>
      </c>
      <c r="CA105" s="43">
        <v>1</v>
      </c>
      <c r="CB105" s="34">
        <f t="shared" si="149"/>
        <v>0</v>
      </c>
      <c r="CC105" s="42">
        <f t="shared" si="98"/>
        <v>1</v>
      </c>
      <c r="CD105" s="42">
        <f t="shared" si="150"/>
        <v>0</v>
      </c>
      <c r="CE105" s="42">
        <f t="shared" si="151"/>
        <v>0.18990476401382289</v>
      </c>
      <c r="CF105" s="42">
        <f t="shared" si="152"/>
        <v>2947.5</v>
      </c>
      <c r="CG105" s="42">
        <f t="shared" si="153"/>
        <v>231.82471894196402</v>
      </c>
      <c r="CJ105" s="43">
        <f t="shared" si="154"/>
        <v>-108</v>
      </c>
      <c r="CK105" s="43">
        <f t="shared" si="155"/>
        <v>11.649999999999999</v>
      </c>
      <c r="CL105" s="43">
        <v>1</v>
      </c>
      <c r="CM105" s="34">
        <f t="shared" si="156"/>
        <v>0</v>
      </c>
      <c r="CN105" s="42">
        <f t="shared" si="99"/>
        <v>1</v>
      </c>
      <c r="CO105" s="42">
        <f t="shared" si="157"/>
        <v>0</v>
      </c>
      <c r="CP105" s="42">
        <f t="shared" si="158"/>
        <v>1.0995102281930998E-4</v>
      </c>
      <c r="CQ105" s="42">
        <f t="shared" si="159"/>
        <v>3494.9999999999995</v>
      </c>
      <c r="CR105" s="42">
        <f t="shared" si="160"/>
        <v>231.82471894196402</v>
      </c>
      <c r="CU105" s="43">
        <f t="shared" si="161"/>
        <v>-158</v>
      </c>
      <c r="CV105" s="43">
        <f t="shared" si="162"/>
        <v>13.7</v>
      </c>
      <c r="CW105" s="43">
        <v>1</v>
      </c>
      <c r="CX105" s="34">
        <f t="shared" si="163"/>
        <v>0</v>
      </c>
      <c r="CY105" s="42">
        <f t="shared" si="100"/>
        <v>1</v>
      </c>
      <c r="CZ105" s="42">
        <f t="shared" si="164"/>
        <v>0</v>
      </c>
      <c r="DA105" s="42">
        <f t="shared" si="165"/>
        <v>1.2626819110653687E-7</v>
      </c>
      <c r="DB105" s="42">
        <f t="shared" si="166"/>
        <v>4110</v>
      </c>
      <c r="DC105" s="42">
        <f t="shared" si="167"/>
        <v>231.82471894196402</v>
      </c>
      <c r="DF105" s="43">
        <f t="shared" si="168"/>
        <v>-221</v>
      </c>
      <c r="DG105" s="43">
        <f t="shared" si="169"/>
        <v>18.574999999999999</v>
      </c>
      <c r="DH105" s="43">
        <v>1</v>
      </c>
      <c r="DI105" s="34">
        <f t="shared" si="177"/>
        <v>0</v>
      </c>
      <c r="DJ105" s="42">
        <f t="shared" si="101"/>
        <v>1</v>
      </c>
      <c r="DK105" s="42">
        <f t="shared" si="170"/>
        <v>0</v>
      </c>
      <c r="DL105" s="42">
        <f t="shared" si="171"/>
        <v>2.7575555429664176E-11</v>
      </c>
      <c r="DM105" s="42">
        <f t="shared" si="172"/>
        <v>5572.5</v>
      </c>
      <c r="DN105" s="42">
        <f t="shared" si="173"/>
        <v>231.82471894196402</v>
      </c>
    </row>
    <row r="106" spans="1:118">
      <c r="A106" s="34">
        <f t="shared" si="102"/>
        <v>8.0000000000000373</v>
      </c>
      <c r="B106" s="34">
        <v>0</v>
      </c>
      <c r="C106" s="55">
        <f t="shared" si="179"/>
        <v>6</v>
      </c>
      <c r="D106" s="59"/>
      <c r="E106" s="87">
        <v>2.2000000000000002</v>
      </c>
      <c r="F106" s="101">
        <f>C106+E106</f>
        <v>8.1999999999999993</v>
      </c>
      <c r="G106" s="81">
        <f t="shared" si="103"/>
        <v>1048576.000000007</v>
      </c>
      <c r="H106" s="82" t="s">
        <v>178</v>
      </c>
      <c r="I106" s="80">
        <v>100</v>
      </c>
      <c r="J106" s="43">
        <f t="shared" si="104"/>
        <v>100</v>
      </c>
      <c r="K106" s="43">
        <f t="shared" si="105"/>
        <v>2.2000000000000002</v>
      </c>
      <c r="L106" s="33">
        <v>9999</v>
      </c>
      <c r="M106" s="34">
        <f t="shared" si="106"/>
        <v>2</v>
      </c>
      <c r="N106" s="42">
        <f t="shared" si="92"/>
        <v>19998000</v>
      </c>
      <c r="O106" s="42">
        <f t="shared" si="107"/>
        <v>3999600000</v>
      </c>
      <c r="P106" s="42">
        <f t="shared" si="108"/>
        <v>69206016.000000462</v>
      </c>
      <c r="Q106" s="42">
        <f t="shared" si="109"/>
        <v>660</v>
      </c>
      <c r="R106" s="42">
        <f t="shared" si="110"/>
        <v>240.00000000000111</v>
      </c>
      <c r="S106" s="70">
        <f t="shared" si="111"/>
        <v>1.7303234323432459E-2</v>
      </c>
      <c r="U106" s="85"/>
      <c r="V106" s="43">
        <f t="shared" si="112"/>
        <v>100</v>
      </c>
      <c r="W106" s="43">
        <f t="shared" si="113"/>
        <v>3.2</v>
      </c>
      <c r="X106" s="43">
        <v>9999</v>
      </c>
      <c r="Y106" s="34">
        <f t="shared" si="114"/>
        <v>1</v>
      </c>
      <c r="Z106" s="42">
        <f t="shared" si="93"/>
        <v>7199280</v>
      </c>
      <c r="AA106" s="42">
        <f t="shared" si="115"/>
        <v>719928000</v>
      </c>
      <c r="AB106" s="42">
        <f t="shared" si="116"/>
        <v>100663296.00000067</v>
      </c>
      <c r="AC106" s="42">
        <f t="shared" si="117"/>
        <v>960</v>
      </c>
      <c r="AD106" s="42">
        <f t="shared" si="118"/>
        <v>240.00000000000111</v>
      </c>
      <c r="AE106" s="70">
        <f t="shared" si="178"/>
        <v>0.13982411574490874</v>
      </c>
      <c r="AG106" s="43">
        <f t="shared" si="119"/>
        <v>85</v>
      </c>
      <c r="AH106" s="43">
        <f t="shared" si="120"/>
        <v>4.2750000000000004</v>
      </c>
      <c r="AI106" s="43">
        <v>9999</v>
      </c>
      <c r="AJ106" s="34">
        <f t="shared" si="121"/>
        <v>1.075</v>
      </c>
      <c r="AK106" s="42">
        <f t="shared" si="94"/>
        <v>2999700</v>
      </c>
      <c r="AL106" s="42">
        <f t="shared" si="122"/>
        <v>274097587.5</v>
      </c>
      <c r="AM106" s="42">
        <f t="shared" si="123"/>
        <v>16809984.000000093</v>
      </c>
      <c r="AN106" s="42">
        <f t="shared" si="124"/>
        <v>1282.5</v>
      </c>
      <c r="AO106" s="42">
        <f t="shared" si="125"/>
        <v>240.00000000000111</v>
      </c>
      <c r="AP106" s="70">
        <f t="shared" ref="AP106:AP169" si="181">AM106/AL106</f>
        <v>6.1328463899741885E-2</v>
      </c>
      <c r="AR106" s="43">
        <f t="shared" si="126"/>
        <v>65</v>
      </c>
      <c r="AS106" s="43">
        <f t="shared" si="127"/>
        <v>5.45</v>
      </c>
      <c r="AT106" s="43">
        <v>9999</v>
      </c>
      <c r="AU106" s="34">
        <f t="shared" si="128"/>
        <v>1.175</v>
      </c>
      <c r="AV106" s="42">
        <f t="shared" si="95"/>
        <v>599940</v>
      </c>
      <c r="AW106" s="42">
        <f t="shared" si="129"/>
        <v>45820417.5</v>
      </c>
      <c r="AX106" s="42">
        <f t="shared" si="130"/>
        <v>1339392.0000000061</v>
      </c>
      <c r="AY106" s="42">
        <f t="shared" si="131"/>
        <v>1635</v>
      </c>
      <c r="AZ106" s="42">
        <f t="shared" si="132"/>
        <v>240.00000000000111</v>
      </c>
      <c r="BA106" s="70">
        <f t="shared" si="175"/>
        <v>2.9231335572182555E-2</v>
      </c>
      <c r="BC106" s="43">
        <f t="shared" si="133"/>
        <v>40</v>
      </c>
      <c r="BD106" s="43">
        <f t="shared" si="134"/>
        <v>6.75</v>
      </c>
      <c r="BE106" s="43">
        <v>9999</v>
      </c>
      <c r="BF106" s="34">
        <f t="shared" si="135"/>
        <v>1.3</v>
      </c>
      <c r="BG106" s="42">
        <f t="shared" si="96"/>
        <v>119988</v>
      </c>
      <c r="BH106" s="42">
        <f t="shared" si="136"/>
        <v>6239376</v>
      </c>
      <c r="BI106" s="42">
        <f t="shared" si="137"/>
        <v>51840.000000000138</v>
      </c>
      <c r="BJ106" s="42">
        <f t="shared" si="138"/>
        <v>2025</v>
      </c>
      <c r="BK106" s="42">
        <f t="shared" si="139"/>
        <v>240.00000000000111</v>
      </c>
      <c r="BL106" s="70">
        <f t="shared" si="176"/>
        <v>8.3085231600083312E-3</v>
      </c>
      <c r="BN106" s="43">
        <f t="shared" si="140"/>
        <v>10</v>
      </c>
      <c r="BO106" s="43">
        <f t="shared" si="141"/>
        <v>8.1999999999999993</v>
      </c>
      <c r="BP106" s="43">
        <v>9999</v>
      </c>
      <c r="BQ106" s="34">
        <f t="shared" si="142"/>
        <v>1.45</v>
      </c>
      <c r="BR106" s="42">
        <f t="shared" si="97"/>
        <v>9999</v>
      </c>
      <c r="BS106" s="42">
        <f t="shared" si="143"/>
        <v>144985.5</v>
      </c>
      <c r="BT106" s="42">
        <f t="shared" si="144"/>
        <v>984.00000000000057</v>
      </c>
      <c r="BU106" s="42">
        <f t="shared" si="145"/>
        <v>2460</v>
      </c>
      <c r="BV106" s="42">
        <f t="shared" si="146"/>
        <v>240.00000000000111</v>
      </c>
      <c r="BW106" s="70">
        <f t="shared" si="180"/>
        <v>6.7868855851102392E-3</v>
      </c>
      <c r="BY106" s="43">
        <f t="shared" si="147"/>
        <v>-52</v>
      </c>
      <c r="BZ106" s="43">
        <f t="shared" si="148"/>
        <v>9.8249999999999993</v>
      </c>
      <c r="CA106" s="43">
        <v>1</v>
      </c>
      <c r="CB106" s="34">
        <f t="shared" si="149"/>
        <v>0</v>
      </c>
      <c r="CC106" s="42">
        <f t="shared" si="98"/>
        <v>1</v>
      </c>
      <c r="CD106" s="42">
        <f t="shared" si="150"/>
        <v>0</v>
      </c>
      <c r="CE106" s="42">
        <f t="shared" si="151"/>
        <v>0.21814329002877847</v>
      </c>
      <c r="CF106" s="42">
        <f t="shared" si="152"/>
        <v>2947.5</v>
      </c>
      <c r="CG106" s="42">
        <f t="shared" si="153"/>
        <v>240.00000000000111</v>
      </c>
      <c r="CJ106" s="43">
        <f t="shared" si="154"/>
        <v>-107</v>
      </c>
      <c r="CK106" s="43">
        <f t="shared" si="155"/>
        <v>11.649999999999999</v>
      </c>
      <c r="CL106" s="43">
        <v>1</v>
      </c>
      <c r="CM106" s="34">
        <f t="shared" si="156"/>
        <v>0</v>
      </c>
      <c r="CN106" s="42">
        <f t="shared" si="99"/>
        <v>1</v>
      </c>
      <c r="CO106" s="42">
        <f t="shared" si="157"/>
        <v>0</v>
      </c>
      <c r="CP106" s="42">
        <f t="shared" si="158"/>
        <v>1.2630055904278283E-4</v>
      </c>
      <c r="CQ106" s="42">
        <f t="shared" si="159"/>
        <v>3494.9999999999995</v>
      </c>
      <c r="CR106" s="42">
        <f t="shared" si="160"/>
        <v>240.00000000000111</v>
      </c>
      <c r="CU106" s="43">
        <f t="shared" si="161"/>
        <v>-157</v>
      </c>
      <c r="CV106" s="43">
        <f t="shared" si="162"/>
        <v>13.7</v>
      </c>
      <c r="CW106" s="43">
        <v>1</v>
      </c>
      <c r="CX106" s="34">
        <f t="shared" si="163"/>
        <v>0</v>
      </c>
      <c r="CY106" s="42">
        <f t="shared" si="100"/>
        <v>1</v>
      </c>
      <c r="CZ106" s="42">
        <f t="shared" si="164"/>
        <v>0</v>
      </c>
      <c r="DA106" s="42">
        <f t="shared" si="165"/>
        <v>1.4504406341253011E-7</v>
      </c>
      <c r="DB106" s="42">
        <f t="shared" si="166"/>
        <v>4110</v>
      </c>
      <c r="DC106" s="42">
        <f t="shared" si="167"/>
        <v>240.00000000000111</v>
      </c>
      <c r="DF106" s="43">
        <f t="shared" si="168"/>
        <v>-220</v>
      </c>
      <c r="DG106" s="43">
        <f t="shared" si="169"/>
        <v>18.574999999999999</v>
      </c>
      <c r="DH106" s="43">
        <v>1</v>
      </c>
      <c r="DI106" s="34">
        <f t="shared" si="177"/>
        <v>0</v>
      </c>
      <c r="DJ106" s="42">
        <f t="shared" si="101"/>
        <v>1</v>
      </c>
      <c r="DK106" s="42">
        <f t="shared" si="170"/>
        <v>0</v>
      </c>
      <c r="DL106" s="42">
        <f t="shared" si="171"/>
        <v>3.1675995160184801E-11</v>
      </c>
      <c r="DM106" s="42">
        <f t="shared" si="172"/>
        <v>5572.5</v>
      </c>
      <c r="DN106" s="42">
        <f t="shared" si="173"/>
        <v>240.00000000000111</v>
      </c>
    </row>
    <row r="107" spans="1:118">
      <c r="A107" s="34">
        <f t="shared" si="102"/>
        <v>8.2821193907310597</v>
      </c>
      <c r="B107" s="34">
        <v>0</v>
      </c>
      <c r="C107" s="55">
        <f t="shared" si="179"/>
        <v>6</v>
      </c>
      <c r="D107" s="59"/>
      <c r="E107" s="87">
        <v>2.2000000000000002</v>
      </c>
      <c r="F107" s="101">
        <f>C107+E107</f>
        <v>8.1999999999999993</v>
      </c>
      <c r="G107" s="37">
        <f t="shared" si="103"/>
        <v>1204497.526289379</v>
      </c>
      <c r="H107" s="34">
        <f t="shared" si="174"/>
        <v>20.20000000000001</v>
      </c>
      <c r="I107" s="38">
        <v>101</v>
      </c>
      <c r="J107" s="43">
        <f t="shared" si="104"/>
        <v>101</v>
      </c>
      <c r="K107" s="43">
        <f t="shared" si="105"/>
        <v>2.2000000000000002</v>
      </c>
      <c r="L107" s="33">
        <v>1</v>
      </c>
      <c r="M107" s="34">
        <f t="shared" si="106"/>
        <v>2</v>
      </c>
      <c r="N107" s="42">
        <f t="shared" si="92"/>
        <v>19998000</v>
      </c>
      <c r="O107" s="42">
        <f t="shared" si="107"/>
        <v>4039596000</v>
      </c>
      <c r="P107" s="42">
        <f t="shared" si="108"/>
        <v>79496836.735099018</v>
      </c>
      <c r="Q107" s="42">
        <f t="shared" si="109"/>
        <v>660</v>
      </c>
      <c r="R107" s="42">
        <f t="shared" si="110"/>
        <v>248.4635817219318</v>
      </c>
      <c r="S107" s="70">
        <f t="shared" si="111"/>
        <v>1.9679402775698119E-2</v>
      </c>
      <c r="V107" s="43">
        <f t="shared" si="112"/>
        <v>101</v>
      </c>
      <c r="W107" s="43">
        <f t="shared" si="113"/>
        <v>3.2</v>
      </c>
      <c r="X107" s="43">
        <v>1</v>
      </c>
      <c r="Y107" s="34">
        <f t="shared" si="114"/>
        <v>1</v>
      </c>
      <c r="Z107" s="42">
        <f t="shared" si="93"/>
        <v>7199280</v>
      </c>
      <c r="AA107" s="42">
        <f t="shared" si="115"/>
        <v>727127280</v>
      </c>
      <c r="AB107" s="42">
        <f t="shared" si="116"/>
        <v>115631762.52378038</v>
      </c>
      <c r="AC107" s="42">
        <f t="shared" si="117"/>
        <v>960</v>
      </c>
      <c r="AD107" s="42">
        <f t="shared" si="118"/>
        <v>248.4635817219318</v>
      </c>
      <c r="AE107" s="70">
        <f t="shared" si="178"/>
        <v>0.15902547697533831</v>
      </c>
      <c r="AG107" s="43">
        <f t="shared" si="119"/>
        <v>86</v>
      </c>
      <c r="AH107" s="43">
        <f t="shared" si="120"/>
        <v>4.2750000000000004</v>
      </c>
      <c r="AI107" s="43">
        <v>1</v>
      </c>
      <c r="AJ107" s="34">
        <f t="shared" si="121"/>
        <v>1.075</v>
      </c>
      <c r="AK107" s="42">
        <f t="shared" si="94"/>
        <v>2999700</v>
      </c>
      <c r="AL107" s="42">
        <f t="shared" si="122"/>
        <v>277322265</v>
      </c>
      <c r="AM107" s="42">
        <f t="shared" si="123"/>
        <v>19309600.968326587</v>
      </c>
      <c r="AN107" s="42">
        <f t="shared" si="124"/>
        <v>1282.5</v>
      </c>
      <c r="AO107" s="42">
        <f t="shared" si="125"/>
        <v>248.4635817219318</v>
      </c>
      <c r="AP107" s="70">
        <f t="shared" si="181"/>
        <v>6.9628743903150325E-2</v>
      </c>
      <c r="AR107" s="43">
        <f t="shared" si="126"/>
        <v>66</v>
      </c>
      <c r="AS107" s="43">
        <f t="shared" si="127"/>
        <v>5.45</v>
      </c>
      <c r="AT107" s="43">
        <v>1</v>
      </c>
      <c r="AU107" s="34">
        <f t="shared" si="128"/>
        <v>1.175</v>
      </c>
      <c r="AV107" s="42">
        <f t="shared" si="95"/>
        <v>599940</v>
      </c>
      <c r="AW107" s="42">
        <f t="shared" si="129"/>
        <v>46525347</v>
      </c>
      <c r="AX107" s="42">
        <f t="shared" si="130"/>
        <v>1538557.3870961957</v>
      </c>
      <c r="AY107" s="42">
        <f t="shared" si="131"/>
        <v>1635</v>
      </c>
      <c r="AZ107" s="42">
        <f t="shared" si="132"/>
        <v>248.4635817219318</v>
      </c>
      <c r="BA107" s="70">
        <f t="shared" si="175"/>
        <v>3.3069229706039496E-2</v>
      </c>
      <c r="BC107" s="43">
        <f t="shared" si="133"/>
        <v>41</v>
      </c>
      <c r="BD107" s="43">
        <f t="shared" si="134"/>
        <v>6.75</v>
      </c>
      <c r="BE107" s="43">
        <v>1</v>
      </c>
      <c r="BF107" s="34">
        <f t="shared" si="135"/>
        <v>1.3</v>
      </c>
      <c r="BG107" s="42">
        <f t="shared" si="96"/>
        <v>119988</v>
      </c>
      <c r="BH107" s="42">
        <f t="shared" si="136"/>
        <v>6395360.4000000004</v>
      </c>
      <c r="BI107" s="42">
        <f t="shared" si="137"/>
        <v>59548.522723046459</v>
      </c>
      <c r="BJ107" s="42">
        <f t="shared" si="138"/>
        <v>2025</v>
      </c>
      <c r="BK107" s="42">
        <f t="shared" si="139"/>
        <v>248.4635817219318</v>
      </c>
      <c r="BL107" s="70">
        <f t="shared" si="176"/>
        <v>9.3112067183964264E-3</v>
      </c>
      <c r="BN107" s="43">
        <f t="shared" si="140"/>
        <v>11</v>
      </c>
      <c r="BO107" s="43">
        <f t="shared" si="141"/>
        <v>8.1999999999999993</v>
      </c>
      <c r="BP107" s="43">
        <v>1</v>
      </c>
      <c r="BQ107" s="34">
        <f t="shared" si="142"/>
        <v>1.45</v>
      </c>
      <c r="BR107" s="42">
        <f t="shared" si="97"/>
        <v>9999</v>
      </c>
      <c r="BS107" s="42">
        <f t="shared" si="143"/>
        <v>159484.04999999999</v>
      </c>
      <c r="BT107" s="42">
        <f t="shared" si="144"/>
        <v>1130.3191813170831</v>
      </c>
      <c r="BU107" s="42">
        <f t="shared" si="145"/>
        <v>2460</v>
      </c>
      <c r="BV107" s="42">
        <f t="shared" si="146"/>
        <v>248.4635817219318</v>
      </c>
      <c r="BW107" s="70">
        <f t="shared" si="180"/>
        <v>7.0873493701538379E-3</v>
      </c>
      <c r="BY107" s="43">
        <f t="shared" si="147"/>
        <v>-51</v>
      </c>
      <c r="BZ107" s="43">
        <f t="shared" si="148"/>
        <v>9.8249999999999993</v>
      </c>
      <c r="CA107" s="43">
        <v>1</v>
      </c>
      <c r="CB107" s="34">
        <f t="shared" si="149"/>
        <v>0</v>
      </c>
      <c r="CC107" s="42">
        <f t="shared" si="98"/>
        <v>1</v>
      </c>
      <c r="CD107" s="42">
        <f t="shared" si="150"/>
        <v>0</v>
      </c>
      <c r="CE107" s="42">
        <f t="shared" si="151"/>
        <v>0.25058083840969897</v>
      </c>
      <c r="CF107" s="42">
        <f t="shared" si="152"/>
        <v>2947.5</v>
      </c>
      <c r="CG107" s="42">
        <f t="shared" si="153"/>
        <v>248.4635817219318</v>
      </c>
      <c r="CJ107" s="43">
        <f t="shared" si="154"/>
        <v>-106</v>
      </c>
      <c r="CK107" s="43">
        <f t="shared" si="155"/>
        <v>11.649999999999999</v>
      </c>
      <c r="CL107" s="43">
        <v>1</v>
      </c>
      <c r="CM107" s="34">
        <f t="shared" si="156"/>
        <v>0</v>
      </c>
      <c r="CN107" s="42">
        <f t="shared" si="99"/>
        <v>1</v>
      </c>
      <c r="CO107" s="42">
        <f t="shared" si="157"/>
        <v>0</v>
      </c>
      <c r="CP107" s="42">
        <f t="shared" si="158"/>
        <v>1.4508124440765056E-4</v>
      </c>
      <c r="CQ107" s="42">
        <f t="shared" si="159"/>
        <v>3494.9999999999995</v>
      </c>
      <c r="CR107" s="42">
        <f t="shared" si="160"/>
        <v>248.4635817219318</v>
      </c>
      <c r="CU107" s="43">
        <f t="shared" si="161"/>
        <v>-156</v>
      </c>
      <c r="CV107" s="43">
        <f t="shared" si="162"/>
        <v>13.7</v>
      </c>
      <c r="CW107" s="43">
        <v>1</v>
      </c>
      <c r="CX107" s="34">
        <f t="shared" si="163"/>
        <v>0</v>
      </c>
      <c r="CY107" s="42">
        <f t="shared" si="100"/>
        <v>1</v>
      </c>
      <c r="CZ107" s="42">
        <f t="shared" si="164"/>
        <v>0</v>
      </c>
      <c r="DA107" s="42">
        <f t="shared" si="165"/>
        <v>1.6661187704405899E-7</v>
      </c>
      <c r="DB107" s="42">
        <f t="shared" si="166"/>
        <v>4110</v>
      </c>
      <c r="DC107" s="42">
        <f t="shared" si="167"/>
        <v>248.4635817219318</v>
      </c>
      <c r="DF107" s="43">
        <f t="shared" si="168"/>
        <v>-219</v>
      </c>
      <c r="DG107" s="43">
        <f t="shared" si="169"/>
        <v>18.574999999999999</v>
      </c>
      <c r="DH107" s="43">
        <v>1</v>
      </c>
      <c r="DI107" s="34">
        <f t="shared" si="177"/>
        <v>0</v>
      </c>
      <c r="DJ107" s="42">
        <f t="shared" si="101"/>
        <v>1</v>
      </c>
      <c r="DK107" s="42">
        <f t="shared" si="170"/>
        <v>0</v>
      </c>
      <c r="DL107" s="42">
        <f t="shared" si="171"/>
        <v>3.6386163533398324E-11</v>
      </c>
      <c r="DM107" s="42">
        <f t="shared" si="172"/>
        <v>5572.5</v>
      </c>
      <c r="DN107" s="42">
        <f t="shared" si="173"/>
        <v>248.4635817219318</v>
      </c>
    </row>
    <row r="108" spans="1:118">
      <c r="A108" s="34">
        <f t="shared" si="102"/>
        <v>8.5741877002903877</v>
      </c>
      <c r="B108" s="34">
        <v>0</v>
      </c>
      <c r="C108" s="55">
        <f t="shared" si="179"/>
        <v>6</v>
      </c>
      <c r="D108" s="90"/>
      <c r="E108" s="87">
        <v>2.2000000000000002</v>
      </c>
      <c r="F108" s="101">
        <f>C108+E108</f>
        <v>8.1999999999999993</v>
      </c>
      <c r="G108" s="37">
        <f t="shared" si="103"/>
        <v>1383604.3270466076</v>
      </c>
      <c r="H108" s="34">
        <f t="shared" si="174"/>
        <v>20.400000000000009</v>
      </c>
      <c r="I108" s="38">
        <v>102</v>
      </c>
      <c r="J108" s="43">
        <f t="shared" si="104"/>
        <v>102</v>
      </c>
      <c r="K108" s="43">
        <f t="shared" si="105"/>
        <v>2.2000000000000002</v>
      </c>
      <c r="L108" s="33">
        <v>1</v>
      </c>
      <c r="M108" s="34">
        <f t="shared" si="106"/>
        <v>2</v>
      </c>
      <c r="N108" s="42">
        <f t="shared" si="92"/>
        <v>19998000</v>
      </c>
      <c r="O108" s="42">
        <f t="shared" si="107"/>
        <v>4079592000</v>
      </c>
      <c r="P108" s="42">
        <f t="shared" si="108"/>
        <v>91317885.585076109</v>
      </c>
      <c r="Q108" s="42">
        <f t="shared" si="109"/>
        <v>660</v>
      </c>
      <c r="R108" s="42">
        <f t="shared" si="110"/>
        <v>257.22563100871162</v>
      </c>
      <c r="S108" s="70">
        <f t="shared" si="111"/>
        <v>2.2384073109535489E-2</v>
      </c>
      <c r="V108" s="43">
        <f t="shared" si="112"/>
        <v>102</v>
      </c>
      <c r="W108" s="43">
        <f t="shared" si="113"/>
        <v>3.2</v>
      </c>
      <c r="X108" s="43">
        <v>1</v>
      </c>
      <c r="Y108" s="34">
        <f t="shared" si="114"/>
        <v>1</v>
      </c>
      <c r="Z108" s="42">
        <f t="shared" si="93"/>
        <v>7199280</v>
      </c>
      <c r="AA108" s="42">
        <f t="shared" si="115"/>
        <v>734326560</v>
      </c>
      <c r="AB108" s="42">
        <f t="shared" si="116"/>
        <v>132826015.39647433</v>
      </c>
      <c r="AC108" s="42">
        <f t="shared" si="117"/>
        <v>960</v>
      </c>
      <c r="AD108" s="42">
        <f t="shared" si="118"/>
        <v>257.22563100871162</v>
      </c>
      <c r="AE108" s="70">
        <f t="shared" si="178"/>
        <v>0.18088139886493323</v>
      </c>
      <c r="AG108" s="43">
        <f t="shared" si="119"/>
        <v>87</v>
      </c>
      <c r="AH108" s="43">
        <f t="shared" si="120"/>
        <v>4.2750000000000004</v>
      </c>
      <c r="AI108" s="43">
        <v>1</v>
      </c>
      <c r="AJ108" s="34">
        <f t="shared" si="121"/>
        <v>1.075</v>
      </c>
      <c r="AK108" s="42">
        <f t="shared" si="94"/>
        <v>2999700</v>
      </c>
      <c r="AL108" s="42">
        <f t="shared" si="122"/>
        <v>280546942.5</v>
      </c>
      <c r="AM108" s="42">
        <f t="shared" si="123"/>
        <v>22180906.867965911</v>
      </c>
      <c r="AN108" s="42">
        <f t="shared" si="124"/>
        <v>1282.5</v>
      </c>
      <c r="AO108" s="42">
        <f t="shared" si="125"/>
        <v>257.22563100871162</v>
      </c>
      <c r="AP108" s="70">
        <f t="shared" si="181"/>
        <v>7.9063085379965994E-2</v>
      </c>
      <c r="AR108" s="43">
        <f t="shared" si="126"/>
        <v>67</v>
      </c>
      <c r="AS108" s="43">
        <f t="shared" si="127"/>
        <v>5.45</v>
      </c>
      <c r="AT108" s="43">
        <v>1</v>
      </c>
      <c r="AU108" s="34">
        <f t="shared" si="128"/>
        <v>1.175</v>
      </c>
      <c r="AV108" s="42">
        <f t="shared" si="95"/>
        <v>599940</v>
      </c>
      <c r="AW108" s="42">
        <f t="shared" si="129"/>
        <v>47230276.5</v>
      </c>
      <c r="AX108" s="42">
        <f t="shared" si="130"/>
        <v>1767338.3396259362</v>
      </c>
      <c r="AY108" s="42">
        <f t="shared" si="131"/>
        <v>1635</v>
      </c>
      <c r="AZ108" s="42">
        <f t="shared" si="132"/>
        <v>257.22563100871162</v>
      </c>
      <c r="BA108" s="70">
        <f t="shared" si="175"/>
        <v>3.7419606036520586E-2</v>
      </c>
      <c r="BC108" s="43">
        <f t="shared" si="133"/>
        <v>42</v>
      </c>
      <c r="BD108" s="43">
        <f t="shared" si="134"/>
        <v>6.75</v>
      </c>
      <c r="BE108" s="43">
        <v>1</v>
      </c>
      <c r="BF108" s="34">
        <f t="shared" si="135"/>
        <v>1.3</v>
      </c>
      <c r="BG108" s="42">
        <f t="shared" si="96"/>
        <v>119988</v>
      </c>
      <c r="BH108" s="42">
        <f t="shared" si="136"/>
        <v>6551344.7999999998</v>
      </c>
      <c r="BI108" s="42">
        <f t="shared" si="137"/>
        <v>68403.290094467025</v>
      </c>
      <c r="BJ108" s="42">
        <f t="shared" si="138"/>
        <v>2025</v>
      </c>
      <c r="BK108" s="42">
        <f t="shared" si="139"/>
        <v>257.22563100871162</v>
      </c>
      <c r="BL108" s="70">
        <f t="shared" si="176"/>
        <v>1.0441106701400761E-2</v>
      </c>
      <c r="BN108" s="43">
        <f t="shared" si="140"/>
        <v>12</v>
      </c>
      <c r="BO108" s="43">
        <f t="shared" si="141"/>
        <v>8.1999999999999993</v>
      </c>
      <c r="BP108" s="43">
        <v>1</v>
      </c>
      <c r="BQ108" s="34">
        <f t="shared" si="142"/>
        <v>1.45</v>
      </c>
      <c r="BR108" s="42">
        <f t="shared" si="97"/>
        <v>9999</v>
      </c>
      <c r="BS108" s="42">
        <f t="shared" si="143"/>
        <v>173982.6</v>
      </c>
      <c r="BT108" s="42">
        <f t="shared" si="144"/>
        <v>1298.3957842005289</v>
      </c>
      <c r="BU108" s="42">
        <f t="shared" si="145"/>
        <v>2460</v>
      </c>
      <c r="BV108" s="42">
        <f t="shared" si="146"/>
        <v>257.22563100871162</v>
      </c>
      <c r="BW108" s="70">
        <f t="shared" si="180"/>
        <v>7.4627910158862366E-3</v>
      </c>
      <c r="BY108" s="43">
        <f t="shared" si="147"/>
        <v>-50</v>
      </c>
      <c r="BZ108" s="43">
        <f t="shared" si="148"/>
        <v>9.8249999999999993</v>
      </c>
      <c r="CA108" s="43">
        <v>1</v>
      </c>
      <c r="CB108" s="34">
        <f t="shared" si="149"/>
        <v>0</v>
      </c>
      <c r="CC108" s="42">
        <f t="shared" si="98"/>
        <v>1</v>
      </c>
      <c r="CD108" s="42">
        <f t="shared" si="150"/>
        <v>0</v>
      </c>
      <c r="CE108" s="42">
        <f t="shared" si="151"/>
        <v>0.28784179687499906</v>
      </c>
      <c r="CF108" s="42">
        <f t="shared" si="152"/>
        <v>2947.5</v>
      </c>
      <c r="CG108" s="42">
        <f t="shared" si="153"/>
        <v>257.22563100871162</v>
      </c>
      <c r="CJ108" s="43">
        <f t="shared" si="154"/>
        <v>-105</v>
      </c>
      <c r="CK108" s="43">
        <f t="shared" si="155"/>
        <v>11.649999999999999</v>
      </c>
      <c r="CL108" s="43">
        <v>1</v>
      </c>
      <c r="CM108" s="34">
        <f t="shared" si="156"/>
        <v>0</v>
      </c>
      <c r="CN108" s="42">
        <f t="shared" si="99"/>
        <v>1</v>
      </c>
      <c r="CO108" s="42">
        <f t="shared" si="157"/>
        <v>0</v>
      </c>
      <c r="CP108" s="42">
        <f t="shared" si="158"/>
        <v>1.6665458679199097E-4</v>
      </c>
      <c r="CQ108" s="42">
        <f t="shared" si="159"/>
        <v>3494.9999999999995</v>
      </c>
      <c r="CR108" s="42">
        <f t="shared" si="160"/>
        <v>257.22563100871162</v>
      </c>
      <c r="CU108" s="43">
        <f t="shared" si="161"/>
        <v>-155</v>
      </c>
      <c r="CV108" s="43">
        <f t="shared" si="162"/>
        <v>13.7</v>
      </c>
      <c r="CW108" s="43">
        <v>1</v>
      </c>
      <c r="CX108" s="34">
        <f t="shared" si="163"/>
        <v>0</v>
      </c>
      <c r="CY108" s="42">
        <f t="shared" si="100"/>
        <v>1</v>
      </c>
      <c r="CZ108" s="42">
        <f t="shared" si="164"/>
        <v>0</v>
      </c>
      <c r="DA108" s="42">
        <f t="shared" si="165"/>
        <v>1.9138678908347888E-7</v>
      </c>
      <c r="DB108" s="42">
        <f t="shared" si="166"/>
        <v>4110</v>
      </c>
      <c r="DC108" s="42">
        <f t="shared" si="167"/>
        <v>257.22563100871162</v>
      </c>
      <c r="DF108" s="43">
        <f t="shared" si="168"/>
        <v>-218</v>
      </c>
      <c r="DG108" s="43">
        <f t="shared" si="169"/>
        <v>18.574999999999999</v>
      </c>
      <c r="DH108" s="43">
        <v>1</v>
      </c>
      <c r="DI108" s="34">
        <f t="shared" si="177"/>
        <v>0</v>
      </c>
      <c r="DJ108" s="42">
        <f t="shared" si="101"/>
        <v>1</v>
      </c>
      <c r="DK108" s="42">
        <f t="shared" si="170"/>
        <v>0</v>
      </c>
      <c r="DL108" s="42">
        <f t="shared" si="171"/>
        <v>4.1796726195467765E-11</v>
      </c>
      <c r="DM108" s="42">
        <f t="shared" si="172"/>
        <v>5572.5</v>
      </c>
      <c r="DN108" s="42">
        <f t="shared" si="173"/>
        <v>257.22563100871162</v>
      </c>
    </row>
    <row r="109" spans="1:118">
      <c r="A109" s="34">
        <f t="shared" si="102"/>
        <v>8.8765557765428067</v>
      </c>
      <c r="B109" s="34">
        <v>0</v>
      </c>
      <c r="C109" s="55">
        <f t="shared" si="179"/>
        <v>6</v>
      </c>
      <c r="D109" s="59"/>
      <c r="E109" s="87">
        <v>2.2000000000000002</v>
      </c>
      <c r="F109" s="101">
        <f>C109+E109</f>
        <v>8.1999999999999993</v>
      </c>
      <c r="G109" s="37">
        <f t="shared" si="103"/>
        <v>1589344.0144452183</v>
      </c>
      <c r="H109" s="34">
        <f t="shared" si="174"/>
        <v>20.600000000000012</v>
      </c>
      <c r="I109" s="38">
        <v>103</v>
      </c>
      <c r="J109" s="43">
        <f t="shared" si="104"/>
        <v>103</v>
      </c>
      <c r="K109" s="43">
        <f t="shared" si="105"/>
        <v>2.2000000000000002</v>
      </c>
      <c r="L109" s="33">
        <v>1</v>
      </c>
      <c r="M109" s="34">
        <f t="shared" si="106"/>
        <v>2</v>
      </c>
      <c r="N109" s="42">
        <f t="shared" si="92"/>
        <v>19998000</v>
      </c>
      <c r="O109" s="42">
        <f t="shared" si="107"/>
        <v>4119588000</v>
      </c>
      <c r="P109" s="42">
        <f t="shared" si="108"/>
        <v>104896704.9533844</v>
      </c>
      <c r="Q109" s="42">
        <f t="shared" si="109"/>
        <v>660</v>
      </c>
      <c r="R109" s="42">
        <f t="shared" si="110"/>
        <v>266.29667329628421</v>
      </c>
      <c r="S109" s="70">
        <f t="shared" si="111"/>
        <v>2.5462911571104779E-2</v>
      </c>
      <c r="V109" s="43">
        <f t="shared" si="112"/>
        <v>103</v>
      </c>
      <c r="W109" s="43">
        <f t="shared" si="113"/>
        <v>3.2</v>
      </c>
      <c r="X109" s="43">
        <v>1</v>
      </c>
      <c r="Y109" s="34">
        <f t="shared" si="114"/>
        <v>1</v>
      </c>
      <c r="Z109" s="42">
        <f t="shared" si="93"/>
        <v>7199280</v>
      </c>
      <c r="AA109" s="42">
        <f t="shared" si="115"/>
        <v>741525840</v>
      </c>
      <c r="AB109" s="42">
        <f t="shared" si="116"/>
        <v>152577025.38674095</v>
      </c>
      <c r="AC109" s="42">
        <f t="shared" si="117"/>
        <v>960</v>
      </c>
      <c r="AD109" s="42">
        <f t="shared" si="118"/>
        <v>266.29667329628421</v>
      </c>
      <c r="AE109" s="70">
        <f t="shared" si="178"/>
        <v>0.2057609015846851</v>
      </c>
      <c r="AG109" s="43">
        <f t="shared" si="119"/>
        <v>88</v>
      </c>
      <c r="AH109" s="43">
        <f t="shared" si="120"/>
        <v>4.2750000000000004</v>
      </c>
      <c r="AI109" s="43">
        <v>1</v>
      </c>
      <c r="AJ109" s="34">
        <f t="shared" si="121"/>
        <v>1.075</v>
      </c>
      <c r="AK109" s="42">
        <f t="shared" si="94"/>
        <v>2999700</v>
      </c>
      <c r="AL109" s="42">
        <f t="shared" si="122"/>
        <v>283771620</v>
      </c>
      <c r="AM109" s="42">
        <f t="shared" si="123"/>
        <v>25479171.231574874</v>
      </c>
      <c r="AN109" s="42">
        <f t="shared" si="124"/>
        <v>1282.5</v>
      </c>
      <c r="AO109" s="42">
        <f t="shared" si="125"/>
        <v>266.29667329628421</v>
      </c>
      <c r="AP109" s="70">
        <f t="shared" si="181"/>
        <v>8.9787594797446177E-2</v>
      </c>
      <c r="AR109" s="43">
        <f t="shared" si="126"/>
        <v>68</v>
      </c>
      <c r="AS109" s="43">
        <f t="shared" si="127"/>
        <v>5.45</v>
      </c>
      <c r="AT109" s="43">
        <v>1</v>
      </c>
      <c r="AU109" s="34">
        <f t="shared" si="128"/>
        <v>1.175</v>
      </c>
      <c r="AV109" s="42">
        <f t="shared" si="95"/>
        <v>599940</v>
      </c>
      <c r="AW109" s="42">
        <f t="shared" si="129"/>
        <v>47935206</v>
      </c>
      <c r="AX109" s="42">
        <f t="shared" si="130"/>
        <v>2030138.6434515044</v>
      </c>
      <c r="AY109" s="42">
        <f t="shared" si="131"/>
        <v>1635</v>
      </c>
      <c r="AZ109" s="42">
        <f t="shared" si="132"/>
        <v>266.29667329628421</v>
      </c>
      <c r="BA109" s="70">
        <f t="shared" si="175"/>
        <v>4.2351724606159082E-2</v>
      </c>
      <c r="BC109" s="43">
        <f t="shared" si="133"/>
        <v>43</v>
      </c>
      <c r="BD109" s="43">
        <f t="shared" si="134"/>
        <v>6.75</v>
      </c>
      <c r="BE109" s="43">
        <v>1</v>
      </c>
      <c r="BF109" s="34">
        <f t="shared" si="135"/>
        <v>1.3</v>
      </c>
      <c r="BG109" s="42">
        <f t="shared" si="96"/>
        <v>119988</v>
      </c>
      <c r="BH109" s="42">
        <f t="shared" si="136"/>
        <v>6707329.2000000002</v>
      </c>
      <c r="BI109" s="42">
        <f t="shared" si="137"/>
        <v>78574.746807899268</v>
      </c>
      <c r="BJ109" s="42">
        <f t="shared" si="138"/>
        <v>2025</v>
      </c>
      <c r="BK109" s="42">
        <f t="shared" si="139"/>
        <v>266.29667329628421</v>
      </c>
      <c r="BL109" s="70">
        <f t="shared" ref="BL109:BL172" si="182">BI109/BH109</f>
        <v>1.1714759252892979E-2</v>
      </c>
      <c r="BN109" s="43">
        <f t="shared" si="140"/>
        <v>13</v>
      </c>
      <c r="BO109" s="43">
        <f t="shared" si="141"/>
        <v>8.1999999999999993</v>
      </c>
      <c r="BP109" s="43">
        <v>1</v>
      </c>
      <c r="BQ109" s="34">
        <f t="shared" si="142"/>
        <v>1.45</v>
      </c>
      <c r="BR109" s="42">
        <f t="shared" si="97"/>
        <v>9999</v>
      </c>
      <c r="BS109" s="42">
        <f t="shared" si="143"/>
        <v>188481.15</v>
      </c>
      <c r="BT109" s="42">
        <f t="shared" si="144"/>
        <v>1491.4651014462327</v>
      </c>
      <c r="BU109" s="42">
        <f t="shared" si="145"/>
        <v>2460</v>
      </c>
      <c r="BV109" s="42">
        <f t="shared" si="146"/>
        <v>266.29667329628421</v>
      </c>
      <c r="BW109" s="70">
        <f t="shared" ref="BW109:BW158" si="183">BT109/BS109</f>
        <v>7.9130730125863136E-3</v>
      </c>
      <c r="BY109" s="43">
        <f t="shared" si="147"/>
        <v>-49</v>
      </c>
      <c r="BZ109" s="43">
        <f t="shared" si="148"/>
        <v>9.8249999999999993</v>
      </c>
      <c r="CA109" s="43">
        <v>1</v>
      </c>
      <c r="CB109" s="34">
        <f t="shared" si="149"/>
        <v>0</v>
      </c>
      <c r="CC109" s="42">
        <f t="shared" si="98"/>
        <v>1</v>
      </c>
      <c r="CD109" s="42">
        <f t="shared" si="150"/>
        <v>0</v>
      </c>
      <c r="CE109" s="42">
        <f t="shared" si="151"/>
        <v>0.33064339856970215</v>
      </c>
      <c r="CF109" s="42">
        <f t="shared" si="152"/>
        <v>2947.5</v>
      </c>
      <c r="CG109" s="42">
        <f t="shared" si="153"/>
        <v>266.29667329628421</v>
      </c>
      <c r="CJ109" s="43">
        <f t="shared" si="154"/>
        <v>-104</v>
      </c>
      <c r="CK109" s="43">
        <f t="shared" si="155"/>
        <v>11.649999999999999</v>
      </c>
      <c r="CL109" s="43">
        <v>1</v>
      </c>
      <c r="CM109" s="34">
        <f t="shared" si="156"/>
        <v>0</v>
      </c>
      <c r="CN109" s="42">
        <f t="shared" si="99"/>
        <v>1</v>
      </c>
      <c r="CO109" s="42">
        <f t="shared" si="157"/>
        <v>0</v>
      </c>
      <c r="CP109" s="42">
        <f t="shared" si="158"/>
        <v>1.9143584970067064E-4</v>
      </c>
      <c r="CQ109" s="42">
        <f t="shared" si="159"/>
        <v>3494.9999999999995</v>
      </c>
      <c r="CR109" s="42">
        <f t="shared" si="160"/>
        <v>266.29667329628421</v>
      </c>
      <c r="CU109" s="43">
        <f t="shared" si="161"/>
        <v>-154</v>
      </c>
      <c r="CV109" s="43">
        <f t="shared" si="162"/>
        <v>13.7</v>
      </c>
      <c r="CW109" s="43">
        <v>1</v>
      </c>
      <c r="CX109" s="34">
        <f t="shared" si="163"/>
        <v>0</v>
      </c>
      <c r="CY109" s="42">
        <f t="shared" si="100"/>
        <v>1</v>
      </c>
      <c r="CZ109" s="42">
        <f t="shared" si="164"/>
        <v>0</v>
      </c>
      <c r="DA109" s="42">
        <f t="shared" si="165"/>
        <v>2.198456897883567E-7</v>
      </c>
      <c r="DB109" s="42">
        <f t="shared" si="166"/>
        <v>4110</v>
      </c>
      <c r="DC109" s="42">
        <f t="shared" si="167"/>
        <v>266.29667329628421</v>
      </c>
      <c r="DF109" s="43">
        <f t="shared" si="168"/>
        <v>-217</v>
      </c>
      <c r="DG109" s="43">
        <f t="shared" si="169"/>
        <v>18.574999999999999</v>
      </c>
      <c r="DH109" s="43">
        <v>1</v>
      </c>
      <c r="DI109" s="34">
        <f t="shared" si="177"/>
        <v>0</v>
      </c>
      <c r="DJ109" s="42">
        <f t="shared" si="101"/>
        <v>1</v>
      </c>
      <c r="DK109" s="42">
        <f t="shared" si="170"/>
        <v>0</v>
      </c>
      <c r="DL109" s="42">
        <f t="shared" si="171"/>
        <v>4.8011830624995292E-11</v>
      </c>
      <c r="DM109" s="42">
        <f t="shared" si="172"/>
        <v>5572.5</v>
      </c>
      <c r="DN109" s="42">
        <f t="shared" si="173"/>
        <v>266.29667329628421</v>
      </c>
    </row>
    <row r="110" spans="1:118">
      <c r="A110" s="34">
        <f t="shared" si="102"/>
        <v>9.189586839976327</v>
      </c>
      <c r="B110" s="34">
        <v>0</v>
      </c>
      <c r="C110" s="55">
        <f t="shared" si="179"/>
        <v>6</v>
      </c>
      <c r="D110" s="59"/>
      <c r="E110" s="87">
        <v>2.2000000000000002</v>
      </c>
      <c r="F110" s="101">
        <f>C110+E110</f>
        <v>8.1999999999999993</v>
      </c>
      <c r="G110" s="37">
        <f t="shared" si="103"/>
        <v>1825676.8549176061</v>
      </c>
      <c r="H110" s="34">
        <f t="shared" si="174"/>
        <v>20.800000000000011</v>
      </c>
      <c r="I110" s="38">
        <v>104</v>
      </c>
      <c r="J110" s="43">
        <f t="shared" si="104"/>
        <v>104</v>
      </c>
      <c r="K110" s="43">
        <f t="shared" si="105"/>
        <v>2.2000000000000002</v>
      </c>
      <c r="L110" s="33">
        <v>1</v>
      </c>
      <c r="M110" s="34">
        <f t="shared" si="106"/>
        <v>2</v>
      </c>
      <c r="N110" s="42">
        <f t="shared" si="92"/>
        <v>19998000</v>
      </c>
      <c r="O110" s="42">
        <f t="shared" si="107"/>
        <v>4159584000</v>
      </c>
      <c r="P110" s="42">
        <f t="shared" si="108"/>
        <v>120494672.42456201</v>
      </c>
      <c r="Q110" s="42">
        <f t="shared" si="109"/>
        <v>660</v>
      </c>
      <c r="R110" s="42">
        <f t="shared" si="110"/>
        <v>275.68760519928981</v>
      </c>
      <c r="S110" s="70">
        <f t="shared" si="111"/>
        <v>2.8967962282901851E-2</v>
      </c>
      <c r="V110" s="43">
        <f t="shared" si="112"/>
        <v>104</v>
      </c>
      <c r="W110" s="43">
        <f t="shared" si="113"/>
        <v>3.2</v>
      </c>
      <c r="X110" s="43">
        <v>1</v>
      </c>
      <c r="Y110" s="34">
        <f t="shared" si="114"/>
        <v>1</v>
      </c>
      <c r="Z110" s="42">
        <f t="shared" si="93"/>
        <v>7199280</v>
      </c>
      <c r="AA110" s="42">
        <f t="shared" si="115"/>
        <v>748725120</v>
      </c>
      <c r="AB110" s="42">
        <f t="shared" si="116"/>
        <v>175264978.07209018</v>
      </c>
      <c r="AC110" s="42">
        <f t="shared" si="117"/>
        <v>960</v>
      </c>
      <c r="AD110" s="42">
        <f t="shared" si="118"/>
        <v>275.68760519928981</v>
      </c>
      <c r="AE110" s="70">
        <f t="shared" si="178"/>
        <v>0.23408454370021695</v>
      </c>
      <c r="AG110" s="43">
        <f t="shared" si="119"/>
        <v>89</v>
      </c>
      <c r="AH110" s="43">
        <f t="shared" si="120"/>
        <v>4.2750000000000004</v>
      </c>
      <c r="AI110" s="43">
        <v>1</v>
      </c>
      <c r="AJ110" s="34">
        <f t="shared" si="121"/>
        <v>1.075</v>
      </c>
      <c r="AK110" s="42">
        <f t="shared" si="94"/>
        <v>2999700</v>
      </c>
      <c r="AL110" s="42">
        <f t="shared" si="122"/>
        <v>286996297.5</v>
      </c>
      <c r="AM110" s="42">
        <f t="shared" si="123"/>
        <v>29267882.080397848</v>
      </c>
      <c r="AN110" s="42">
        <f t="shared" si="124"/>
        <v>1282.5</v>
      </c>
      <c r="AO110" s="42">
        <f t="shared" si="125"/>
        <v>275.68760519928981</v>
      </c>
      <c r="AP110" s="70">
        <f t="shared" si="181"/>
        <v>0.10197999882001212</v>
      </c>
      <c r="AR110" s="43">
        <f t="shared" si="126"/>
        <v>69</v>
      </c>
      <c r="AS110" s="43">
        <f t="shared" si="127"/>
        <v>5.45</v>
      </c>
      <c r="AT110" s="43">
        <v>1</v>
      </c>
      <c r="AU110" s="34">
        <f t="shared" si="128"/>
        <v>1.175</v>
      </c>
      <c r="AV110" s="42">
        <f t="shared" si="95"/>
        <v>599940</v>
      </c>
      <c r="AW110" s="42">
        <f t="shared" si="129"/>
        <v>48640135.5</v>
      </c>
      <c r="AX110" s="42">
        <f t="shared" si="130"/>
        <v>2332016.9201486553</v>
      </c>
      <c r="AY110" s="42">
        <f t="shared" si="131"/>
        <v>1635</v>
      </c>
      <c r="AZ110" s="42">
        <f t="shared" si="132"/>
        <v>275.68760519928981</v>
      </c>
      <c r="BA110" s="70">
        <f t="shared" si="175"/>
        <v>4.7944293250347859E-2</v>
      </c>
      <c r="BC110" s="43">
        <f t="shared" si="133"/>
        <v>44</v>
      </c>
      <c r="BD110" s="43">
        <f t="shared" si="134"/>
        <v>6.75</v>
      </c>
      <c r="BE110" s="43">
        <v>1</v>
      </c>
      <c r="BF110" s="34">
        <f t="shared" si="135"/>
        <v>1.3</v>
      </c>
      <c r="BG110" s="42">
        <f t="shared" si="96"/>
        <v>119988</v>
      </c>
      <c r="BH110" s="42">
        <f t="shared" si="136"/>
        <v>6863313.6000000006</v>
      </c>
      <c r="BI110" s="42">
        <f t="shared" si="137"/>
        <v>90258.682402542414</v>
      </c>
      <c r="BJ110" s="42">
        <f t="shared" si="138"/>
        <v>2025</v>
      </c>
      <c r="BK110" s="42">
        <f t="shared" si="139"/>
        <v>275.68760519928981</v>
      </c>
      <c r="BL110" s="70">
        <f t="shared" si="182"/>
        <v>1.3150890031098449E-2</v>
      </c>
      <c r="BN110" s="43">
        <f t="shared" si="140"/>
        <v>14</v>
      </c>
      <c r="BO110" s="43">
        <f t="shared" si="141"/>
        <v>8.1999999999999993</v>
      </c>
      <c r="BP110" s="43">
        <v>1</v>
      </c>
      <c r="BQ110" s="34">
        <f t="shared" si="142"/>
        <v>1.45</v>
      </c>
      <c r="BR110" s="42">
        <f t="shared" si="97"/>
        <v>9999</v>
      </c>
      <c r="BS110" s="42">
        <f t="shared" si="143"/>
        <v>202979.69999999998</v>
      </c>
      <c r="BT110" s="42">
        <f t="shared" si="144"/>
        <v>1713.2435085667735</v>
      </c>
      <c r="BU110" s="42">
        <f t="shared" si="145"/>
        <v>2460</v>
      </c>
      <c r="BV110" s="42">
        <f t="shared" si="146"/>
        <v>275.68760519928981</v>
      </c>
      <c r="BW110" s="70">
        <f t="shared" si="183"/>
        <v>8.4404672416343775E-3</v>
      </c>
      <c r="BY110" s="43">
        <f t="shared" si="147"/>
        <v>-48</v>
      </c>
      <c r="BZ110" s="43">
        <f t="shared" si="148"/>
        <v>9.8249999999999993</v>
      </c>
      <c r="CA110" s="43">
        <v>1</v>
      </c>
      <c r="CB110" s="34">
        <f t="shared" si="149"/>
        <v>0</v>
      </c>
      <c r="CC110" s="42">
        <f t="shared" si="98"/>
        <v>1</v>
      </c>
      <c r="CD110" s="42">
        <f t="shared" si="150"/>
        <v>0</v>
      </c>
      <c r="CE110" s="42">
        <f t="shared" si="151"/>
        <v>0.37980952802764584</v>
      </c>
      <c r="CF110" s="42">
        <f t="shared" si="152"/>
        <v>2947.5</v>
      </c>
      <c r="CG110" s="42">
        <f t="shared" si="153"/>
        <v>275.68760519928981</v>
      </c>
      <c r="CJ110" s="43">
        <f t="shared" si="154"/>
        <v>-103</v>
      </c>
      <c r="CK110" s="43">
        <f t="shared" si="155"/>
        <v>11.649999999999999</v>
      </c>
      <c r="CL110" s="43">
        <v>1</v>
      </c>
      <c r="CM110" s="34">
        <f t="shared" si="156"/>
        <v>0</v>
      </c>
      <c r="CN110" s="42">
        <f t="shared" si="99"/>
        <v>1</v>
      </c>
      <c r="CO110" s="42">
        <f t="shared" si="157"/>
        <v>0</v>
      </c>
      <c r="CP110" s="42">
        <f t="shared" si="158"/>
        <v>2.1990204563862004E-4</v>
      </c>
      <c r="CQ110" s="42">
        <f t="shared" si="159"/>
        <v>3494.9999999999995</v>
      </c>
      <c r="CR110" s="42">
        <f t="shared" si="160"/>
        <v>275.68760519928981</v>
      </c>
      <c r="CU110" s="43">
        <f t="shared" si="161"/>
        <v>-153</v>
      </c>
      <c r="CV110" s="43">
        <f t="shared" si="162"/>
        <v>13.7</v>
      </c>
      <c r="CW110" s="43">
        <v>1</v>
      </c>
      <c r="CX110" s="34">
        <f t="shared" si="163"/>
        <v>0</v>
      </c>
      <c r="CY110" s="42">
        <f t="shared" si="100"/>
        <v>1</v>
      </c>
      <c r="CZ110" s="42">
        <f t="shared" si="164"/>
        <v>0</v>
      </c>
      <c r="DA110" s="42">
        <f t="shared" si="165"/>
        <v>2.5253638221307375E-7</v>
      </c>
      <c r="DB110" s="42">
        <f t="shared" si="166"/>
        <v>4110</v>
      </c>
      <c r="DC110" s="42">
        <f t="shared" si="167"/>
        <v>275.68760519928981</v>
      </c>
      <c r="DF110" s="43">
        <f t="shared" si="168"/>
        <v>-216</v>
      </c>
      <c r="DG110" s="43">
        <f t="shared" si="169"/>
        <v>18.574999999999999</v>
      </c>
      <c r="DH110" s="43">
        <v>1</v>
      </c>
      <c r="DI110" s="34">
        <f t="shared" si="177"/>
        <v>0</v>
      </c>
      <c r="DJ110" s="42">
        <f t="shared" si="101"/>
        <v>1</v>
      </c>
      <c r="DK110" s="42">
        <f t="shared" si="170"/>
        <v>0</v>
      </c>
      <c r="DL110" s="42">
        <f t="shared" si="171"/>
        <v>5.5151110859328372E-11</v>
      </c>
      <c r="DM110" s="42">
        <f t="shared" si="172"/>
        <v>5572.5</v>
      </c>
      <c r="DN110" s="42">
        <f t="shared" si="173"/>
        <v>275.68760519928981</v>
      </c>
    </row>
    <row r="111" spans="1:118">
      <c r="A111" s="34">
        <f t="shared" si="102"/>
        <v>9.513656920021818</v>
      </c>
      <c r="B111" s="34">
        <v>0</v>
      </c>
      <c r="C111" s="55">
        <f t="shared" si="179"/>
        <v>6</v>
      </c>
      <c r="D111" s="59"/>
      <c r="E111" s="87">
        <v>2.2000000000000002</v>
      </c>
      <c r="F111" s="101">
        <f>C111+E111</f>
        <v>8.1999999999999993</v>
      </c>
      <c r="G111" s="37">
        <f t="shared" si="103"/>
        <v>2097152.0000000149</v>
      </c>
      <c r="H111" s="34">
        <f t="shared" si="174"/>
        <v>21.000000000000011</v>
      </c>
      <c r="I111" s="38">
        <v>105</v>
      </c>
      <c r="J111" s="43">
        <f t="shared" si="104"/>
        <v>105</v>
      </c>
      <c r="K111" s="43">
        <f t="shared" si="105"/>
        <v>2.2000000000000002</v>
      </c>
      <c r="L111" s="33">
        <v>1</v>
      </c>
      <c r="M111" s="34">
        <f t="shared" si="106"/>
        <v>2</v>
      </c>
      <c r="N111" s="42">
        <f t="shared" si="92"/>
        <v>19998000</v>
      </c>
      <c r="O111" s="42">
        <f t="shared" si="107"/>
        <v>4199580000</v>
      </c>
      <c r="P111" s="42">
        <f t="shared" si="108"/>
        <v>138412032.00000098</v>
      </c>
      <c r="Q111" s="42">
        <f t="shared" si="109"/>
        <v>660</v>
      </c>
      <c r="R111" s="42">
        <f t="shared" si="110"/>
        <v>285.40970760065454</v>
      </c>
      <c r="S111" s="70">
        <f t="shared" si="111"/>
        <v>3.2958541568442794E-2</v>
      </c>
      <c r="V111" s="43">
        <f t="shared" si="112"/>
        <v>105</v>
      </c>
      <c r="W111" s="43">
        <f t="shared" si="113"/>
        <v>3.2</v>
      </c>
      <c r="X111" s="43">
        <v>1</v>
      </c>
      <c r="Y111" s="34">
        <f t="shared" si="114"/>
        <v>1</v>
      </c>
      <c r="Z111" s="42">
        <f t="shared" si="93"/>
        <v>7199280</v>
      </c>
      <c r="AA111" s="42">
        <f t="shared" si="115"/>
        <v>755924400</v>
      </c>
      <c r="AB111" s="42">
        <f t="shared" si="116"/>
        <v>201326592.00000143</v>
      </c>
      <c r="AC111" s="42">
        <f t="shared" si="117"/>
        <v>960</v>
      </c>
      <c r="AD111" s="42">
        <f t="shared" si="118"/>
        <v>285.40970760065454</v>
      </c>
      <c r="AE111" s="70">
        <f t="shared" si="178"/>
        <v>0.26633164903792156</v>
      </c>
      <c r="AG111" s="43">
        <f t="shared" si="119"/>
        <v>90</v>
      </c>
      <c r="AH111" s="43">
        <f t="shared" si="120"/>
        <v>4.2750000000000004</v>
      </c>
      <c r="AI111" s="43">
        <v>1</v>
      </c>
      <c r="AJ111" s="34">
        <f t="shared" si="121"/>
        <v>1.075</v>
      </c>
      <c r="AK111" s="42">
        <f t="shared" si="94"/>
        <v>2999700</v>
      </c>
      <c r="AL111" s="42">
        <f t="shared" si="122"/>
        <v>290220975</v>
      </c>
      <c r="AM111" s="42">
        <f t="shared" si="123"/>
        <v>33619968.000000201</v>
      </c>
      <c r="AN111" s="42">
        <f t="shared" si="124"/>
        <v>1282.5</v>
      </c>
      <c r="AO111" s="42">
        <f t="shared" si="125"/>
        <v>285.40970760065454</v>
      </c>
      <c r="AP111" s="70">
        <f t="shared" si="181"/>
        <v>0.11584265403284584</v>
      </c>
      <c r="AR111" s="43">
        <f t="shared" si="126"/>
        <v>70</v>
      </c>
      <c r="AS111" s="43">
        <f t="shared" si="127"/>
        <v>5.45</v>
      </c>
      <c r="AT111" s="43">
        <v>1</v>
      </c>
      <c r="AU111" s="34">
        <f t="shared" si="128"/>
        <v>1.175</v>
      </c>
      <c r="AV111" s="42">
        <f t="shared" si="95"/>
        <v>599940</v>
      </c>
      <c r="AW111" s="42">
        <f t="shared" si="129"/>
        <v>49345065</v>
      </c>
      <c r="AX111" s="42">
        <f t="shared" si="130"/>
        <v>2678784.0000000126</v>
      </c>
      <c r="AY111" s="42">
        <f t="shared" si="131"/>
        <v>1635</v>
      </c>
      <c r="AZ111" s="42">
        <f t="shared" si="132"/>
        <v>285.40970760065454</v>
      </c>
      <c r="BA111" s="70">
        <f t="shared" si="175"/>
        <v>5.4286766062624753E-2</v>
      </c>
      <c r="BC111" s="43">
        <f t="shared" si="133"/>
        <v>45</v>
      </c>
      <c r="BD111" s="43">
        <f t="shared" si="134"/>
        <v>6.75</v>
      </c>
      <c r="BE111" s="43">
        <v>9</v>
      </c>
      <c r="BF111" s="34">
        <f t="shared" si="135"/>
        <v>1.3</v>
      </c>
      <c r="BG111" s="42">
        <f t="shared" si="96"/>
        <v>1079892</v>
      </c>
      <c r="BH111" s="42">
        <f t="shared" si="136"/>
        <v>63173682</v>
      </c>
      <c r="BI111" s="42">
        <f t="shared" si="137"/>
        <v>103680.00000000031</v>
      </c>
      <c r="BJ111" s="42">
        <f t="shared" si="138"/>
        <v>2025</v>
      </c>
      <c r="BK111" s="42">
        <f t="shared" si="139"/>
        <v>285.40970760065454</v>
      </c>
      <c r="BL111" s="70">
        <f t="shared" si="182"/>
        <v>1.641189760001646E-3</v>
      </c>
      <c r="BN111" s="43">
        <f t="shared" si="140"/>
        <v>15</v>
      </c>
      <c r="BO111" s="43">
        <f t="shared" si="141"/>
        <v>8.1999999999999993</v>
      </c>
      <c r="BP111" s="43">
        <v>1</v>
      </c>
      <c r="BQ111" s="34">
        <f t="shared" si="142"/>
        <v>1.45</v>
      </c>
      <c r="BR111" s="42">
        <f t="shared" si="97"/>
        <v>9999</v>
      </c>
      <c r="BS111" s="42">
        <f t="shared" si="143"/>
        <v>217478.25</v>
      </c>
      <c r="BT111" s="42">
        <f t="shared" si="144"/>
        <v>1968.0000000000016</v>
      </c>
      <c r="BU111" s="42">
        <f t="shared" si="145"/>
        <v>2460</v>
      </c>
      <c r="BV111" s="42">
        <f t="shared" si="146"/>
        <v>285.40970760065454</v>
      </c>
      <c r="BW111" s="70">
        <f t="shared" si="183"/>
        <v>9.0491807801469874E-3</v>
      </c>
      <c r="BY111" s="43">
        <f t="shared" si="147"/>
        <v>-47</v>
      </c>
      <c r="BZ111" s="43">
        <f t="shared" si="148"/>
        <v>9.8249999999999993</v>
      </c>
      <c r="CA111" s="43">
        <v>1</v>
      </c>
      <c r="CB111" s="34">
        <f t="shared" si="149"/>
        <v>0</v>
      </c>
      <c r="CC111" s="42">
        <f t="shared" si="98"/>
        <v>1</v>
      </c>
      <c r="CD111" s="42">
        <f t="shared" si="150"/>
        <v>0</v>
      </c>
      <c r="CE111" s="42">
        <f t="shared" si="151"/>
        <v>0.43628658005755711</v>
      </c>
      <c r="CF111" s="42">
        <f t="shared" si="152"/>
        <v>2947.5</v>
      </c>
      <c r="CG111" s="42">
        <f t="shared" si="153"/>
        <v>285.40970760065454</v>
      </c>
      <c r="CJ111" s="43">
        <f t="shared" si="154"/>
        <v>-102</v>
      </c>
      <c r="CK111" s="43">
        <f t="shared" si="155"/>
        <v>11.649999999999999</v>
      </c>
      <c r="CL111" s="43">
        <v>1</v>
      </c>
      <c r="CM111" s="34">
        <f t="shared" si="156"/>
        <v>0</v>
      </c>
      <c r="CN111" s="42">
        <f t="shared" si="99"/>
        <v>1</v>
      </c>
      <c r="CO111" s="42">
        <f t="shared" si="157"/>
        <v>0</v>
      </c>
      <c r="CP111" s="42">
        <f t="shared" si="158"/>
        <v>2.5260111808556582E-4</v>
      </c>
      <c r="CQ111" s="42">
        <f t="shared" si="159"/>
        <v>3494.9999999999995</v>
      </c>
      <c r="CR111" s="42">
        <f t="shared" si="160"/>
        <v>285.40970760065454</v>
      </c>
      <c r="CU111" s="43">
        <f t="shared" si="161"/>
        <v>-152</v>
      </c>
      <c r="CV111" s="43">
        <f t="shared" si="162"/>
        <v>13.7</v>
      </c>
      <c r="CW111" s="43">
        <v>1</v>
      </c>
      <c r="CX111" s="34">
        <f t="shared" si="163"/>
        <v>0</v>
      </c>
      <c r="CY111" s="42">
        <f t="shared" si="100"/>
        <v>1</v>
      </c>
      <c r="CZ111" s="42">
        <f t="shared" si="164"/>
        <v>0</v>
      </c>
      <c r="DA111" s="42">
        <f t="shared" si="165"/>
        <v>2.9008812682506039E-7</v>
      </c>
      <c r="DB111" s="42">
        <f t="shared" si="166"/>
        <v>4110</v>
      </c>
      <c r="DC111" s="42">
        <f t="shared" si="167"/>
        <v>285.40970760065454</v>
      </c>
      <c r="DF111" s="43">
        <f t="shared" si="168"/>
        <v>-215</v>
      </c>
      <c r="DG111" s="43">
        <f t="shared" si="169"/>
        <v>18.574999999999999</v>
      </c>
      <c r="DH111" s="43">
        <v>1</v>
      </c>
      <c r="DI111" s="34">
        <f t="shared" si="177"/>
        <v>0</v>
      </c>
      <c r="DJ111" s="42">
        <f t="shared" si="101"/>
        <v>1</v>
      </c>
      <c r="DK111" s="42">
        <f t="shared" si="170"/>
        <v>0</v>
      </c>
      <c r="DL111" s="42">
        <f t="shared" si="171"/>
        <v>6.3351990320369615E-11</v>
      </c>
      <c r="DM111" s="42">
        <f t="shared" si="172"/>
        <v>5572.5</v>
      </c>
      <c r="DN111" s="42">
        <f t="shared" si="173"/>
        <v>285.40970760065454</v>
      </c>
    </row>
    <row r="112" spans="1:118">
      <c r="A112" s="34">
        <f t="shared" si="102"/>
        <v>9.849155306759382</v>
      </c>
      <c r="B112" s="34">
        <v>0</v>
      </c>
      <c r="C112" s="55">
        <f t="shared" si="179"/>
        <v>6</v>
      </c>
      <c r="D112" s="59"/>
      <c r="E112" s="87">
        <v>2.2000000000000002</v>
      </c>
      <c r="F112" s="101">
        <f>C112+E112</f>
        <v>8.1999999999999993</v>
      </c>
      <c r="G112" s="37">
        <f t="shared" si="103"/>
        <v>2408995.0525787589</v>
      </c>
      <c r="H112" s="34">
        <f t="shared" si="174"/>
        <v>21.20000000000001</v>
      </c>
      <c r="I112" s="38">
        <v>106</v>
      </c>
      <c r="J112" s="43">
        <f t="shared" si="104"/>
        <v>106</v>
      </c>
      <c r="K112" s="43">
        <f t="shared" si="105"/>
        <v>2.2000000000000002</v>
      </c>
      <c r="L112" s="33">
        <v>1</v>
      </c>
      <c r="M112" s="34">
        <f t="shared" si="106"/>
        <v>2</v>
      </c>
      <c r="N112" s="42">
        <f t="shared" si="92"/>
        <v>19998000</v>
      </c>
      <c r="O112" s="42">
        <f t="shared" si="107"/>
        <v>4239576000</v>
      </c>
      <c r="P112" s="42">
        <f t="shared" si="108"/>
        <v>158993673.47019809</v>
      </c>
      <c r="Q112" s="42">
        <f t="shared" si="109"/>
        <v>660</v>
      </c>
      <c r="R112" s="42">
        <f t="shared" si="110"/>
        <v>295.47465920278148</v>
      </c>
      <c r="S112" s="70">
        <f t="shared" si="111"/>
        <v>3.7502258119726621E-2</v>
      </c>
      <c r="V112" s="43">
        <f t="shared" si="112"/>
        <v>106</v>
      </c>
      <c r="W112" s="43">
        <f t="shared" si="113"/>
        <v>3.2</v>
      </c>
      <c r="X112" s="43">
        <v>1</v>
      </c>
      <c r="Y112" s="34">
        <f t="shared" si="114"/>
        <v>1</v>
      </c>
      <c r="Z112" s="42">
        <f t="shared" si="93"/>
        <v>7199280</v>
      </c>
      <c r="AA112" s="42">
        <f t="shared" si="115"/>
        <v>763123680</v>
      </c>
      <c r="AB112" s="42">
        <f t="shared" si="116"/>
        <v>231263525.04756087</v>
      </c>
      <c r="AC112" s="42">
        <f t="shared" si="117"/>
        <v>960</v>
      </c>
      <c r="AD112" s="42">
        <f t="shared" si="118"/>
        <v>295.47465920278148</v>
      </c>
      <c r="AE112" s="70">
        <f t="shared" si="178"/>
        <v>0.30304855046243734</v>
      </c>
      <c r="AG112" s="43">
        <f t="shared" si="119"/>
        <v>91</v>
      </c>
      <c r="AH112" s="43">
        <f t="shared" si="120"/>
        <v>4.2750000000000004</v>
      </c>
      <c r="AI112" s="43">
        <v>1</v>
      </c>
      <c r="AJ112" s="34">
        <f t="shared" si="121"/>
        <v>1.075</v>
      </c>
      <c r="AK112" s="42">
        <f t="shared" si="94"/>
        <v>2999700</v>
      </c>
      <c r="AL112" s="42">
        <f t="shared" si="122"/>
        <v>293445652.5</v>
      </c>
      <c r="AM112" s="42">
        <f t="shared" si="123"/>
        <v>38619201.936653182</v>
      </c>
      <c r="AN112" s="42">
        <f t="shared" si="124"/>
        <v>1282.5</v>
      </c>
      <c r="AO112" s="42">
        <f t="shared" si="125"/>
        <v>295.47465920278148</v>
      </c>
      <c r="AP112" s="70">
        <f t="shared" si="181"/>
        <v>0.13160597748727315</v>
      </c>
      <c r="AR112" s="43">
        <f t="shared" si="126"/>
        <v>71</v>
      </c>
      <c r="AS112" s="43">
        <f t="shared" si="127"/>
        <v>5.45</v>
      </c>
      <c r="AT112" s="43">
        <v>1</v>
      </c>
      <c r="AU112" s="34">
        <f t="shared" si="128"/>
        <v>1.175</v>
      </c>
      <c r="AV112" s="42">
        <f t="shared" si="95"/>
        <v>599940</v>
      </c>
      <c r="AW112" s="42">
        <f t="shared" si="129"/>
        <v>50049994.5</v>
      </c>
      <c r="AX112" s="42">
        <f t="shared" si="130"/>
        <v>3077114.7741923919</v>
      </c>
      <c r="AY112" s="42">
        <f t="shared" si="131"/>
        <v>1635</v>
      </c>
      <c r="AZ112" s="42">
        <f t="shared" si="132"/>
        <v>295.47465920278148</v>
      </c>
      <c r="BA112" s="70">
        <f t="shared" si="175"/>
        <v>6.148082142531288E-2</v>
      </c>
      <c r="BC112" s="43">
        <f t="shared" si="133"/>
        <v>46</v>
      </c>
      <c r="BD112" s="43">
        <f t="shared" si="134"/>
        <v>6.75</v>
      </c>
      <c r="BE112" s="43">
        <v>1</v>
      </c>
      <c r="BF112" s="34">
        <f t="shared" si="135"/>
        <v>1.3</v>
      </c>
      <c r="BG112" s="42">
        <f t="shared" si="96"/>
        <v>1079892</v>
      </c>
      <c r="BH112" s="42">
        <f t="shared" si="136"/>
        <v>64577541.600000001</v>
      </c>
      <c r="BI112" s="42">
        <f t="shared" si="137"/>
        <v>119097.04544609295</v>
      </c>
      <c r="BJ112" s="42">
        <f t="shared" si="138"/>
        <v>2025</v>
      </c>
      <c r="BK112" s="42">
        <f t="shared" si="139"/>
        <v>295.47465920278148</v>
      </c>
      <c r="BL112" s="70">
        <f t="shared" si="182"/>
        <v>1.8442486736920463E-3</v>
      </c>
      <c r="BN112" s="43">
        <f t="shared" si="140"/>
        <v>16</v>
      </c>
      <c r="BO112" s="43">
        <f t="shared" si="141"/>
        <v>8.1999999999999993</v>
      </c>
      <c r="BP112" s="43">
        <v>1</v>
      </c>
      <c r="BQ112" s="34">
        <f t="shared" si="142"/>
        <v>1.45</v>
      </c>
      <c r="BR112" s="42">
        <f t="shared" si="97"/>
        <v>9999</v>
      </c>
      <c r="BS112" s="42">
        <f t="shared" si="143"/>
        <v>231976.8</v>
      </c>
      <c r="BT112" s="42">
        <f t="shared" si="144"/>
        <v>2260.6383626341672</v>
      </c>
      <c r="BU112" s="42">
        <f t="shared" si="145"/>
        <v>2460</v>
      </c>
      <c r="BV112" s="42">
        <f t="shared" si="146"/>
        <v>295.47465920278148</v>
      </c>
      <c r="BW112" s="70">
        <f t="shared" si="183"/>
        <v>9.7451053839615314E-3</v>
      </c>
      <c r="BY112" s="43">
        <f t="shared" si="147"/>
        <v>-46</v>
      </c>
      <c r="BZ112" s="43">
        <f t="shared" si="148"/>
        <v>9.8249999999999993</v>
      </c>
      <c r="CA112" s="43">
        <v>1</v>
      </c>
      <c r="CB112" s="34">
        <f t="shared" si="149"/>
        <v>0</v>
      </c>
      <c r="CC112" s="42">
        <f t="shared" si="98"/>
        <v>1</v>
      </c>
      <c r="CD112" s="42">
        <f t="shared" si="150"/>
        <v>0</v>
      </c>
      <c r="CE112" s="42">
        <f t="shared" si="151"/>
        <v>0.50116167681939816</v>
      </c>
      <c r="CF112" s="42">
        <f t="shared" si="152"/>
        <v>2947.5</v>
      </c>
      <c r="CG112" s="42">
        <f t="shared" si="153"/>
        <v>295.47465920278148</v>
      </c>
      <c r="CJ112" s="43">
        <f t="shared" si="154"/>
        <v>-101</v>
      </c>
      <c r="CK112" s="43">
        <f t="shared" si="155"/>
        <v>11.649999999999999</v>
      </c>
      <c r="CL112" s="43">
        <v>1</v>
      </c>
      <c r="CM112" s="34">
        <f t="shared" si="156"/>
        <v>0</v>
      </c>
      <c r="CN112" s="42">
        <f t="shared" si="99"/>
        <v>1</v>
      </c>
      <c r="CO112" s="42">
        <f t="shared" si="157"/>
        <v>0</v>
      </c>
      <c r="CP112" s="42">
        <f t="shared" si="158"/>
        <v>2.9016248881530123E-4</v>
      </c>
      <c r="CQ112" s="42">
        <f t="shared" si="159"/>
        <v>3494.9999999999995</v>
      </c>
      <c r="CR112" s="42">
        <f t="shared" si="160"/>
        <v>295.47465920278148</v>
      </c>
      <c r="CU112" s="43">
        <f t="shared" si="161"/>
        <v>-151</v>
      </c>
      <c r="CV112" s="43">
        <f t="shared" si="162"/>
        <v>13.7</v>
      </c>
      <c r="CW112" s="43">
        <v>1</v>
      </c>
      <c r="CX112" s="34">
        <f t="shared" si="163"/>
        <v>0</v>
      </c>
      <c r="CY112" s="42">
        <f t="shared" si="100"/>
        <v>1</v>
      </c>
      <c r="CZ112" s="42">
        <f t="shared" si="164"/>
        <v>0</v>
      </c>
      <c r="DA112" s="42">
        <f t="shared" si="165"/>
        <v>3.3322375408811814E-7</v>
      </c>
      <c r="DB112" s="42">
        <f t="shared" si="166"/>
        <v>4110</v>
      </c>
      <c r="DC112" s="42">
        <f t="shared" si="167"/>
        <v>295.47465920278148</v>
      </c>
      <c r="DF112" s="43">
        <f t="shared" si="168"/>
        <v>-214</v>
      </c>
      <c r="DG112" s="43">
        <f t="shared" si="169"/>
        <v>18.574999999999999</v>
      </c>
      <c r="DH112" s="43">
        <v>1</v>
      </c>
      <c r="DI112" s="34">
        <f t="shared" si="177"/>
        <v>0</v>
      </c>
      <c r="DJ112" s="42">
        <f t="shared" si="101"/>
        <v>1</v>
      </c>
      <c r="DK112" s="42">
        <f t="shared" si="170"/>
        <v>0</v>
      </c>
      <c r="DL112" s="42">
        <f t="shared" si="171"/>
        <v>7.2772327066796686E-11</v>
      </c>
      <c r="DM112" s="42">
        <f t="shared" si="172"/>
        <v>5572.5</v>
      </c>
      <c r="DN112" s="42">
        <f t="shared" si="173"/>
        <v>295.47465920278148</v>
      </c>
    </row>
    <row r="113" spans="1:118">
      <c r="A113" s="34">
        <f t="shared" si="102"/>
        <v>10.196485018554151</v>
      </c>
      <c r="B113" s="34">
        <v>0</v>
      </c>
      <c r="C113" s="55">
        <f t="shared" si="179"/>
        <v>6</v>
      </c>
      <c r="D113" s="59"/>
      <c r="E113" s="87">
        <v>2.2000000000000002</v>
      </c>
      <c r="F113" s="101">
        <f>C113+E113</f>
        <v>8.1999999999999993</v>
      </c>
      <c r="G113" s="37">
        <f t="shared" si="103"/>
        <v>2767208.6540932166</v>
      </c>
      <c r="H113" s="34">
        <f t="shared" si="174"/>
        <v>21.400000000000013</v>
      </c>
      <c r="I113" s="38">
        <v>107</v>
      </c>
      <c r="J113" s="43">
        <f t="shared" si="104"/>
        <v>107</v>
      </c>
      <c r="K113" s="43">
        <f t="shared" si="105"/>
        <v>2.2000000000000002</v>
      </c>
      <c r="L113" s="33">
        <v>1</v>
      </c>
      <c r="M113" s="34">
        <f t="shared" si="106"/>
        <v>2</v>
      </c>
      <c r="N113" s="42">
        <f t="shared" si="92"/>
        <v>19998000</v>
      </c>
      <c r="O113" s="42">
        <f t="shared" si="107"/>
        <v>4279572000</v>
      </c>
      <c r="P113" s="42">
        <f t="shared" si="108"/>
        <v>182635771.17015231</v>
      </c>
      <c r="Q113" s="42">
        <f t="shared" si="109"/>
        <v>660</v>
      </c>
      <c r="R113" s="42">
        <f t="shared" si="110"/>
        <v>305.89455055662455</v>
      </c>
      <c r="S113" s="70">
        <f t="shared" si="111"/>
        <v>4.26761767695817E-2</v>
      </c>
      <c r="V113" s="43">
        <f t="shared" si="112"/>
        <v>107</v>
      </c>
      <c r="W113" s="43">
        <f t="shared" si="113"/>
        <v>3.2</v>
      </c>
      <c r="X113" s="43">
        <v>1</v>
      </c>
      <c r="Y113" s="34">
        <f t="shared" si="114"/>
        <v>1</v>
      </c>
      <c r="Z113" s="42">
        <f t="shared" si="93"/>
        <v>7199280</v>
      </c>
      <c r="AA113" s="42">
        <f t="shared" si="115"/>
        <v>770322960</v>
      </c>
      <c r="AB113" s="42">
        <f t="shared" si="116"/>
        <v>265652030.79294878</v>
      </c>
      <c r="AC113" s="42">
        <f t="shared" si="117"/>
        <v>960</v>
      </c>
      <c r="AD113" s="42">
        <f t="shared" si="118"/>
        <v>305.89455055662455</v>
      </c>
      <c r="AE113" s="70">
        <f t="shared" si="178"/>
        <v>0.34485799409762991</v>
      </c>
      <c r="AG113" s="43">
        <f t="shared" si="119"/>
        <v>92</v>
      </c>
      <c r="AH113" s="43">
        <f t="shared" si="120"/>
        <v>4.2750000000000004</v>
      </c>
      <c r="AI113" s="43">
        <v>1</v>
      </c>
      <c r="AJ113" s="34">
        <f t="shared" si="121"/>
        <v>1.075</v>
      </c>
      <c r="AK113" s="42">
        <f t="shared" si="94"/>
        <v>2999700</v>
      </c>
      <c r="AL113" s="42">
        <f t="shared" si="122"/>
        <v>296670330</v>
      </c>
      <c r="AM113" s="42">
        <f t="shared" si="123"/>
        <v>44361813.735931836</v>
      </c>
      <c r="AN113" s="42">
        <f t="shared" si="124"/>
        <v>1282.5</v>
      </c>
      <c r="AO113" s="42">
        <f t="shared" si="125"/>
        <v>305.89455055662455</v>
      </c>
      <c r="AP113" s="70">
        <f t="shared" si="181"/>
        <v>0.14953235713167487</v>
      </c>
      <c r="AR113" s="43">
        <f t="shared" si="126"/>
        <v>72</v>
      </c>
      <c r="AS113" s="43">
        <f t="shared" si="127"/>
        <v>5.45</v>
      </c>
      <c r="AT113" s="43">
        <v>1</v>
      </c>
      <c r="AU113" s="34">
        <f t="shared" si="128"/>
        <v>1.175</v>
      </c>
      <c r="AV113" s="42">
        <f t="shared" si="95"/>
        <v>599940</v>
      </c>
      <c r="AW113" s="42">
        <f t="shared" si="129"/>
        <v>50754924</v>
      </c>
      <c r="AX113" s="42">
        <f t="shared" si="130"/>
        <v>3534676.6792518739</v>
      </c>
      <c r="AY113" s="42">
        <f t="shared" si="131"/>
        <v>1635</v>
      </c>
      <c r="AZ113" s="42">
        <f t="shared" si="132"/>
        <v>305.89455055662455</v>
      </c>
      <c r="BA113" s="70">
        <f t="shared" si="175"/>
        <v>6.9642044567968894E-2</v>
      </c>
      <c r="BC113" s="43">
        <f t="shared" si="133"/>
        <v>47</v>
      </c>
      <c r="BD113" s="43">
        <f t="shared" si="134"/>
        <v>6.75</v>
      </c>
      <c r="BE113" s="43">
        <v>1</v>
      </c>
      <c r="BF113" s="34">
        <f t="shared" si="135"/>
        <v>1.3</v>
      </c>
      <c r="BG113" s="42">
        <f t="shared" si="96"/>
        <v>1079892</v>
      </c>
      <c r="BH113" s="42">
        <f t="shared" si="136"/>
        <v>65981401.200000003</v>
      </c>
      <c r="BI113" s="42">
        <f t="shared" si="137"/>
        <v>136806.58018893408</v>
      </c>
      <c r="BJ113" s="42">
        <f t="shared" si="138"/>
        <v>2025</v>
      </c>
      <c r="BK113" s="42">
        <f t="shared" si="139"/>
        <v>305.89455055662455</v>
      </c>
      <c r="BL113" s="70">
        <f t="shared" si="182"/>
        <v>2.0734112598526336E-3</v>
      </c>
      <c r="BN113" s="43">
        <f t="shared" si="140"/>
        <v>17</v>
      </c>
      <c r="BO113" s="43">
        <f t="shared" si="141"/>
        <v>8.1999999999999993</v>
      </c>
      <c r="BP113" s="43">
        <v>1</v>
      </c>
      <c r="BQ113" s="34">
        <f t="shared" si="142"/>
        <v>1.45</v>
      </c>
      <c r="BR113" s="42">
        <f t="shared" si="97"/>
        <v>9999</v>
      </c>
      <c r="BS113" s="42">
        <f t="shared" si="143"/>
        <v>246475.35</v>
      </c>
      <c r="BT113" s="42">
        <f t="shared" si="144"/>
        <v>2596.7915684010586</v>
      </c>
      <c r="BU113" s="42">
        <f t="shared" si="145"/>
        <v>2460</v>
      </c>
      <c r="BV113" s="42">
        <f t="shared" si="146"/>
        <v>305.89455055662455</v>
      </c>
      <c r="BW113" s="70">
        <f t="shared" si="183"/>
        <v>1.0535704963604103E-2</v>
      </c>
      <c r="BY113" s="43">
        <f t="shared" si="147"/>
        <v>-45</v>
      </c>
      <c r="BZ113" s="43">
        <f t="shared" si="148"/>
        <v>9.8249999999999993</v>
      </c>
      <c r="CA113" s="43">
        <v>1</v>
      </c>
      <c r="CB113" s="34">
        <f t="shared" si="149"/>
        <v>0</v>
      </c>
      <c r="CC113" s="42">
        <f t="shared" si="98"/>
        <v>1</v>
      </c>
      <c r="CD113" s="42">
        <f t="shared" si="150"/>
        <v>0</v>
      </c>
      <c r="CE113" s="42">
        <f t="shared" si="151"/>
        <v>0.57568359374999833</v>
      </c>
      <c r="CF113" s="42">
        <f t="shared" si="152"/>
        <v>2947.5</v>
      </c>
      <c r="CG113" s="42">
        <f t="shared" si="153"/>
        <v>305.89455055662455</v>
      </c>
      <c r="CJ113" s="43">
        <f t="shared" si="154"/>
        <v>-100</v>
      </c>
      <c r="CK113" s="43">
        <f t="shared" si="155"/>
        <v>11.649999999999999</v>
      </c>
      <c r="CL113" s="43">
        <v>1</v>
      </c>
      <c r="CM113" s="34">
        <f t="shared" si="156"/>
        <v>0</v>
      </c>
      <c r="CN113" s="42">
        <f t="shared" si="99"/>
        <v>1</v>
      </c>
      <c r="CO113" s="42">
        <f t="shared" si="157"/>
        <v>0</v>
      </c>
      <c r="CP113" s="42">
        <f t="shared" si="158"/>
        <v>3.333091735839821E-4</v>
      </c>
      <c r="CQ113" s="42">
        <f t="shared" si="159"/>
        <v>3494.9999999999995</v>
      </c>
      <c r="CR113" s="42">
        <f t="shared" si="160"/>
        <v>305.89455055662455</v>
      </c>
      <c r="CU113" s="43">
        <f t="shared" si="161"/>
        <v>-150</v>
      </c>
      <c r="CV113" s="43">
        <f t="shared" si="162"/>
        <v>13.7</v>
      </c>
      <c r="CW113" s="43">
        <v>1</v>
      </c>
      <c r="CX113" s="34">
        <f t="shared" si="163"/>
        <v>0</v>
      </c>
      <c r="CY113" s="42">
        <f t="shared" si="100"/>
        <v>1</v>
      </c>
      <c r="CZ113" s="42">
        <f t="shared" si="164"/>
        <v>0</v>
      </c>
      <c r="DA113" s="42">
        <f t="shared" si="165"/>
        <v>3.8277357816695786E-7</v>
      </c>
      <c r="DB113" s="42">
        <f t="shared" si="166"/>
        <v>4110</v>
      </c>
      <c r="DC113" s="42">
        <f t="shared" si="167"/>
        <v>305.89455055662455</v>
      </c>
      <c r="DF113" s="43">
        <f t="shared" si="168"/>
        <v>-213</v>
      </c>
      <c r="DG113" s="43">
        <f t="shared" si="169"/>
        <v>18.574999999999999</v>
      </c>
      <c r="DH113" s="43">
        <v>1</v>
      </c>
      <c r="DI113" s="34">
        <f t="shared" si="177"/>
        <v>0</v>
      </c>
      <c r="DJ113" s="42">
        <f t="shared" si="101"/>
        <v>1</v>
      </c>
      <c r="DK113" s="42">
        <f t="shared" si="170"/>
        <v>0</v>
      </c>
      <c r="DL113" s="42">
        <f t="shared" si="171"/>
        <v>8.3593452390935556E-11</v>
      </c>
      <c r="DM113" s="42">
        <f t="shared" si="172"/>
        <v>5572.5</v>
      </c>
      <c r="DN113" s="42">
        <f t="shared" si="173"/>
        <v>305.89455055662455</v>
      </c>
    </row>
    <row r="114" spans="1:118">
      <c r="A114" s="34">
        <f t="shared" si="102"/>
        <v>10.55606328618321</v>
      </c>
      <c r="B114" s="34">
        <v>0</v>
      </c>
      <c r="C114" s="55">
        <f t="shared" si="179"/>
        <v>6</v>
      </c>
      <c r="D114" s="59"/>
      <c r="E114" s="87">
        <v>2.2000000000000002</v>
      </c>
      <c r="F114" s="101">
        <f>C114+E114</f>
        <v>8.1999999999999993</v>
      </c>
      <c r="G114" s="37">
        <f t="shared" si="103"/>
        <v>3178688.0288904374</v>
      </c>
      <c r="H114" s="34">
        <f t="shared" si="174"/>
        <v>21.600000000000012</v>
      </c>
      <c r="I114" s="38">
        <v>108</v>
      </c>
      <c r="J114" s="43">
        <f t="shared" si="104"/>
        <v>108</v>
      </c>
      <c r="K114" s="43">
        <f t="shared" si="105"/>
        <v>2.2000000000000002</v>
      </c>
      <c r="L114" s="33">
        <v>1</v>
      </c>
      <c r="M114" s="34">
        <f t="shared" si="106"/>
        <v>2</v>
      </c>
      <c r="N114" s="42">
        <f t="shared" si="92"/>
        <v>19998000</v>
      </c>
      <c r="O114" s="42">
        <f t="shared" si="107"/>
        <v>4319568000</v>
      </c>
      <c r="P114" s="42">
        <f t="shared" si="108"/>
        <v>209793409.90676886</v>
      </c>
      <c r="Q114" s="42">
        <f t="shared" si="109"/>
        <v>660</v>
      </c>
      <c r="R114" s="42">
        <f t="shared" si="110"/>
        <v>316.6818985854963</v>
      </c>
      <c r="S114" s="70">
        <f t="shared" si="111"/>
        <v>4.8568146144885055E-2</v>
      </c>
      <c r="V114" s="43">
        <f t="shared" si="112"/>
        <v>108</v>
      </c>
      <c r="W114" s="43">
        <f t="shared" si="113"/>
        <v>3.2</v>
      </c>
      <c r="X114" s="43">
        <v>1</v>
      </c>
      <c r="Y114" s="34">
        <f t="shared" si="114"/>
        <v>1</v>
      </c>
      <c r="Z114" s="42">
        <f t="shared" si="93"/>
        <v>7199280</v>
      </c>
      <c r="AA114" s="42">
        <f t="shared" si="115"/>
        <v>777522240</v>
      </c>
      <c r="AB114" s="42">
        <f t="shared" si="116"/>
        <v>305154050.77348197</v>
      </c>
      <c r="AC114" s="42">
        <f t="shared" si="117"/>
        <v>960</v>
      </c>
      <c r="AD114" s="42">
        <f t="shared" si="118"/>
        <v>316.6818985854963</v>
      </c>
      <c r="AE114" s="70">
        <f t="shared" si="178"/>
        <v>0.39246986783745502</v>
      </c>
      <c r="AG114" s="43">
        <f t="shared" si="119"/>
        <v>93</v>
      </c>
      <c r="AH114" s="43">
        <f t="shared" si="120"/>
        <v>4.2750000000000004</v>
      </c>
      <c r="AI114" s="43">
        <v>1</v>
      </c>
      <c r="AJ114" s="34">
        <f t="shared" si="121"/>
        <v>1.075</v>
      </c>
      <c r="AK114" s="42">
        <f t="shared" si="94"/>
        <v>2999700</v>
      </c>
      <c r="AL114" s="42">
        <f t="shared" si="122"/>
        <v>299895007.5</v>
      </c>
      <c r="AM114" s="42">
        <f t="shared" si="123"/>
        <v>50958342.463149771</v>
      </c>
      <c r="AN114" s="42">
        <f t="shared" si="124"/>
        <v>1282.5</v>
      </c>
      <c r="AO114" s="42">
        <f t="shared" si="125"/>
        <v>316.6818985854963</v>
      </c>
      <c r="AP114" s="70">
        <f t="shared" si="181"/>
        <v>0.16992060950914553</v>
      </c>
      <c r="AR114" s="43">
        <f t="shared" si="126"/>
        <v>73</v>
      </c>
      <c r="AS114" s="43">
        <f t="shared" si="127"/>
        <v>5.45</v>
      </c>
      <c r="AT114" s="43">
        <v>1</v>
      </c>
      <c r="AU114" s="34">
        <f t="shared" si="128"/>
        <v>1.175</v>
      </c>
      <c r="AV114" s="42">
        <f t="shared" si="95"/>
        <v>599940</v>
      </c>
      <c r="AW114" s="42">
        <f t="shared" si="129"/>
        <v>51459853.5</v>
      </c>
      <c r="AX114" s="42">
        <f t="shared" si="130"/>
        <v>4060277.2869030102</v>
      </c>
      <c r="AY114" s="42">
        <f t="shared" si="131"/>
        <v>1635</v>
      </c>
      <c r="AZ114" s="42">
        <f t="shared" si="132"/>
        <v>316.6818985854963</v>
      </c>
      <c r="BA114" s="70">
        <f t="shared" si="175"/>
        <v>7.8901843101885444E-2</v>
      </c>
      <c r="BC114" s="43">
        <f t="shared" si="133"/>
        <v>48</v>
      </c>
      <c r="BD114" s="43">
        <f t="shared" si="134"/>
        <v>6.75</v>
      </c>
      <c r="BE114" s="43">
        <v>1</v>
      </c>
      <c r="BF114" s="34">
        <f t="shared" si="135"/>
        <v>1.3</v>
      </c>
      <c r="BG114" s="42">
        <f t="shared" si="96"/>
        <v>1079892</v>
      </c>
      <c r="BH114" s="42">
        <f t="shared" si="136"/>
        <v>67385260.799999997</v>
      </c>
      <c r="BI114" s="42">
        <f t="shared" si="137"/>
        <v>157149.49361579856</v>
      </c>
      <c r="BJ114" s="42">
        <f t="shared" si="138"/>
        <v>2025</v>
      </c>
      <c r="BK114" s="42">
        <f t="shared" si="139"/>
        <v>316.6818985854963</v>
      </c>
      <c r="BL114" s="70">
        <f t="shared" si="182"/>
        <v>2.3321048512703621E-3</v>
      </c>
      <c r="BN114" s="43">
        <f t="shared" si="140"/>
        <v>18</v>
      </c>
      <c r="BO114" s="43">
        <f t="shared" si="141"/>
        <v>8.1999999999999993</v>
      </c>
      <c r="BP114" s="43">
        <v>1</v>
      </c>
      <c r="BQ114" s="34">
        <f t="shared" si="142"/>
        <v>1.45</v>
      </c>
      <c r="BR114" s="42">
        <f t="shared" si="97"/>
        <v>9999</v>
      </c>
      <c r="BS114" s="42">
        <f t="shared" si="143"/>
        <v>260973.9</v>
      </c>
      <c r="BT114" s="42">
        <f t="shared" si="144"/>
        <v>2982.9302028924662</v>
      </c>
      <c r="BU114" s="42">
        <f t="shared" si="145"/>
        <v>2460</v>
      </c>
      <c r="BV114" s="42">
        <f t="shared" si="146"/>
        <v>316.6818985854963</v>
      </c>
      <c r="BW114" s="70">
        <f t="shared" si="183"/>
        <v>1.1429994351513567E-2</v>
      </c>
      <c r="BY114" s="43">
        <f t="shared" si="147"/>
        <v>-44</v>
      </c>
      <c r="BZ114" s="43">
        <f t="shared" si="148"/>
        <v>9.8249999999999993</v>
      </c>
      <c r="CA114" s="43">
        <v>1</v>
      </c>
      <c r="CB114" s="34">
        <f t="shared" si="149"/>
        <v>0</v>
      </c>
      <c r="CC114" s="42">
        <f t="shared" si="98"/>
        <v>1</v>
      </c>
      <c r="CD114" s="42">
        <f t="shared" si="150"/>
        <v>0</v>
      </c>
      <c r="CE114" s="42">
        <f t="shared" si="151"/>
        <v>0.66128679713940453</v>
      </c>
      <c r="CF114" s="42">
        <f t="shared" si="152"/>
        <v>2947.5</v>
      </c>
      <c r="CG114" s="42">
        <f t="shared" si="153"/>
        <v>316.6818985854963</v>
      </c>
      <c r="CJ114" s="43">
        <f t="shared" si="154"/>
        <v>-99</v>
      </c>
      <c r="CK114" s="43">
        <f t="shared" si="155"/>
        <v>11.649999999999999</v>
      </c>
      <c r="CL114" s="43">
        <v>1</v>
      </c>
      <c r="CM114" s="34">
        <f t="shared" si="156"/>
        <v>0</v>
      </c>
      <c r="CN114" s="42">
        <f t="shared" si="99"/>
        <v>1</v>
      </c>
      <c r="CO114" s="42">
        <f t="shared" si="157"/>
        <v>0</v>
      </c>
      <c r="CP114" s="42">
        <f t="shared" si="158"/>
        <v>3.8287169940134144E-4</v>
      </c>
      <c r="CQ114" s="42">
        <f t="shared" si="159"/>
        <v>3494.9999999999995</v>
      </c>
      <c r="CR114" s="42">
        <f t="shared" si="160"/>
        <v>316.6818985854963</v>
      </c>
      <c r="CU114" s="43">
        <f t="shared" si="161"/>
        <v>-149</v>
      </c>
      <c r="CV114" s="43">
        <f t="shared" si="162"/>
        <v>13.7</v>
      </c>
      <c r="CW114" s="43">
        <v>1</v>
      </c>
      <c r="CX114" s="34">
        <f t="shared" si="163"/>
        <v>0</v>
      </c>
      <c r="CY114" s="42">
        <f t="shared" si="100"/>
        <v>1</v>
      </c>
      <c r="CZ114" s="42">
        <f t="shared" si="164"/>
        <v>0</v>
      </c>
      <c r="DA114" s="42">
        <f t="shared" si="165"/>
        <v>4.3969137957671357E-7</v>
      </c>
      <c r="DB114" s="42">
        <f t="shared" si="166"/>
        <v>4110</v>
      </c>
      <c r="DC114" s="42">
        <f t="shared" si="167"/>
        <v>316.6818985854963</v>
      </c>
      <c r="DF114" s="43">
        <f t="shared" si="168"/>
        <v>-212</v>
      </c>
      <c r="DG114" s="43">
        <f t="shared" si="169"/>
        <v>18.574999999999999</v>
      </c>
      <c r="DH114" s="43">
        <v>1</v>
      </c>
      <c r="DI114" s="34">
        <f t="shared" si="177"/>
        <v>0</v>
      </c>
      <c r="DJ114" s="42">
        <f t="shared" si="101"/>
        <v>1</v>
      </c>
      <c r="DK114" s="42">
        <f t="shared" si="170"/>
        <v>0</v>
      </c>
      <c r="DL114" s="42">
        <f t="shared" si="171"/>
        <v>9.6023661249990623E-11</v>
      </c>
      <c r="DM114" s="42">
        <f t="shared" si="172"/>
        <v>5572.5</v>
      </c>
      <c r="DN114" s="42">
        <f t="shared" si="173"/>
        <v>316.6818985854963</v>
      </c>
    </row>
    <row r="115" spans="1:118">
      <c r="A115" s="34">
        <f t="shared" si="102"/>
        <v>10.928322054035224</v>
      </c>
      <c r="B115" s="34">
        <v>0</v>
      </c>
      <c r="C115" s="55">
        <f t="shared" si="179"/>
        <v>6</v>
      </c>
      <c r="D115" s="59"/>
      <c r="E115" s="87">
        <v>2.2000000000000002</v>
      </c>
      <c r="F115" s="101">
        <f>C115+E115</f>
        <v>8.1999999999999993</v>
      </c>
      <c r="G115" s="37">
        <f t="shared" si="103"/>
        <v>3651353.7098352131</v>
      </c>
      <c r="H115" s="34">
        <f t="shared" si="174"/>
        <v>21.800000000000011</v>
      </c>
      <c r="I115" s="38">
        <v>109</v>
      </c>
      <c r="J115" s="43">
        <f t="shared" si="104"/>
        <v>109</v>
      </c>
      <c r="K115" s="43">
        <f t="shared" si="105"/>
        <v>2.2000000000000002</v>
      </c>
      <c r="L115" s="33">
        <v>1</v>
      </c>
      <c r="M115" s="34">
        <f t="shared" si="106"/>
        <v>2</v>
      </c>
      <c r="N115" s="42">
        <f t="shared" si="92"/>
        <v>19998000</v>
      </c>
      <c r="O115" s="42">
        <f t="shared" si="107"/>
        <v>4359564000</v>
      </c>
      <c r="P115" s="42">
        <f t="shared" si="108"/>
        <v>240989344.84912407</v>
      </c>
      <c r="Q115" s="42">
        <f t="shared" si="109"/>
        <v>660</v>
      </c>
      <c r="R115" s="42">
        <f t="shared" si="110"/>
        <v>327.84966162105673</v>
      </c>
      <c r="S115" s="70">
        <f t="shared" si="111"/>
        <v>5.5278313347188864E-2</v>
      </c>
      <c r="V115" s="43">
        <f t="shared" si="112"/>
        <v>109</v>
      </c>
      <c r="W115" s="43">
        <f t="shared" si="113"/>
        <v>3.2</v>
      </c>
      <c r="X115" s="43">
        <v>1</v>
      </c>
      <c r="Y115" s="34">
        <f t="shared" si="114"/>
        <v>1</v>
      </c>
      <c r="Z115" s="42">
        <f t="shared" si="93"/>
        <v>7199280</v>
      </c>
      <c r="AA115" s="42">
        <f t="shared" si="115"/>
        <v>784721520</v>
      </c>
      <c r="AB115" s="42">
        <f t="shared" si="116"/>
        <v>350529956.14418048</v>
      </c>
      <c r="AC115" s="42">
        <f t="shared" si="117"/>
        <v>960</v>
      </c>
      <c r="AD115" s="42">
        <f t="shared" si="118"/>
        <v>327.84966162105673</v>
      </c>
      <c r="AE115" s="70">
        <f t="shared" si="178"/>
        <v>0.44669344118940496</v>
      </c>
      <c r="AG115" s="43">
        <f t="shared" si="119"/>
        <v>94</v>
      </c>
      <c r="AH115" s="43">
        <f t="shared" si="120"/>
        <v>4.2750000000000004</v>
      </c>
      <c r="AI115" s="43">
        <v>1</v>
      </c>
      <c r="AJ115" s="34">
        <f t="shared" si="121"/>
        <v>1.075</v>
      </c>
      <c r="AK115" s="42">
        <f t="shared" si="94"/>
        <v>2999700</v>
      </c>
      <c r="AL115" s="42">
        <f t="shared" si="122"/>
        <v>303119685</v>
      </c>
      <c r="AM115" s="42">
        <f t="shared" si="123"/>
        <v>58535764.160795696</v>
      </c>
      <c r="AN115" s="42">
        <f t="shared" si="124"/>
        <v>1282.5</v>
      </c>
      <c r="AO115" s="42">
        <f t="shared" si="125"/>
        <v>327.84966162105673</v>
      </c>
      <c r="AP115" s="70">
        <f t="shared" si="181"/>
        <v>0.19311106159534211</v>
      </c>
      <c r="AR115" s="43">
        <f t="shared" si="126"/>
        <v>74</v>
      </c>
      <c r="AS115" s="43">
        <f t="shared" si="127"/>
        <v>5.45</v>
      </c>
      <c r="AT115" s="43">
        <v>1</v>
      </c>
      <c r="AU115" s="34">
        <f t="shared" si="128"/>
        <v>1.175</v>
      </c>
      <c r="AV115" s="42">
        <f t="shared" si="95"/>
        <v>599940</v>
      </c>
      <c r="AW115" s="42">
        <f t="shared" si="129"/>
        <v>52164783</v>
      </c>
      <c r="AX115" s="42">
        <f t="shared" si="130"/>
        <v>4664033.8402973125</v>
      </c>
      <c r="AY115" s="42">
        <f t="shared" si="131"/>
        <v>1635</v>
      </c>
      <c r="AZ115" s="42">
        <f t="shared" si="132"/>
        <v>327.84966162105673</v>
      </c>
      <c r="BA115" s="70">
        <f t="shared" si="175"/>
        <v>8.9409627953351445E-2</v>
      </c>
      <c r="BC115" s="43">
        <f t="shared" si="133"/>
        <v>49</v>
      </c>
      <c r="BD115" s="43">
        <f t="shared" si="134"/>
        <v>6.75</v>
      </c>
      <c r="BE115" s="43">
        <v>1</v>
      </c>
      <c r="BF115" s="34">
        <f t="shared" si="135"/>
        <v>1.3</v>
      </c>
      <c r="BG115" s="42">
        <f t="shared" si="96"/>
        <v>1079892</v>
      </c>
      <c r="BH115" s="42">
        <f t="shared" si="136"/>
        <v>68789120.400000006</v>
      </c>
      <c r="BI115" s="42">
        <f t="shared" si="137"/>
        <v>180517.36480508489</v>
      </c>
      <c r="BJ115" s="42">
        <f t="shared" si="138"/>
        <v>2025</v>
      </c>
      <c r="BK115" s="42">
        <f t="shared" si="139"/>
        <v>327.84966162105673</v>
      </c>
      <c r="BL115" s="70">
        <f t="shared" si="182"/>
        <v>2.6242138837566072E-3</v>
      </c>
      <c r="BN115" s="43">
        <f t="shared" si="140"/>
        <v>19</v>
      </c>
      <c r="BO115" s="43">
        <f t="shared" si="141"/>
        <v>8.1999999999999993</v>
      </c>
      <c r="BP115" s="43">
        <v>1</v>
      </c>
      <c r="BQ115" s="34">
        <f t="shared" si="142"/>
        <v>1.45</v>
      </c>
      <c r="BR115" s="42">
        <f t="shared" si="97"/>
        <v>9999</v>
      </c>
      <c r="BS115" s="42">
        <f t="shared" si="143"/>
        <v>275472.45</v>
      </c>
      <c r="BT115" s="42">
        <f t="shared" si="144"/>
        <v>3426.4870171335483</v>
      </c>
      <c r="BU115" s="42">
        <f t="shared" si="145"/>
        <v>2460</v>
      </c>
      <c r="BV115" s="42">
        <f t="shared" si="146"/>
        <v>327.84966162105673</v>
      </c>
      <c r="BW115" s="70">
        <f t="shared" si="183"/>
        <v>1.2438583303461193E-2</v>
      </c>
      <c r="BY115" s="43">
        <f t="shared" si="147"/>
        <v>-43</v>
      </c>
      <c r="BZ115" s="43">
        <f t="shared" si="148"/>
        <v>9.8249999999999993</v>
      </c>
      <c r="CA115" s="43">
        <v>1</v>
      </c>
      <c r="CB115" s="34">
        <f t="shared" si="149"/>
        <v>0</v>
      </c>
      <c r="CC115" s="42">
        <f t="shared" si="98"/>
        <v>1</v>
      </c>
      <c r="CD115" s="42">
        <f t="shared" si="150"/>
        <v>0</v>
      </c>
      <c r="CE115" s="42">
        <f t="shared" si="151"/>
        <v>0.7596190560552919</v>
      </c>
      <c r="CF115" s="42">
        <f t="shared" si="152"/>
        <v>2947.5</v>
      </c>
      <c r="CG115" s="42">
        <f t="shared" si="153"/>
        <v>327.84966162105673</v>
      </c>
      <c r="CJ115" s="43">
        <f t="shared" si="154"/>
        <v>-98</v>
      </c>
      <c r="CK115" s="43">
        <f t="shared" si="155"/>
        <v>11.649999999999999</v>
      </c>
      <c r="CL115" s="43">
        <v>1</v>
      </c>
      <c r="CM115" s="34">
        <f t="shared" si="156"/>
        <v>0</v>
      </c>
      <c r="CN115" s="42">
        <f t="shared" si="99"/>
        <v>1</v>
      </c>
      <c r="CO115" s="42">
        <f t="shared" si="157"/>
        <v>0</v>
      </c>
      <c r="CP115" s="42">
        <f t="shared" si="158"/>
        <v>4.3980409127724018E-4</v>
      </c>
      <c r="CQ115" s="42">
        <f t="shared" si="159"/>
        <v>3494.9999999999995</v>
      </c>
      <c r="CR115" s="42">
        <f t="shared" si="160"/>
        <v>327.84966162105673</v>
      </c>
      <c r="CU115" s="43">
        <f t="shared" si="161"/>
        <v>-148</v>
      </c>
      <c r="CV115" s="43">
        <f t="shared" si="162"/>
        <v>13.7</v>
      </c>
      <c r="CW115" s="43">
        <v>1</v>
      </c>
      <c r="CX115" s="34">
        <f t="shared" si="163"/>
        <v>0</v>
      </c>
      <c r="CY115" s="42">
        <f t="shared" si="100"/>
        <v>1</v>
      </c>
      <c r="CZ115" s="42">
        <f t="shared" si="164"/>
        <v>0</v>
      </c>
      <c r="DA115" s="42">
        <f t="shared" si="165"/>
        <v>5.0507276442614771E-7</v>
      </c>
      <c r="DB115" s="42">
        <f t="shared" si="166"/>
        <v>4110</v>
      </c>
      <c r="DC115" s="42">
        <f t="shared" si="167"/>
        <v>327.84966162105673</v>
      </c>
      <c r="DF115" s="43">
        <f t="shared" si="168"/>
        <v>-211</v>
      </c>
      <c r="DG115" s="43">
        <f t="shared" si="169"/>
        <v>18.574999999999999</v>
      </c>
      <c r="DH115" s="43">
        <v>1</v>
      </c>
      <c r="DI115" s="34">
        <f t="shared" si="177"/>
        <v>0</v>
      </c>
      <c r="DJ115" s="42">
        <f t="shared" si="101"/>
        <v>1</v>
      </c>
      <c r="DK115" s="42">
        <f t="shared" si="170"/>
        <v>0</v>
      </c>
      <c r="DL115" s="42">
        <f t="shared" si="171"/>
        <v>1.103022217186568E-10</v>
      </c>
      <c r="DM115" s="42">
        <f t="shared" si="172"/>
        <v>5572.5</v>
      </c>
      <c r="DN115" s="42">
        <f t="shared" si="173"/>
        <v>327.84966162105673</v>
      </c>
    </row>
    <row r="116" spans="1:118">
      <c r="A116" s="34">
        <f t="shared" si="102"/>
        <v>11.313708498984823</v>
      </c>
      <c r="B116" s="34">
        <v>0</v>
      </c>
      <c r="C116" s="55">
        <f t="shared" si="179"/>
        <v>6</v>
      </c>
      <c r="D116" s="59"/>
      <c r="E116" s="87">
        <v>2.2000000000000002</v>
      </c>
      <c r="F116" s="101">
        <f>C116+E116</f>
        <v>8.1999999999999993</v>
      </c>
      <c r="G116" s="37">
        <f t="shared" si="103"/>
        <v>4194304.0000000307</v>
      </c>
      <c r="H116" s="34">
        <f t="shared" si="174"/>
        <v>22.000000000000011</v>
      </c>
      <c r="I116" s="38">
        <v>110</v>
      </c>
      <c r="J116" s="43">
        <f t="shared" si="104"/>
        <v>110</v>
      </c>
      <c r="K116" s="43">
        <f t="shared" si="105"/>
        <v>2.2000000000000002</v>
      </c>
      <c r="L116" s="33">
        <v>4</v>
      </c>
      <c r="M116" s="34">
        <f t="shared" si="106"/>
        <v>2</v>
      </c>
      <c r="N116" s="42">
        <f t="shared" si="92"/>
        <v>79992000</v>
      </c>
      <c r="O116" s="42">
        <f t="shared" si="107"/>
        <v>17598240000</v>
      </c>
      <c r="P116" s="42">
        <f t="shared" si="108"/>
        <v>276824064.00000203</v>
      </c>
      <c r="Q116" s="42">
        <f t="shared" si="109"/>
        <v>660</v>
      </c>
      <c r="R116" s="42">
        <f t="shared" si="110"/>
        <v>339.4112549695447</v>
      </c>
      <c r="S116" s="70">
        <f t="shared" si="111"/>
        <v>1.5730213021302245E-2</v>
      </c>
      <c r="V116" s="43">
        <f t="shared" si="112"/>
        <v>110</v>
      </c>
      <c r="W116" s="43">
        <f t="shared" si="113"/>
        <v>3.2</v>
      </c>
      <c r="X116" s="43">
        <v>1</v>
      </c>
      <c r="Y116" s="34">
        <f t="shared" si="114"/>
        <v>1</v>
      </c>
      <c r="Z116" s="42">
        <f t="shared" si="93"/>
        <v>7199280</v>
      </c>
      <c r="AA116" s="42">
        <f t="shared" si="115"/>
        <v>791920800</v>
      </c>
      <c r="AB116" s="42">
        <f t="shared" si="116"/>
        <v>402653184.00000298</v>
      </c>
      <c r="AC116" s="42">
        <f t="shared" si="117"/>
        <v>960</v>
      </c>
      <c r="AD116" s="42">
        <f t="shared" si="118"/>
        <v>339.4112549695447</v>
      </c>
      <c r="AE116" s="70">
        <f t="shared" si="178"/>
        <v>0.50845132998148679</v>
      </c>
      <c r="AG116" s="43">
        <f t="shared" si="119"/>
        <v>95</v>
      </c>
      <c r="AH116" s="43">
        <f t="shared" si="120"/>
        <v>4.2750000000000004</v>
      </c>
      <c r="AI116" s="43">
        <v>14</v>
      </c>
      <c r="AJ116" s="34">
        <f t="shared" si="121"/>
        <v>1.075</v>
      </c>
      <c r="AK116" s="42">
        <f t="shared" si="94"/>
        <v>41995800</v>
      </c>
      <c r="AL116" s="42">
        <f t="shared" si="122"/>
        <v>4288821075</v>
      </c>
      <c r="AM116" s="42">
        <f t="shared" si="123"/>
        <v>67239936.000000432</v>
      </c>
      <c r="AN116" s="42">
        <f t="shared" si="124"/>
        <v>1282.5</v>
      </c>
      <c r="AO116" s="42">
        <f t="shared" si="125"/>
        <v>339.4112549695447</v>
      </c>
      <c r="AP116" s="70">
        <f t="shared" si="181"/>
        <v>1.5677953177377638E-2</v>
      </c>
      <c r="AR116" s="43">
        <f t="shared" si="126"/>
        <v>75</v>
      </c>
      <c r="AS116" s="43">
        <f t="shared" si="127"/>
        <v>5.45</v>
      </c>
      <c r="AT116" s="43">
        <v>1</v>
      </c>
      <c r="AU116" s="34">
        <f t="shared" si="128"/>
        <v>1.175</v>
      </c>
      <c r="AV116" s="42">
        <f t="shared" si="95"/>
        <v>599940</v>
      </c>
      <c r="AW116" s="42">
        <f t="shared" si="129"/>
        <v>52869712.5</v>
      </c>
      <c r="AX116" s="42">
        <f t="shared" si="130"/>
        <v>5357568.0000000261</v>
      </c>
      <c r="AY116" s="42">
        <f t="shared" si="131"/>
        <v>1635</v>
      </c>
      <c r="AZ116" s="42">
        <f t="shared" si="132"/>
        <v>339.4112549695447</v>
      </c>
      <c r="BA116" s="70">
        <f t="shared" si="175"/>
        <v>0.10133529665023289</v>
      </c>
      <c r="BC116" s="43">
        <f t="shared" si="133"/>
        <v>50</v>
      </c>
      <c r="BD116" s="43">
        <f t="shared" si="134"/>
        <v>6.75</v>
      </c>
      <c r="BE116" s="43">
        <v>1</v>
      </c>
      <c r="BF116" s="34">
        <f t="shared" si="135"/>
        <v>1.3</v>
      </c>
      <c r="BG116" s="42">
        <f t="shared" si="96"/>
        <v>1079892</v>
      </c>
      <c r="BH116" s="42">
        <f t="shared" si="136"/>
        <v>70192980</v>
      </c>
      <c r="BI116" s="42">
        <f t="shared" si="137"/>
        <v>207360.0000000007</v>
      </c>
      <c r="BJ116" s="42">
        <f t="shared" si="138"/>
        <v>2025</v>
      </c>
      <c r="BK116" s="42">
        <f t="shared" si="139"/>
        <v>339.4112549695447</v>
      </c>
      <c r="BL116" s="70">
        <f t="shared" si="182"/>
        <v>2.9541415680029641E-3</v>
      </c>
      <c r="BN116" s="43">
        <f t="shared" si="140"/>
        <v>20</v>
      </c>
      <c r="BO116" s="43">
        <f t="shared" si="141"/>
        <v>8.1999999999999993</v>
      </c>
      <c r="BP116" s="43">
        <v>1</v>
      </c>
      <c r="BQ116" s="34">
        <f t="shared" si="142"/>
        <v>1.45</v>
      </c>
      <c r="BR116" s="42">
        <f t="shared" si="97"/>
        <v>9999</v>
      </c>
      <c r="BS116" s="42">
        <f t="shared" si="143"/>
        <v>289971</v>
      </c>
      <c r="BT116" s="42">
        <f t="shared" si="144"/>
        <v>3936.000000000005</v>
      </c>
      <c r="BU116" s="42">
        <f t="shared" si="145"/>
        <v>2460</v>
      </c>
      <c r="BV116" s="42">
        <f t="shared" si="146"/>
        <v>339.4112549695447</v>
      </c>
      <c r="BW116" s="70">
        <f t="shared" si="183"/>
        <v>1.3573771170220487E-2</v>
      </c>
      <c r="BY116" s="43">
        <f t="shared" si="147"/>
        <v>-42</v>
      </c>
      <c r="BZ116" s="43">
        <f t="shared" si="148"/>
        <v>9.8249999999999993</v>
      </c>
      <c r="CA116" s="43">
        <v>1</v>
      </c>
      <c r="CB116" s="34">
        <f t="shared" si="149"/>
        <v>0</v>
      </c>
      <c r="CC116" s="42">
        <f t="shared" si="98"/>
        <v>1</v>
      </c>
      <c r="CD116" s="42">
        <f t="shared" si="150"/>
        <v>0</v>
      </c>
      <c r="CE116" s="42">
        <f t="shared" si="151"/>
        <v>0.87257316011511443</v>
      </c>
      <c r="CF116" s="42">
        <f t="shared" si="152"/>
        <v>2947.5</v>
      </c>
      <c r="CG116" s="42">
        <f t="shared" si="153"/>
        <v>339.4112549695447</v>
      </c>
      <c r="CJ116" s="43">
        <f t="shared" si="154"/>
        <v>-97</v>
      </c>
      <c r="CK116" s="43">
        <f t="shared" si="155"/>
        <v>11.649999999999999</v>
      </c>
      <c r="CL116" s="43">
        <v>1</v>
      </c>
      <c r="CM116" s="34">
        <f t="shared" si="156"/>
        <v>0</v>
      </c>
      <c r="CN116" s="42">
        <f t="shared" si="99"/>
        <v>1</v>
      </c>
      <c r="CO116" s="42">
        <f t="shared" si="157"/>
        <v>0</v>
      </c>
      <c r="CP116" s="42">
        <f t="shared" si="158"/>
        <v>5.0520223617113165E-4</v>
      </c>
      <c r="CQ116" s="42">
        <f t="shared" si="159"/>
        <v>3494.9999999999995</v>
      </c>
      <c r="CR116" s="42">
        <f t="shared" si="160"/>
        <v>339.4112549695447</v>
      </c>
      <c r="CU116" s="43">
        <f t="shared" si="161"/>
        <v>-147</v>
      </c>
      <c r="CV116" s="43">
        <f t="shared" si="162"/>
        <v>13.7</v>
      </c>
      <c r="CW116" s="43">
        <v>1</v>
      </c>
      <c r="CX116" s="34">
        <f t="shared" si="163"/>
        <v>0</v>
      </c>
      <c r="CY116" s="42">
        <f t="shared" si="100"/>
        <v>1</v>
      </c>
      <c r="CZ116" s="42">
        <f t="shared" si="164"/>
        <v>0</v>
      </c>
      <c r="DA116" s="42">
        <f t="shared" si="165"/>
        <v>5.8017625365012088E-7</v>
      </c>
      <c r="DB116" s="42">
        <f t="shared" si="166"/>
        <v>4110</v>
      </c>
      <c r="DC116" s="42">
        <f t="shared" si="167"/>
        <v>339.4112549695447</v>
      </c>
      <c r="DF116" s="43">
        <f t="shared" si="168"/>
        <v>-210</v>
      </c>
      <c r="DG116" s="43">
        <f t="shared" si="169"/>
        <v>18.574999999999999</v>
      </c>
      <c r="DH116" s="43">
        <v>1</v>
      </c>
      <c r="DI116" s="34">
        <f t="shared" si="177"/>
        <v>0</v>
      </c>
      <c r="DJ116" s="42">
        <f t="shared" si="101"/>
        <v>1</v>
      </c>
      <c r="DK116" s="42">
        <f t="shared" si="170"/>
        <v>0</v>
      </c>
      <c r="DL116" s="42">
        <f t="shared" si="171"/>
        <v>1.2670398064073928E-10</v>
      </c>
      <c r="DM116" s="42">
        <f t="shared" si="172"/>
        <v>5572.5</v>
      </c>
      <c r="DN116" s="42">
        <f t="shared" si="173"/>
        <v>339.4112549695447</v>
      </c>
    </row>
    <row r="117" spans="1:118">
      <c r="A117" s="34">
        <f t="shared" si="102"/>
        <v>11.712685567565071</v>
      </c>
      <c r="B117" s="34">
        <v>0</v>
      </c>
      <c r="C117" s="55">
        <f t="shared" si="179"/>
        <v>6</v>
      </c>
      <c r="D117" s="59"/>
      <c r="E117" s="87">
        <v>2.2000000000000002</v>
      </c>
      <c r="F117" s="101">
        <f>C117+E117</f>
        <v>8.1999999999999993</v>
      </c>
      <c r="G117" s="37">
        <f t="shared" si="103"/>
        <v>4817990.1051575188</v>
      </c>
      <c r="H117" s="34">
        <f t="shared" si="174"/>
        <v>22.20000000000001</v>
      </c>
      <c r="I117" s="38">
        <v>111</v>
      </c>
      <c r="J117" s="43">
        <f t="shared" si="104"/>
        <v>111</v>
      </c>
      <c r="K117" s="43">
        <f t="shared" si="105"/>
        <v>2.2000000000000002</v>
      </c>
      <c r="L117" s="33">
        <v>1</v>
      </c>
      <c r="M117" s="34">
        <f t="shared" si="106"/>
        <v>2</v>
      </c>
      <c r="N117" s="42">
        <f t="shared" si="92"/>
        <v>79992000</v>
      </c>
      <c r="O117" s="42">
        <f t="shared" si="107"/>
        <v>17758224000</v>
      </c>
      <c r="P117" s="42">
        <f t="shared" si="108"/>
        <v>317987346.94039625</v>
      </c>
      <c r="Q117" s="42">
        <f t="shared" si="109"/>
        <v>660</v>
      </c>
      <c r="R117" s="42">
        <f t="shared" si="110"/>
        <v>351.38056702695212</v>
      </c>
      <c r="S117" s="70">
        <f t="shared" si="111"/>
        <v>1.7906483606716317E-2</v>
      </c>
      <c r="V117" s="43">
        <f t="shared" si="112"/>
        <v>111</v>
      </c>
      <c r="W117" s="43">
        <f t="shared" si="113"/>
        <v>3.2</v>
      </c>
      <c r="X117" s="43">
        <v>1</v>
      </c>
      <c r="Y117" s="34">
        <f t="shared" si="114"/>
        <v>1</v>
      </c>
      <c r="Z117" s="42">
        <f t="shared" si="93"/>
        <v>7199280</v>
      </c>
      <c r="AA117" s="42">
        <f t="shared" si="115"/>
        <v>799120080</v>
      </c>
      <c r="AB117" s="42">
        <f t="shared" si="116"/>
        <v>462527050.0951218</v>
      </c>
      <c r="AC117" s="42">
        <f t="shared" si="117"/>
        <v>960</v>
      </c>
      <c r="AD117" s="42">
        <f t="shared" si="118"/>
        <v>351.38056702695212</v>
      </c>
      <c r="AE117" s="70">
        <f t="shared" si="178"/>
        <v>0.57879542971204256</v>
      </c>
      <c r="AG117" s="43">
        <f t="shared" si="119"/>
        <v>96</v>
      </c>
      <c r="AH117" s="43">
        <f t="shared" si="120"/>
        <v>4.2750000000000004</v>
      </c>
      <c r="AI117" s="43">
        <v>1</v>
      </c>
      <c r="AJ117" s="34">
        <f t="shared" si="121"/>
        <v>1.075</v>
      </c>
      <c r="AK117" s="42">
        <f t="shared" si="94"/>
        <v>41995800</v>
      </c>
      <c r="AL117" s="42">
        <f t="shared" si="122"/>
        <v>4333966560</v>
      </c>
      <c r="AM117" s="42">
        <f t="shared" si="123"/>
        <v>77238403.873306409</v>
      </c>
      <c r="AN117" s="42">
        <f t="shared" si="124"/>
        <v>1282.5</v>
      </c>
      <c r="AO117" s="42">
        <f t="shared" si="125"/>
        <v>351.38056702695212</v>
      </c>
      <c r="AP117" s="70">
        <f t="shared" si="181"/>
        <v>1.7821642784734918E-2</v>
      </c>
      <c r="AR117" s="43">
        <f t="shared" si="126"/>
        <v>76</v>
      </c>
      <c r="AS117" s="43">
        <f t="shared" si="127"/>
        <v>5.45</v>
      </c>
      <c r="AT117" s="43">
        <v>1</v>
      </c>
      <c r="AU117" s="34">
        <f t="shared" si="128"/>
        <v>1.175</v>
      </c>
      <c r="AV117" s="42">
        <f t="shared" si="95"/>
        <v>599940</v>
      </c>
      <c r="AW117" s="42">
        <f t="shared" si="129"/>
        <v>53574642</v>
      </c>
      <c r="AX117" s="42">
        <f t="shared" si="130"/>
        <v>6154229.5483847866</v>
      </c>
      <c r="AY117" s="42">
        <f t="shared" si="131"/>
        <v>1635</v>
      </c>
      <c r="AZ117" s="42">
        <f t="shared" si="132"/>
        <v>351.38056702695212</v>
      </c>
      <c r="BA117" s="70">
        <f t="shared" si="175"/>
        <v>0.11487206108413728</v>
      </c>
      <c r="BC117" s="43">
        <f t="shared" si="133"/>
        <v>51</v>
      </c>
      <c r="BD117" s="43">
        <f t="shared" si="134"/>
        <v>6.75</v>
      </c>
      <c r="BE117" s="43">
        <v>1</v>
      </c>
      <c r="BF117" s="34">
        <f t="shared" si="135"/>
        <v>1.3</v>
      </c>
      <c r="BG117" s="42">
        <f t="shared" si="96"/>
        <v>1079892</v>
      </c>
      <c r="BH117" s="42">
        <f t="shared" si="136"/>
        <v>71596839.600000009</v>
      </c>
      <c r="BI117" s="42">
        <f t="shared" si="137"/>
        <v>238194.09089218598</v>
      </c>
      <c r="BJ117" s="42">
        <f t="shared" si="138"/>
        <v>2025</v>
      </c>
      <c r="BK117" s="42">
        <f t="shared" si="139"/>
        <v>351.38056702695212</v>
      </c>
      <c r="BL117" s="70">
        <f t="shared" si="182"/>
        <v>3.326879960385653E-3</v>
      </c>
      <c r="BN117" s="43">
        <f t="shared" si="140"/>
        <v>21</v>
      </c>
      <c r="BO117" s="43">
        <f t="shared" si="141"/>
        <v>8.1999999999999993</v>
      </c>
      <c r="BP117" s="43">
        <v>1</v>
      </c>
      <c r="BQ117" s="34">
        <f t="shared" si="142"/>
        <v>1.45</v>
      </c>
      <c r="BR117" s="42">
        <f t="shared" si="97"/>
        <v>9999</v>
      </c>
      <c r="BS117" s="42">
        <f t="shared" si="143"/>
        <v>304469.55</v>
      </c>
      <c r="BT117" s="42">
        <f t="shared" si="144"/>
        <v>4521.2767252683352</v>
      </c>
      <c r="BU117" s="42">
        <f t="shared" si="145"/>
        <v>2460</v>
      </c>
      <c r="BV117" s="42">
        <f t="shared" si="146"/>
        <v>351.38056702695212</v>
      </c>
      <c r="BW117" s="70">
        <f t="shared" si="183"/>
        <v>1.484968439460805E-2</v>
      </c>
      <c r="BY117" s="43">
        <f t="shared" si="147"/>
        <v>-41</v>
      </c>
      <c r="BZ117" s="43">
        <f t="shared" si="148"/>
        <v>9.8249999999999993</v>
      </c>
      <c r="CA117" s="43">
        <v>1</v>
      </c>
      <c r="CB117" s="34">
        <f t="shared" si="149"/>
        <v>0</v>
      </c>
      <c r="CC117" s="42">
        <f t="shared" si="98"/>
        <v>1</v>
      </c>
      <c r="CD117" s="42">
        <f t="shared" si="150"/>
        <v>0</v>
      </c>
      <c r="CE117" s="42">
        <f t="shared" si="151"/>
        <v>1.0023233536387963</v>
      </c>
      <c r="CF117" s="42">
        <f t="shared" si="152"/>
        <v>2947.5</v>
      </c>
      <c r="CG117" s="42">
        <f t="shared" si="153"/>
        <v>351.38056702695212</v>
      </c>
      <c r="CJ117" s="43">
        <f t="shared" si="154"/>
        <v>-96</v>
      </c>
      <c r="CK117" s="43">
        <f t="shared" si="155"/>
        <v>11.649999999999999</v>
      </c>
      <c r="CL117" s="43">
        <v>1</v>
      </c>
      <c r="CM117" s="34">
        <f t="shared" si="156"/>
        <v>0</v>
      </c>
      <c r="CN117" s="42">
        <f t="shared" si="99"/>
        <v>1</v>
      </c>
      <c r="CO117" s="42">
        <f t="shared" si="157"/>
        <v>0</v>
      </c>
      <c r="CP117" s="42">
        <f t="shared" si="158"/>
        <v>5.8032497763060257E-4</v>
      </c>
      <c r="CQ117" s="42">
        <f t="shared" si="159"/>
        <v>3494.9999999999995</v>
      </c>
      <c r="CR117" s="42">
        <f t="shared" si="160"/>
        <v>351.38056702695212</v>
      </c>
      <c r="CU117" s="43">
        <f t="shared" si="161"/>
        <v>-146</v>
      </c>
      <c r="CV117" s="43">
        <f t="shared" si="162"/>
        <v>13.7</v>
      </c>
      <c r="CW117" s="43">
        <v>1</v>
      </c>
      <c r="CX117" s="34">
        <f t="shared" si="163"/>
        <v>0</v>
      </c>
      <c r="CY117" s="42">
        <f t="shared" si="100"/>
        <v>1</v>
      </c>
      <c r="CZ117" s="42">
        <f t="shared" si="164"/>
        <v>0</v>
      </c>
      <c r="DA117" s="42">
        <f t="shared" si="165"/>
        <v>6.6644750817623648E-7</v>
      </c>
      <c r="DB117" s="42">
        <f t="shared" si="166"/>
        <v>4110</v>
      </c>
      <c r="DC117" s="42">
        <f t="shared" si="167"/>
        <v>351.38056702695212</v>
      </c>
      <c r="DF117" s="43">
        <f t="shared" si="168"/>
        <v>-209</v>
      </c>
      <c r="DG117" s="43">
        <f t="shared" si="169"/>
        <v>18.574999999999999</v>
      </c>
      <c r="DH117" s="43">
        <v>1</v>
      </c>
      <c r="DI117" s="34">
        <f t="shared" si="177"/>
        <v>0</v>
      </c>
      <c r="DJ117" s="42">
        <f t="shared" si="101"/>
        <v>1</v>
      </c>
      <c r="DK117" s="42">
        <f t="shared" si="170"/>
        <v>0</v>
      </c>
      <c r="DL117" s="42">
        <f t="shared" si="171"/>
        <v>1.455446541335934E-10</v>
      </c>
      <c r="DM117" s="42">
        <f t="shared" si="172"/>
        <v>5572.5</v>
      </c>
      <c r="DN117" s="42">
        <f t="shared" si="173"/>
        <v>351.38056702695212</v>
      </c>
    </row>
    <row r="118" spans="1:118">
      <c r="A118" s="34">
        <f t="shared" si="102"/>
        <v>12.125732532083255</v>
      </c>
      <c r="B118" s="34">
        <v>0</v>
      </c>
      <c r="C118" s="55">
        <f t="shared" si="179"/>
        <v>6</v>
      </c>
      <c r="D118" s="59"/>
      <c r="E118" s="87">
        <v>2.2000000000000002</v>
      </c>
      <c r="F118" s="101">
        <f>C118+E118</f>
        <v>8.1999999999999993</v>
      </c>
      <c r="G118" s="37">
        <f t="shared" si="103"/>
        <v>5534417.3081864351</v>
      </c>
      <c r="H118" s="34">
        <f t="shared" si="174"/>
        <v>22.400000000000013</v>
      </c>
      <c r="I118" s="38">
        <v>112</v>
      </c>
      <c r="J118" s="43">
        <f t="shared" si="104"/>
        <v>112</v>
      </c>
      <c r="K118" s="43">
        <f t="shared" si="105"/>
        <v>2.2000000000000002</v>
      </c>
      <c r="L118" s="33">
        <v>1</v>
      </c>
      <c r="M118" s="34">
        <f t="shared" si="106"/>
        <v>2</v>
      </c>
      <c r="N118" s="42">
        <f t="shared" si="92"/>
        <v>79992000</v>
      </c>
      <c r="O118" s="42">
        <f t="shared" si="107"/>
        <v>17918208000</v>
      </c>
      <c r="P118" s="42">
        <f t="shared" si="108"/>
        <v>365271542.34030473</v>
      </c>
      <c r="Q118" s="42">
        <f t="shared" si="109"/>
        <v>660</v>
      </c>
      <c r="R118" s="42">
        <f t="shared" si="110"/>
        <v>363.77197596249766</v>
      </c>
      <c r="S118" s="70">
        <f t="shared" si="111"/>
        <v>2.038549515332698E-2</v>
      </c>
      <c r="V118" s="43">
        <f t="shared" si="112"/>
        <v>112</v>
      </c>
      <c r="W118" s="43">
        <f t="shared" si="113"/>
        <v>3.2</v>
      </c>
      <c r="X118" s="43">
        <v>1</v>
      </c>
      <c r="Y118" s="34">
        <f t="shared" si="114"/>
        <v>1</v>
      </c>
      <c r="Z118" s="42">
        <f t="shared" si="93"/>
        <v>7199280</v>
      </c>
      <c r="AA118" s="42">
        <f t="shared" si="115"/>
        <v>806319360</v>
      </c>
      <c r="AB118" s="42">
        <f t="shared" si="116"/>
        <v>531304061.5858978</v>
      </c>
      <c r="AC118" s="42">
        <f t="shared" si="117"/>
        <v>960</v>
      </c>
      <c r="AD118" s="42">
        <f t="shared" si="118"/>
        <v>363.77197596249766</v>
      </c>
      <c r="AE118" s="70">
        <f t="shared" si="178"/>
        <v>0.6589250958651145</v>
      </c>
      <c r="AG118" s="43">
        <f t="shared" si="119"/>
        <v>97</v>
      </c>
      <c r="AH118" s="43">
        <f t="shared" si="120"/>
        <v>4.2750000000000004</v>
      </c>
      <c r="AI118" s="43">
        <v>1</v>
      </c>
      <c r="AJ118" s="34">
        <f t="shared" si="121"/>
        <v>1.075</v>
      </c>
      <c r="AK118" s="42">
        <f t="shared" si="94"/>
        <v>41995800</v>
      </c>
      <c r="AL118" s="42">
        <f t="shared" si="122"/>
        <v>4379112045</v>
      </c>
      <c r="AM118" s="42">
        <f t="shared" si="123"/>
        <v>88723627.471863717</v>
      </c>
      <c r="AN118" s="42">
        <f t="shared" si="124"/>
        <v>1282.5</v>
      </c>
      <c r="AO118" s="42">
        <f t="shared" si="125"/>
        <v>363.77197596249766</v>
      </c>
      <c r="AP118" s="70">
        <f t="shared" si="181"/>
        <v>2.0260643381611331E-2</v>
      </c>
      <c r="AR118" s="43">
        <f t="shared" si="126"/>
        <v>77</v>
      </c>
      <c r="AS118" s="43">
        <f t="shared" si="127"/>
        <v>5.45</v>
      </c>
      <c r="AT118" s="43">
        <v>1</v>
      </c>
      <c r="AU118" s="34">
        <f t="shared" si="128"/>
        <v>1.175</v>
      </c>
      <c r="AV118" s="42">
        <f t="shared" si="95"/>
        <v>599940</v>
      </c>
      <c r="AW118" s="42">
        <f t="shared" si="129"/>
        <v>54279571.5</v>
      </c>
      <c r="AX118" s="42">
        <f t="shared" si="130"/>
        <v>7069353.3585037505</v>
      </c>
      <c r="AY118" s="42">
        <f t="shared" si="131"/>
        <v>1635</v>
      </c>
      <c r="AZ118" s="42">
        <f t="shared" si="132"/>
        <v>363.77197596249766</v>
      </c>
      <c r="BA118" s="70">
        <f t="shared" si="175"/>
        <v>0.13023966776347434</v>
      </c>
      <c r="BC118" s="43">
        <f t="shared" si="133"/>
        <v>52</v>
      </c>
      <c r="BD118" s="43">
        <f t="shared" si="134"/>
        <v>6.75</v>
      </c>
      <c r="BE118" s="43">
        <v>1</v>
      </c>
      <c r="BF118" s="34">
        <f t="shared" si="135"/>
        <v>1.3</v>
      </c>
      <c r="BG118" s="42">
        <f t="shared" si="96"/>
        <v>1079892</v>
      </c>
      <c r="BH118" s="42">
        <f t="shared" si="136"/>
        <v>73000699.200000003</v>
      </c>
      <c r="BI118" s="42">
        <f t="shared" si="137"/>
        <v>273613.16037786833</v>
      </c>
      <c r="BJ118" s="42">
        <f t="shared" si="138"/>
        <v>2025</v>
      </c>
      <c r="BK118" s="42">
        <f t="shared" si="139"/>
        <v>363.77197596249766</v>
      </c>
      <c r="BL118" s="70">
        <f t="shared" si="182"/>
        <v>3.7480895851182247E-3</v>
      </c>
      <c r="BN118" s="43">
        <f t="shared" si="140"/>
        <v>22</v>
      </c>
      <c r="BO118" s="43">
        <f t="shared" si="141"/>
        <v>8.1999999999999993</v>
      </c>
      <c r="BP118" s="43">
        <v>1</v>
      </c>
      <c r="BQ118" s="34">
        <f t="shared" si="142"/>
        <v>1.45</v>
      </c>
      <c r="BR118" s="42">
        <f t="shared" si="97"/>
        <v>9999</v>
      </c>
      <c r="BS118" s="42">
        <f t="shared" si="143"/>
        <v>318968.09999999998</v>
      </c>
      <c r="BT118" s="42">
        <f t="shared" si="144"/>
        <v>5193.5831368021181</v>
      </c>
      <c r="BU118" s="42">
        <f t="shared" si="145"/>
        <v>2460</v>
      </c>
      <c r="BV118" s="42">
        <f t="shared" si="146"/>
        <v>363.77197596249766</v>
      </c>
      <c r="BW118" s="70">
        <f t="shared" si="183"/>
        <v>1.628245312556998E-2</v>
      </c>
      <c r="BY118" s="43">
        <f t="shared" si="147"/>
        <v>-40</v>
      </c>
      <c r="BZ118" s="43">
        <f t="shared" si="148"/>
        <v>9.8249999999999993</v>
      </c>
      <c r="CA118" s="43">
        <v>1</v>
      </c>
      <c r="CB118" s="34">
        <f t="shared" si="149"/>
        <v>0</v>
      </c>
      <c r="CC118" s="42">
        <f t="shared" si="98"/>
        <v>1</v>
      </c>
      <c r="CD118" s="42">
        <f t="shared" si="150"/>
        <v>0</v>
      </c>
      <c r="CE118" s="42">
        <f t="shared" si="151"/>
        <v>1.1513671874999969</v>
      </c>
      <c r="CF118" s="42">
        <f t="shared" si="152"/>
        <v>2947.5</v>
      </c>
      <c r="CG118" s="42">
        <f t="shared" si="153"/>
        <v>363.77197596249766</v>
      </c>
      <c r="CJ118" s="43">
        <f t="shared" si="154"/>
        <v>-95</v>
      </c>
      <c r="CK118" s="43">
        <f t="shared" si="155"/>
        <v>11.649999999999999</v>
      </c>
      <c r="CL118" s="43">
        <v>1</v>
      </c>
      <c r="CM118" s="34">
        <f t="shared" si="156"/>
        <v>0</v>
      </c>
      <c r="CN118" s="42">
        <f t="shared" si="99"/>
        <v>1</v>
      </c>
      <c r="CO118" s="42">
        <f t="shared" si="157"/>
        <v>0</v>
      </c>
      <c r="CP118" s="42">
        <f t="shared" si="158"/>
        <v>6.666183471679643E-4</v>
      </c>
      <c r="CQ118" s="42">
        <f t="shared" si="159"/>
        <v>3494.9999999999995</v>
      </c>
      <c r="CR118" s="42">
        <f t="shared" si="160"/>
        <v>363.77197596249766</v>
      </c>
      <c r="CU118" s="43">
        <f t="shared" si="161"/>
        <v>-145</v>
      </c>
      <c r="CV118" s="43">
        <f t="shared" si="162"/>
        <v>13.7</v>
      </c>
      <c r="CW118" s="43">
        <v>1</v>
      </c>
      <c r="CX118" s="34">
        <f t="shared" si="163"/>
        <v>0</v>
      </c>
      <c r="CY118" s="42">
        <f t="shared" si="100"/>
        <v>1</v>
      </c>
      <c r="CZ118" s="42">
        <f t="shared" si="164"/>
        <v>0</v>
      </c>
      <c r="DA118" s="42">
        <f t="shared" si="165"/>
        <v>7.6554715633391582E-7</v>
      </c>
      <c r="DB118" s="42">
        <f t="shared" si="166"/>
        <v>4110</v>
      </c>
      <c r="DC118" s="42">
        <f t="shared" si="167"/>
        <v>363.77197596249766</v>
      </c>
      <c r="DF118" s="43">
        <f t="shared" si="168"/>
        <v>-208</v>
      </c>
      <c r="DG118" s="43">
        <f t="shared" si="169"/>
        <v>18.574999999999999</v>
      </c>
      <c r="DH118" s="43">
        <v>1</v>
      </c>
      <c r="DI118" s="34">
        <f t="shared" si="177"/>
        <v>0</v>
      </c>
      <c r="DJ118" s="42">
        <f t="shared" si="101"/>
        <v>1</v>
      </c>
      <c r="DK118" s="42">
        <f t="shared" si="170"/>
        <v>0</v>
      </c>
      <c r="DL118" s="42">
        <f t="shared" si="171"/>
        <v>1.6718690478187116E-10</v>
      </c>
      <c r="DM118" s="42">
        <f t="shared" si="172"/>
        <v>5572.5</v>
      </c>
      <c r="DN118" s="42">
        <f t="shared" si="173"/>
        <v>363.77197596249766</v>
      </c>
    </row>
    <row r="119" spans="1:118">
      <c r="A119" s="34">
        <f t="shared" si="102"/>
        <v>12.553345566348085</v>
      </c>
      <c r="B119" s="34">
        <v>0</v>
      </c>
      <c r="C119" s="55">
        <f t="shared" si="179"/>
        <v>6</v>
      </c>
      <c r="D119" s="59"/>
      <c r="E119" s="87">
        <v>2.2000000000000002</v>
      </c>
      <c r="F119" s="101">
        <f>C119+E119</f>
        <v>8.1999999999999993</v>
      </c>
      <c r="G119" s="37">
        <f t="shared" si="103"/>
        <v>6357376.0577808768</v>
      </c>
      <c r="H119" s="34">
        <f t="shared" si="174"/>
        <v>22.600000000000012</v>
      </c>
      <c r="I119" s="38">
        <v>113</v>
      </c>
      <c r="J119" s="43">
        <f t="shared" si="104"/>
        <v>113</v>
      </c>
      <c r="K119" s="43">
        <f t="shared" si="105"/>
        <v>2.2000000000000002</v>
      </c>
      <c r="L119" s="33">
        <v>1</v>
      </c>
      <c r="M119" s="34">
        <f t="shared" si="106"/>
        <v>2</v>
      </c>
      <c r="N119" s="42">
        <f t="shared" si="92"/>
        <v>79992000</v>
      </c>
      <c r="O119" s="42">
        <f t="shared" si="107"/>
        <v>18078192000</v>
      </c>
      <c r="P119" s="42">
        <f t="shared" si="108"/>
        <v>419586819.81353784</v>
      </c>
      <c r="Q119" s="42">
        <f t="shared" si="109"/>
        <v>660</v>
      </c>
      <c r="R119" s="42">
        <f t="shared" si="110"/>
        <v>376.60036699044258</v>
      </c>
      <c r="S119" s="70">
        <f t="shared" si="111"/>
        <v>2.3209556564812335E-2</v>
      </c>
      <c r="V119" s="43">
        <f t="shared" si="112"/>
        <v>113</v>
      </c>
      <c r="W119" s="43">
        <f t="shared" si="113"/>
        <v>3.2</v>
      </c>
      <c r="X119" s="43">
        <v>1</v>
      </c>
      <c r="Y119" s="34">
        <f t="shared" si="114"/>
        <v>1</v>
      </c>
      <c r="Z119" s="42">
        <f t="shared" si="93"/>
        <v>7199280</v>
      </c>
      <c r="AA119" s="42">
        <f t="shared" si="115"/>
        <v>813518640</v>
      </c>
      <c r="AB119" s="42">
        <f t="shared" si="116"/>
        <v>610308101.54696417</v>
      </c>
      <c r="AC119" s="42">
        <f t="shared" si="117"/>
        <v>960</v>
      </c>
      <c r="AD119" s="42">
        <f t="shared" si="118"/>
        <v>376.60036699044258</v>
      </c>
      <c r="AE119" s="70">
        <f t="shared" si="178"/>
        <v>0.75020788896363111</v>
      </c>
      <c r="AG119" s="43">
        <f t="shared" si="119"/>
        <v>98</v>
      </c>
      <c r="AH119" s="43">
        <f t="shared" si="120"/>
        <v>4.2750000000000004</v>
      </c>
      <c r="AI119" s="43">
        <v>1</v>
      </c>
      <c r="AJ119" s="34">
        <f t="shared" si="121"/>
        <v>1.075</v>
      </c>
      <c r="AK119" s="42">
        <f t="shared" si="94"/>
        <v>41995800</v>
      </c>
      <c r="AL119" s="42">
        <f t="shared" si="122"/>
        <v>4424257530</v>
      </c>
      <c r="AM119" s="42">
        <f t="shared" si="123"/>
        <v>101916684.92629957</v>
      </c>
      <c r="AN119" s="42">
        <f t="shared" si="124"/>
        <v>1282.5</v>
      </c>
      <c r="AO119" s="42">
        <f t="shared" si="125"/>
        <v>376.60036699044258</v>
      </c>
      <c r="AP119" s="70">
        <f t="shared" si="181"/>
        <v>2.3035884379519738E-2</v>
      </c>
      <c r="AR119" s="43">
        <f t="shared" si="126"/>
        <v>78</v>
      </c>
      <c r="AS119" s="43">
        <f t="shared" si="127"/>
        <v>5.45</v>
      </c>
      <c r="AT119" s="43">
        <v>1</v>
      </c>
      <c r="AU119" s="34">
        <f t="shared" si="128"/>
        <v>1.175</v>
      </c>
      <c r="AV119" s="42">
        <f t="shared" si="95"/>
        <v>599940</v>
      </c>
      <c r="AW119" s="42">
        <f t="shared" si="129"/>
        <v>54984501</v>
      </c>
      <c r="AX119" s="42">
        <f t="shared" si="130"/>
        <v>8120554.5738060214</v>
      </c>
      <c r="AY119" s="42">
        <f t="shared" si="131"/>
        <v>1635</v>
      </c>
      <c r="AZ119" s="42">
        <f t="shared" si="132"/>
        <v>376.60036699044258</v>
      </c>
      <c r="BA119" s="70">
        <f t="shared" si="175"/>
        <v>0.14768806529327275</v>
      </c>
      <c r="BC119" s="43">
        <f t="shared" si="133"/>
        <v>53</v>
      </c>
      <c r="BD119" s="43">
        <f t="shared" si="134"/>
        <v>6.75</v>
      </c>
      <c r="BE119" s="43">
        <v>1</v>
      </c>
      <c r="BF119" s="34">
        <f t="shared" si="135"/>
        <v>1.3</v>
      </c>
      <c r="BG119" s="42">
        <f t="shared" si="96"/>
        <v>1079892</v>
      </c>
      <c r="BH119" s="42">
        <f t="shared" si="136"/>
        <v>74404558.799999997</v>
      </c>
      <c r="BI119" s="42">
        <f t="shared" si="137"/>
        <v>314298.98723159725</v>
      </c>
      <c r="BJ119" s="42">
        <f t="shared" si="138"/>
        <v>2025</v>
      </c>
      <c r="BK119" s="42">
        <f t="shared" si="139"/>
        <v>376.60036699044258</v>
      </c>
      <c r="BL119" s="70">
        <f t="shared" si="182"/>
        <v>4.2241899192821675E-3</v>
      </c>
      <c r="BN119" s="43">
        <f t="shared" si="140"/>
        <v>23</v>
      </c>
      <c r="BO119" s="43">
        <f t="shared" si="141"/>
        <v>8.1999999999999993</v>
      </c>
      <c r="BP119" s="43">
        <v>1</v>
      </c>
      <c r="BQ119" s="34">
        <f t="shared" si="142"/>
        <v>1.45</v>
      </c>
      <c r="BR119" s="42">
        <f t="shared" si="97"/>
        <v>9999</v>
      </c>
      <c r="BS119" s="42">
        <f t="shared" si="143"/>
        <v>333466.64999999997</v>
      </c>
      <c r="BT119" s="42">
        <f t="shared" si="144"/>
        <v>5965.8604057849352</v>
      </c>
      <c r="BU119" s="42">
        <f t="shared" si="145"/>
        <v>2460</v>
      </c>
      <c r="BV119" s="42">
        <f t="shared" si="146"/>
        <v>376.60036699044258</v>
      </c>
      <c r="BW119" s="70">
        <f t="shared" si="183"/>
        <v>1.7890425941499505E-2</v>
      </c>
      <c r="BY119" s="43">
        <f t="shared" si="147"/>
        <v>-39</v>
      </c>
      <c r="BZ119" s="43">
        <f t="shared" si="148"/>
        <v>9.8249999999999993</v>
      </c>
      <c r="CA119" s="43">
        <v>1</v>
      </c>
      <c r="CB119" s="34">
        <f t="shared" si="149"/>
        <v>0</v>
      </c>
      <c r="CC119" s="42">
        <f t="shared" si="98"/>
        <v>1</v>
      </c>
      <c r="CD119" s="42">
        <f t="shared" si="150"/>
        <v>0</v>
      </c>
      <c r="CE119" s="42">
        <f t="shared" si="151"/>
        <v>1.3225735942788093</v>
      </c>
      <c r="CF119" s="42">
        <f t="shared" si="152"/>
        <v>2947.5</v>
      </c>
      <c r="CG119" s="42">
        <f t="shared" si="153"/>
        <v>376.60036699044258</v>
      </c>
      <c r="CJ119" s="43">
        <f t="shared" si="154"/>
        <v>-94</v>
      </c>
      <c r="CK119" s="43">
        <f t="shared" si="155"/>
        <v>11.649999999999999</v>
      </c>
      <c r="CL119" s="43">
        <v>1</v>
      </c>
      <c r="CM119" s="34">
        <f t="shared" si="156"/>
        <v>0</v>
      </c>
      <c r="CN119" s="42">
        <f t="shared" si="99"/>
        <v>1</v>
      </c>
      <c r="CO119" s="42">
        <f t="shared" si="157"/>
        <v>0</v>
      </c>
      <c r="CP119" s="42">
        <f t="shared" si="158"/>
        <v>7.657433988026833E-4</v>
      </c>
      <c r="CQ119" s="42">
        <f t="shared" si="159"/>
        <v>3494.9999999999995</v>
      </c>
      <c r="CR119" s="42">
        <f t="shared" si="160"/>
        <v>376.60036699044258</v>
      </c>
      <c r="CU119" s="43">
        <f t="shared" si="161"/>
        <v>-144</v>
      </c>
      <c r="CV119" s="43">
        <f t="shared" si="162"/>
        <v>13.7</v>
      </c>
      <c r="CW119" s="43">
        <v>1</v>
      </c>
      <c r="CX119" s="34">
        <f t="shared" si="163"/>
        <v>0</v>
      </c>
      <c r="CY119" s="42">
        <f t="shared" si="100"/>
        <v>1</v>
      </c>
      <c r="CZ119" s="42">
        <f t="shared" si="164"/>
        <v>0</v>
      </c>
      <c r="DA119" s="42">
        <f t="shared" si="165"/>
        <v>8.7938275915342735E-7</v>
      </c>
      <c r="DB119" s="42">
        <f t="shared" si="166"/>
        <v>4110</v>
      </c>
      <c r="DC119" s="42">
        <f t="shared" si="167"/>
        <v>376.60036699044258</v>
      </c>
      <c r="DF119" s="43">
        <f t="shared" si="168"/>
        <v>-207</v>
      </c>
      <c r="DG119" s="43">
        <f t="shared" si="169"/>
        <v>18.574999999999999</v>
      </c>
      <c r="DH119" s="43">
        <v>1</v>
      </c>
      <c r="DI119" s="34">
        <f t="shared" si="177"/>
        <v>0</v>
      </c>
      <c r="DJ119" s="42">
        <f t="shared" si="101"/>
        <v>1</v>
      </c>
      <c r="DK119" s="42">
        <f t="shared" si="170"/>
        <v>0</v>
      </c>
      <c r="DL119" s="42">
        <f t="shared" si="171"/>
        <v>1.9204732249998138E-10</v>
      </c>
      <c r="DM119" s="42">
        <f t="shared" si="172"/>
        <v>5572.5</v>
      </c>
      <c r="DN119" s="42">
        <f t="shared" si="173"/>
        <v>376.60036699044258</v>
      </c>
    </row>
    <row r="120" spans="1:118">
      <c r="A120" s="34">
        <f t="shared" si="102"/>
        <v>12.996038341699846</v>
      </c>
      <c r="B120" s="34">
        <v>0</v>
      </c>
      <c r="C120" s="55">
        <f t="shared" si="179"/>
        <v>6</v>
      </c>
      <c r="D120" s="59"/>
      <c r="E120" s="87">
        <v>2.2000000000000002</v>
      </c>
      <c r="F120" s="101">
        <f>C120+E120</f>
        <v>8.1999999999999993</v>
      </c>
      <c r="G120" s="37">
        <f t="shared" si="103"/>
        <v>7302707.4196704291</v>
      </c>
      <c r="H120" s="34">
        <f t="shared" si="174"/>
        <v>22.800000000000011</v>
      </c>
      <c r="I120" s="38">
        <v>114</v>
      </c>
      <c r="J120" s="43">
        <f t="shared" si="104"/>
        <v>114</v>
      </c>
      <c r="K120" s="43">
        <f t="shared" si="105"/>
        <v>2.2000000000000002</v>
      </c>
      <c r="L120" s="33">
        <v>1</v>
      </c>
      <c r="M120" s="34">
        <f t="shared" si="106"/>
        <v>2</v>
      </c>
      <c r="N120" s="42">
        <f t="shared" si="92"/>
        <v>79992000</v>
      </c>
      <c r="O120" s="42">
        <f t="shared" si="107"/>
        <v>18238176000</v>
      </c>
      <c r="P120" s="42">
        <f t="shared" si="108"/>
        <v>481978689.69824833</v>
      </c>
      <c r="Q120" s="42">
        <f t="shared" si="109"/>
        <v>660</v>
      </c>
      <c r="R120" s="42">
        <f t="shared" si="110"/>
        <v>389.88115025099535</v>
      </c>
      <c r="S120" s="70">
        <f t="shared" si="111"/>
        <v>2.6426912959840301E-2</v>
      </c>
      <c r="V120" s="43">
        <f t="shared" si="112"/>
        <v>114</v>
      </c>
      <c r="W120" s="43">
        <f t="shared" si="113"/>
        <v>3.2</v>
      </c>
      <c r="X120" s="43">
        <v>1</v>
      </c>
      <c r="Y120" s="34">
        <f t="shared" si="114"/>
        <v>1</v>
      </c>
      <c r="Z120" s="42">
        <f t="shared" si="93"/>
        <v>7199280</v>
      </c>
      <c r="AA120" s="42">
        <f t="shared" si="115"/>
        <v>820717920</v>
      </c>
      <c r="AB120" s="42">
        <f t="shared" si="116"/>
        <v>701059912.28836119</v>
      </c>
      <c r="AC120" s="42">
        <f t="shared" si="117"/>
        <v>960</v>
      </c>
      <c r="AD120" s="42">
        <f t="shared" si="118"/>
        <v>389.88115025099535</v>
      </c>
      <c r="AE120" s="70">
        <f t="shared" si="178"/>
        <v>0.85420324718675722</v>
      </c>
      <c r="AG120" s="43">
        <f t="shared" si="119"/>
        <v>99</v>
      </c>
      <c r="AH120" s="43">
        <f t="shared" si="120"/>
        <v>4.2750000000000004</v>
      </c>
      <c r="AI120" s="43">
        <v>1</v>
      </c>
      <c r="AJ120" s="34">
        <f t="shared" si="121"/>
        <v>1.075</v>
      </c>
      <c r="AK120" s="42">
        <f t="shared" si="94"/>
        <v>41995800</v>
      </c>
      <c r="AL120" s="42">
        <f t="shared" si="122"/>
        <v>4469403015</v>
      </c>
      <c r="AM120" s="42">
        <f t="shared" si="123"/>
        <v>117071528.32159147</v>
      </c>
      <c r="AN120" s="42">
        <f t="shared" si="124"/>
        <v>1282.5</v>
      </c>
      <c r="AO120" s="42">
        <f t="shared" si="125"/>
        <v>389.88115025099535</v>
      </c>
      <c r="AP120" s="70">
        <f t="shared" si="181"/>
        <v>2.619399681091222E-2</v>
      </c>
      <c r="AR120" s="43">
        <f t="shared" si="126"/>
        <v>79</v>
      </c>
      <c r="AS120" s="43">
        <f t="shared" si="127"/>
        <v>5.45</v>
      </c>
      <c r="AT120" s="43">
        <v>1</v>
      </c>
      <c r="AU120" s="34">
        <f t="shared" si="128"/>
        <v>1.175</v>
      </c>
      <c r="AV120" s="42">
        <f t="shared" si="95"/>
        <v>599940</v>
      </c>
      <c r="AW120" s="42">
        <f t="shared" si="129"/>
        <v>55689430.5</v>
      </c>
      <c r="AX120" s="42">
        <f t="shared" si="130"/>
        <v>9328067.6805946268</v>
      </c>
      <c r="AY120" s="42">
        <f t="shared" si="131"/>
        <v>1635</v>
      </c>
      <c r="AZ120" s="42">
        <f t="shared" si="132"/>
        <v>389.88115025099535</v>
      </c>
      <c r="BA120" s="70">
        <f t="shared" si="175"/>
        <v>0.16750158148222807</v>
      </c>
      <c r="BC120" s="43">
        <f t="shared" si="133"/>
        <v>54</v>
      </c>
      <c r="BD120" s="43">
        <f t="shared" si="134"/>
        <v>6.75</v>
      </c>
      <c r="BE120" s="43">
        <v>1</v>
      </c>
      <c r="BF120" s="34">
        <f t="shared" si="135"/>
        <v>1.3</v>
      </c>
      <c r="BG120" s="42">
        <f t="shared" si="96"/>
        <v>1079892</v>
      </c>
      <c r="BH120" s="42">
        <f t="shared" si="136"/>
        <v>75808418.400000006</v>
      </c>
      <c r="BI120" s="42">
        <f t="shared" si="137"/>
        <v>361034.72961016983</v>
      </c>
      <c r="BJ120" s="42">
        <f t="shared" si="138"/>
        <v>2025</v>
      </c>
      <c r="BK120" s="42">
        <f t="shared" si="139"/>
        <v>389.88115025099535</v>
      </c>
      <c r="BL120" s="70">
        <f t="shared" si="182"/>
        <v>4.762462233484214E-3</v>
      </c>
      <c r="BN120" s="43">
        <f t="shared" si="140"/>
        <v>24</v>
      </c>
      <c r="BO120" s="43">
        <f t="shared" si="141"/>
        <v>8.1999999999999993</v>
      </c>
      <c r="BP120" s="43">
        <v>1</v>
      </c>
      <c r="BQ120" s="34">
        <f t="shared" si="142"/>
        <v>1.45</v>
      </c>
      <c r="BR120" s="42">
        <f t="shared" si="97"/>
        <v>9999</v>
      </c>
      <c r="BS120" s="42">
        <f t="shared" si="143"/>
        <v>347965.2</v>
      </c>
      <c r="BT120" s="42">
        <f t="shared" si="144"/>
        <v>6852.9740342670984</v>
      </c>
      <c r="BU120" s="42">
        <f t="shared" si="145"/>
        <v>2460</v>
      </c>
      <c r="BV120" s="42">
        <f t="shared" si="146"/>
        <v>389.88115025099535</v>
      </c>
      <c r="BW120" s="70">
        <f t="shared" si="183"/>
        <v>1.9694423563813561E-2</v>
      </c>
      <c r="BY120" s="43">
        <f t="shared" si="147"/>
        <v>-38</v>
      </c>
      <c r="BZ120" s="43">
        <f t="shared" si="148"/>
        <v>9.8249999999999993</v>
      </c>
      <c r="CA120" s="43">
        <v>1</v>
      </c>
      <c r="CB120" s="34">
        <f t="shared" si="149"/>
        <v>0</v>
      </c>
      <c r="CC120" s="42">
        <f t="shared" si="98"/>
        <v>1</v>
      </c>
      <c r="CD120" s="42">
        <f t="shared" si="150"/>
        <v>0</v>
      </c>
      <c r="CE120" s="42">
        <f t="shared" si="151"/>
        <v>1.5192381121105845</v>
      </c>
      <c r="CF120" s="42">
        <f t="shared" si="152"/>
        <v>2947.5</v>
      </c>
      <c r="CG120" s="42">
        <f t="shared" si="153"/>
        <v>389.88115025099535</v>
      </c>
      <c r="CJ120" s="43">
        <f t="shared" si="154"/>
        <v>-93</v>
      </c>
      <c r="CK120" s="43">
        <f t="shared" si="155"/>
        <v>11.649999999999999</v>
      </c>
      <c r="CL120" s="43">
        <v>1</v>
      </c>
      <c r="CM120" s="34">
        <f t="shared" si="156"/>
        <v>0</v>
      </c>
      <c r="CN120" s="42">
        <f t="shared" si="99"/>
        <v>1</v>
      </c>
      <c r="CO120" s="42">
        <f t="shared" si="157"/>
        <v>0</v>
      </c>
      <c r="CP120" s="42">
        <f t="shared" si="158"/>
        <v>8.7960818255448069E-4</v>
      </c>
      <c r="CQ120" s="42">
        <f t="shared" si="159"/>
        <v>3494.9999999999995</v>
      </c>
      <c r="CR120" s="42">
        <f t="shared" si="160"/>
        <v>389.88115025099535</v>
      </c>
      <c r="CU120" s="43">
        <f t="shared" si="161"/>
        <v>-143</v>
      </c>
      <c r="CV120" s="43">
        <f t="shared" si="162"/>
        <v>13.7</v>
      </c>
      <c r="CW120" s="43">
        <v>1</v>
      </c>
      <c r="CX120" s="34">
        <f t="shared" si="163"/>
        <v>0</v>
      </c>
      <c r="CY120" s="42">
        <f t="shared" si="100"/>
        <v>1</v>
      </c>
      <c r="CZ120" s="42">
        <f t="shared" si="164"/>
        <v>0</v>
      </c>
      <c r="DA120" s="42">
        <f t="shared" si="165"/>
        <v>1.0101455288522958E-6</v>
      </c>
      <c r="DB120" s="42">
        <f t="shared" si="166"/>
        <v>4110</v>
      </c>
      <c r="DC120" s="42">
        <f t="shared" si="167"/>
        <v>389.88115025099535</v>
      </c>
      <c r="DF120" s="43">
        <f t="shared" si="168"/>
        <v>-206</v>
      </c>
      <c r="DG120" s="43">
        <f t="shared" si="169"/>
        <v>18.574999999999999</v>
      </c>
      <c r="DH120" s="43">
        <v>1</v>
      </c>
      <c r="DI120" s="34">
        <f t="shared" si="177"/>
        <v>0</v>
      </c>
      <c r="DJ120" s="42">
        <f t="shared" si="101"/>
        <v>1</v>
      </c>
      <c r="DK120" s="42">
        <f t="shared" si="170"/>
        <v>0</v>
      </c>
      <c r="DL120" s="42">
        <f t="shared" si="171"/>
        <v>2.2060444343731367E-10</v>
      </c>
      <c r="DM120" s="42">
        <f t="shared" si="172"/>
        <v>5572.5</v>
      </c>
      <c r="DN120" s="42">
        <f t="shared" si="173"/>
        <v>389.88115025099535</v>
      </c>
    </row>
    <row r="121" spans="1:118">
      <c r="A121" s="34">
        <f t="shared" si="102"/>
        <v>13.454342644059514</v>
      </c>
      <c r="B121" s="34">
        <v>0</v>
      </c>
      <c r="C121" s="55">
        <f t="shared" si="179"/>
        <v>6</v>
      </c>
      <c r="D121" s="59"/>
      <c r="E121" s="87">
        <v>2.2000000000000002</v>
      </c>
      <c r="F121" s="101">
        <f>C121+E121</f>
        <v>8.1999999999999993</v>
      </c>
      <c r="G121" s="37">
        <f t="shared" si="103"/>
        <v>8388608.0000000652</v>
      </c>
      <c r="H121" s="34">
        <f t="shared" si="174"/>
        <v>23.000000000000011</v>
      </c>
      <c r="I121" s="38">
        <v>115</v>
      </c>
      <c r="J121" s="43">
        <f t="shared" si="104"/>
        <v>115</v>
      </c>
      <c r="K121" s="43">
        <f t="shared" si="105"/>
        <v>2.2000000000000002</v>
      </c>
      <c r="L121" s="33">
        <v>1</v>
      </c>
      <c r="M121" s="34">
        <f t="shared" si="106"/>
        <v>2</v>
      </c>
      <c r="N121" s="42">
        <f t="shared" si="92"/>
        <v>79992000</v>
      </c>
      <c r="O121" s="42">
        <f t="shared" si="107"/>
        <v>18398160000</v>
      </c>
      <c r="P121" s="42">
        <f t="shared" si="108"/>
        <v>553648128.00000429</v>
      </c>
      <c r="Q121" s="42">
        <f t="shared" si="109"/>
        <v>660</v>
      </c>
      <c r="R121" s="42">
        <f t="shared" si="110"/>
        <v>403.63027932178539</v>
      </c>
      <c r="S121" s="70">
        <f t="shared" si="111"/>
        <v>3.0092581432056481E-2</v>
      </c>
      <c r="V121" s="43">
        <f t="shared" si="112"/>
        <v>115</v>
      </c>
      <c r="W121" s="43">
        <f t="shared" si="113"/>
        <v>3.2</v>
      </c>
      <c r="X121" s="43">
        <v>1</v>
      </c>
      <c r="Y121" s="34">
        <f t="shared" si="114"/>
        <v>1</v>
      </c>
      <c r="Z121" s="42">
        <f t="shared" si="93"/>
        <v>7199280</v>
      </c>
      <c r="AA121" s="42">
        <f t="shared" si="115"/>
        <v>827917200</v>
      </c>
      <c r="AB121" s="42">
        <f t="shared" si="116"/>
        <v>805306368.0000062</v>
      </c>
      <c r="AC121" s="42">
        <f t="shared" si="117"/>
        <v>960</v>
      </c>
      <c r="AD121" s="42">
        <f t="shared" si="118"/>
        <v>403.63027932178539</v>
      </c>
      <c r="AE121" s="70">
        <f t="shared" si="178"/>
        <v>0.97268950083414885</v>
      </c>
      <c r="AG121" s="43">
        <f t="shared" si="119"/>
        <v>100</v>
      </c>
      <c r="AH121" s="43">
        <f t="shared" si="120"/>
        <v>4.2750000000000004</v>
      </c>
      <c r="AI121" s="43">
        <v>1</v>
      </c>
      <c r="AJ121" s="34">
        <f t="shared" si="121"/>
        <v>1.075</v>
      </c>
      <c r="AK121" s="42">
        <f t="shared" si="94"/>
        <v>41995800</v>
      </c>
      <c r="AL121" s="42">
        <f t="shared" si="122"/>
        <v>4514548500</v>
      </c>
      <c r="AM121" s="42">
        <f t="shared" si="123"/>
        <v>134479872.00000089</v>
      </c>
      <c r="AN121" s="42">
        <f t="shared" si="124"/>
        <v>1282.5</v>
      </c>
      <c r="AO121" s="42">
        <f t="shared" si="125"/>
        <v>403.63027932178539</v>
      </c>
      <c r="AP121" s="70">
        <f t="shared" si="181"/>
        <v>2.978811103701752E-2</v>
      </c>
      <c r="AR121" s="43">
        <f t="shared" si="126"/>
        <v>80</v>
      </c>
      <c r="AS121" s="43">
        <f t="shared" si="127"/>
        <v>5.45</v>
      </c>
      <c r="AT121" s="43">
        <v>12</v>
      </c>
      <c r="AU121" s="34">
        <f t="shared" si="128"/>
        <v>1.175</v>
      </c>
      <c r="AV121" s="42">
        <f t="shared" si="95"/>
        <v>7199280</v>
      </c>
      <c r="AW121" s="42">
        <f t="shared" si="129"/>
        <v>676732320</v>
      </c>
      <c r="AX121" s="42">
        <f t="shared" si="130"/>
        <v>10715136.000000058</v>
      </c>
      <c r="AY121" s="42">
        <f t="shared" si="131"/>
        <v>1635</v>
      </c>
      <c r="AZ121" s="42">
        <f t="shared" si="132"/>
        <v>403.63027932178539</v>
      </c>
      <c r="BA121" s="70">
        <f t="shared" si="175"/>
        <v>1.5833640101598899E-2</v>
      </c>
      <c r="BC121" s="43">
        <f t="shared" si="133"/>
        <v>55</v>
      </c>
      <c r="BD121" s="43">
        <f t="shared" si="134"/>
        <v>6.75</v>
      </c>
      <c r="BE121" s="43">
        <v>1</v>
      </c>
      <c r="BF121" s="34">
        <f t="shared" si="135"/>
        <v>1.3</v>
      </c>
      <c r="BG121" s="42">
        <f t="shared" si="96"/>
        <v>1079892</v>
      </c>
      <c r="BH121" s="42">
        <f t="shared" si="136"/>
        <v>77212278</v>
      </c>
      <c r="BI121" s="42">
        <f t="shared" si="137"/>
        <v>414720.00000000157</v>
      </c>
      <c r="BJ121" s="42">
        <f t="shared" si="138"/>
        <v>2025</v>
      </c>
      <c r="BK121" s="42">
        <f t="shared" si="139"/>
        <v>403.63027932178539</v>
      </c>
      <c r="BL121" s="70">
        <f t="shared" si="182"/>
        <v>5.371166487278119E-3</v>
      </c>
      <c r="BN121" s="43">
        <f t="shared" si="140"/>
        <v>25</v>
      </c>
      <c r="BO121" s="43">
        <f t="shared" si="141"/>
        <v>8.1999999999999993</v>
      </c>
      <c r="BP121" s="43">
        <v>1</v>
      </c>
      <c r="BQ121" s="34">
        <f t="shared" si="142"/>
        <v>1.45</v>
      </c>
      <c r="BR121" s="42">
        <f t="shared" si="97"/>
        <v>9999</v>
      </c>
      <c r="BS121" s="42">
        <f t="shared" si="143"/>
        <v>362463.75</v>
      </c>
      <c r="BT121" s="42">
        <f t="shared" si="144"/>
        <v>7872.0000000000127</v>
      </c>
      <c r="BU121" s="42">
        <f t="shared" si="145"/>
        <v>2460</v>
      </c>
      <c r="BV121" s="42">
        <f t="shared" si="146"/>
        <v>403.63027932178539</v>
      </c>
      <c r="BW121" s="70">
        <f t="shared" si="183"/>
        <v>2.1718033872352788E-2</v>
      </c>
      <c r="BY121" s="43">
        <f t="shared" si="147"/>
        <v>-37</v>
      </c>
      <c r="BZ121" s="43">
        <f t="shared" si="148"/>
        <v>9.8249999999999993</v>
      </c>
      <c r="CA121" s="43">
        <v>1</v>
      </c>
      <c r="CB121" s="34">
        <f t="shared" si="149"/>
        <v>0</v>
      </c>
      <c r="CC121" s="42">
        <f t="shared" si="98"/>
        <v>1</v>
      </c>
      <c r="CD121" s="42">
        <f t="shared" si="150"/>
        <v>0</v>
      </c>
      <c r="CE121" s="42">
        <f t="shared" si="151"/>
        <v>1.7451463202302298</v>
      </c>
      <c r="CF121" s="42">
        <f t="shared" si="152"/>
        <v>2947.5</v>
      </c>
      <c r="CG121" s="42">
        <f t="shared" si="153"/>
        <v>403.63027932178539</v>
      </c>
      <c r="CJ121" s="43">
        <f t="shared" si="154"/>
        <v>-92</v>
      </c>
      <c r="CK121" s="43">
        <f t="shared" si="155"/>
        <v>11.649999999999999</v>
      </c>
      <c r="CL121" s="43">
        <v>1</v>
      </c>
      <c r="CM121" s="34">
        <f t="shared" si="156"/>
        <v>0</v>
      </c>
      <c r="CN121" s="42">
        <f t="shared" si="99"/>
        <v>1</v>
      </c>
      <c r="CO121" s="42">
        <f t="shared" si="157"/>
        <v>0</v>
      </c>
      <c r="CP121" s="42">
        <f t="shared" si="158"/>
        <v>1.0104044723422637E-3</v>
      </c>
      <c r="CQ121" s="42">
        <f t="shared" si="159"/>
        <v>3494.9999999999995</v>
      </c>
      <c r="CR121" s="42">
        <f t="shared" si="160"/>
        <v>403.63027932178539</v>
      </c>
      <c r="CU121" s="43">
        <f t="shared" si="161"/>
        <v>-142</v>
      </c>
      <c r="CV121" s="43">
        <f t="shared" si="162"/>
        <v>13.7</v>
      </c>
      <c r="CW121" s="43">
        <v>1</v>
      </c>
      <c r="CX121" s="34">
        <f t="shared" si="163"/>
        <v>0</v>
      </c>
      <c r="CY121" s="42">
        <f t="shared" si="100"/>
        <v>1</v>
      </c>
      <c r="CZ121" s="42">
        <f t="shared" si="164"/>
        <v>0</v>
      </c>
      <c r="DA121" s="42">
        <f t="shared" si="165"/>
        <v>1.1603525073002422E-6</v>
      </c>
      <c r="DB121" s="42">
        <f t="shared" si="166"/>
        <v>4110</v>
      </c>
      <c r="DC121" s="42">
        <f t="shared" si="167"/>
        <v>403.63027932178539</v>
      </c>
      <c r="DF121" s="43">
        <f t="shared" si="168"/>
        <v>-205</v>
      </c>
      <c r="DG121" s="43">
        <f t="shared" si="169"/>
        <v>18.574999999999999</v>
      </c>
      <c r="DH121" s="43">
        <v>1</v>
      </c>
      <c r="DI121" s="34">
        <f t="shared" si="177"/>
        <v>0</v>
      </c>
      <c r="DJ121" s="42">
        <f t="shared" si="101"/>
        <v>1</v>
      </c>
      <c r="DK121" s="42">
        <f t="shared" si="170"/>
        <v>0</v>
      </c>
      <c r="DL121" s="42">
        <f t="shared" si="171"/>
        <v>2.5340796128147867E-10</v>
      </c>
      <c r="DM121" s="42">
        <f t="shared" si="172"/>
        <v>5572.5</v>
      </c>
      <c r="DN121" s="42">
        <f t="shared" si="173"/>
        <v>403.63027932178539</v>
      </c>
    </row>
    <row r="122" spans="1:118">
      <c r="A122" s="34">
        <f t="shared" si="102"/>
        <v>13.928809012738071</v>
      </c>
      <c r="B122" s="34">
        <v>0</v>
      </c>
      <c r="C122" s="55">
        <f t="shared" si="179"/>
        <v>6</v>
      </c>
      <c r="D122" s="59"/>
      <c r="E122" s="87">
        <v>2.2000000000000002</v>
      </c>
      <c r="F122" s="101">
        <f>C122+E122</f>
        <v>8.1999999999999993</v>
      </c>
      <c r="G122" s="37">
        <f t="shared" si="103"/>
        <v>9635980.2103150431</v>
      </c>
      <c r="H122" s="34">
        <f t="shared" si="174"/>
        <v>23.200000000000014</v>
      </c>
      <c r="I122" s="38">
        <v>116</v>
      </c>
      <c r="J122" s="43">
        <f t="shared" si="104"/>
        <v>116</v>
      </c>
      <c r="K122" s="43">
        <f t="shared" si="105"/>
        <v>2.2000000000000002</v>
      </c>
      <c r="L122" s="33">
        <v>1</v>
      </c>
      <c r="M122" s="34">
        <f t="shared" si="106"/>
        <v>2</v>
      </c>
      <c r="N122" s="42">
        <f t="shared" si="92"/>
        <v>79992000</v>
      </c>
      <c r="O122" s="42">
        <f t="shared" si="107"/>
        <v>18558144000</v>
      </c>
      <c r="P122" s="42">
        <f t="shared" si="108"/>
        <v>635974693.88079286</v>
      </c>
      <c r="Q122" s="42">
        <f t="shared" si="109"/>
        <v>660</v>
      </c>
      <c r="R122" s="42">
        <f t="shared" si="110"/>
        <v>417.86427038214214</v>
      </c>
      <c r="S122" s="70">
        <f t="shared" si="111"/>
        <v>3.4269304833543311E-2</v>
      </c>
      <c r="V122" s="43">
        <f t="shared" si="112"/>
        <v>116</v>
      </c>
      <c r="W122" s="43">
        <f t="shared" si="113"/>
        <v>3.2</v>
      </c>
      <c r="X122" s="43">
        <v>1</v>
      </c>
      <c r="Y122" s="34">
        <f t="shared" si="114"/>
        <v>1</v>
      </c>
      <c r="Z122" s="42">
        <f t="shared" si="93"/>
        <v>7199280</v>
      </c>
      <c r="AA122" s="42">
        <f t="shared" si="115"/>
        <v>835116480</v>
      </c>
      <c r="AB122" s="42">
        <f t="shared" si="116"/>
        <v>925054100.1902442</v>
      </c>
      <c r="AC122" s="42">
        <f t="shared" si="117"/>
        <v>960</v>
      </c>
      <c r="AD122" s="42">
        <f t="shared" si="118"/>
        <v>417.86427038214214</v>
      </c>
      <c r="AE122" s="70">
        <f t="shared" si="178"/>
        <v>1.1076947016902889</v>
      </c>
      <c r="AG122" s="43">
        <f t="shared" si="119"/>
        <v>101</v>
      </c>
      <c r="AH122" s="43">
        <f t="shared" si="120"/>
        <v>4.2750000000000004</v>
      </c>
      <c r="AI122" s="43">
        <v>1</v>
      </c>
      <c r="AJ122" s="34">
        <f t="shared" si="121"/>
        <v>1.075</v>
      </c>
      <c r="AK122" s="42">
        <f t="shared" si="94"/>
        <v>41995800</v>
      </c>
      <c r="AL122" s="42">
        <f t="shared" si="122"/>
        <v>4559693985</v>
      </c>
      <c r="AM122" s="42">
        <f t="shared" si="123"/>
        <v>154476807.74661285</v>
      </c>
      <c r="AN122" s="42">
        <f t="shared" si="124"/>
        <v>1282.5</v>
      </c>
      <c r="AO122" s="42">
        <f t="shared" si="125"/>
        <v>417.86427038214214</v>
      </c>
      <c r="AP122" s="70">
        <f t="shared" si="181"/>
        <v>3.3878766481872324E-2</v>
      </c>
      <c r="AR122" s="43">
        <f t="shared" si="126"/>
        <v>81</v>
      </c>
      <c r="AS122" s="43">
        <f t="shared" si="127"/>
        <v>5.45</v>
      </c>
      <c r="AT122" s="43">
        <v>1</v>
      </c>
      <c r="AU122" s="34">
        <f t="shared" si="128"/>
        <v>1.175</v>
      </c>
      <c r="AV122" s="42">
        <f t="shared" si="95"/>
        <v>7199280</v>
      </c>
      <c r="AW122" s="42">
        <f t="shared" si="129"/>
        <v>685191474</v>
      </c>
      <c r="AX122" s="42">
        <f t="shared" si="130"/>
        <v>12308459.096769577</v>
      </c>
      <c r="AY122" s="42">
        <f t="shared" si="131"/>
        <v>1635</v>
      </c>
      <c r="AZ122" s="42">
        <f t="shared" si="132"/>
        <v>417.86427038214214</v>
      </c>
      <c r="BA122" s="70">
        <f t="shared" si="175"/>
        <v>1.7963532185996781E-2</v>
      </c>
      <c r="BC122" s="43">
        <f t="shared" si="133"/>
        <v>56</v>
      </c>
      <c r="BD122" s="43">
        <f t="shared" si="134"/>
        <v>6.75</v>
      </c>
      <c r="BE122" s="43">
        <v>1</v>
      </c>
      <c r="BF122" s="34">
        <f t="shared" si="135"/>
        <v>1.3</v>
      </c>
      <c r="BG122" s="42">
        <f t="shared" si="96"/>
        <v>1079892</v>
      </c>
      <c r="BH122" s="42">
        <f t="shared" si="136"/>
        <v>78616137.600000009</v>
      </c>
      <c r="BI122" s="42">
        <f t="shared" si="137"/>
        <v>476388.18178437214</v>
      </c>
      <c r="BJ122" s="42">
        <f t="shared" si="138"/>
        <v>2025</v>
      </c>
      <c r="BK122" s="42">
        <f t="shared" si="139"/>
        <v>417.86427038214214</v>
      </c>
      <c r="BL122" s="70">
        <f t="shared" si="182"/>
        <v>6.0596742135595842E-3</v>
      </c>
      <c r="BN122" s="43">
        <f t="shared" si="140"/>
        <v>26</v>
      </c>
      <c r="BO122" s="43">
        <f t="shared" si="141"/>
        <v>8.1999999999999993</v>
      </c>
      <c r="BP122" s="43">
        <v>1</v>
      </c>
      <c r="BQ122" s="34">
        <f t="shared" si="142"/>
        <v>1.45</v>
      </c>
      <c r="BR122" s="42">
        <f t="shared" si="97"/>
        <v>9999</v>
      </c>
      <c r="BS122" s="42">
        <f t="shared" si="143"/>
        <v>376962.3</v>
      </c>
      <c r="BT122" s="42">
        <f t="shared" si="144"/>
        <v>9042.5534505366741</v>
      </c>
      <c r="BU122" s="42">
        <f t="shared" si="145"/>
        <v>2460</v>
      </c>
      <c r="BV122" s="42">
        <f t="shared" si="146"/>
        <v>417.86427038214214</v>
      </c>
      <c r="BW122" s="70">
        <f t="shared" si="183"/>
        <v>2.3987951714366858E-2</v>
      </c>
      <c r="BY122" s="43">
        <f t="shared" si="147"/>
        <v>-36</v>
      </c>
      <c r="BZ122" s="43">
        <f t="shared" si="148"/>
        <v>9.8249999999999993</v>
      </c>
      <c r="CA122" s="43">
        <v>1</v>
      </c>
      <c r="CB122" s="34">
        <f t="shared" si="149"/>
        <v>0</v>
      </c>
      <c r="CC122" s="42">
        <f t="shared" si="98"/>
        <v>1</v>
      </c>
      <c r="CD122" s="42">
        <f t="shared" si="150"/>
        <v>0</v>
      </c>
      <c r="CE122" s="42">
        <f t="shared" si="151"/>
        <v>2.0046467072775935</v>
      </c>
      <c r="CF122" s="42">
        <f t="shared" si="152"/>
        <v>2947.5</v>
      </c>
      <c r="CG122" s="42">
        <f t="shared" si="153"/>
        <v>417.86427038214214</v>
      </c>
      <c r="CJ122" s="43">
        <f t="shared" si="154"/>
        <v>-91</v>
      </c>
      <c r="CK122" s="43">
        <f t="shared" si="155"/>
        <v>11.649999999999999</v>
      </c>
      <c r="CL122" s="43">
        <v>1</v>
      </c>
      <c r="CM122" s="34">
        <f t="shared" si="156"/>
        <v>0</v>
      </c>
      <c r="CN122" s="42">
        <f t="shared" si="99"/>
        <v>1</v>
      </c>
      <c r="CO122" s="42">
        <f t="shared" si="157"/>
        <v>0</v>
      </c>
      <c r="CP122" s="42">
        <f t="shared" si="158"/>
        <v>1.1606499552612058E-3</v>
      </c>
      <c r="CQ122" s="42">
        <f t="shared" si="159"/>
        <v>3494.9999999999995</v>
      </c>
      <c r="CR122" s="42">
        <f t="shared" si="160"/>
        <v>417.86427038214214</v>
      </c>
      <c r="CU122" s="43">
        <f t="shared" si="161"/>
        <v>-141</v>
      </c>
      <c r="CV122" s="43">
        <f t="shared" si="162"/>
        <v>13.7</v>
      </c>
      <c r="CW122" s="43">
        <v>1</v>
      </c>
      <c r="CX122" s="34">
        <f t="shared" si="163"/>
        <v>0</v>
      </c>
      <c r="CY122" s="42">
        <f t="shared" si="100"/>
        <v>1</v>
      </c>
      <c r="CZ122" s="42">
        <f t="shared" si="164"/>
        <v>0</v>
      </c>
      <c r="DA122" s="42">
        <f t="shared" si="165"/>
        <v>1.3328950163524736E-6</v>
      </c>
      <c r="DB122" s="42">
        <f t="shared" si="166"/>
        <v>4110</v>
      </c>
      <c r="DC122" s="42">
        <f t="shared" si="167"/>
        <v>417.86427038214214</v>
      </c>
      <c r="DF122" s="43">
        <f t="shared" si="168"/>
        <v>-204</v>
      </c>
      <c r="DG122" s="43">
        <f t="shared" si="169"/>
        <v>18.574999999999999</v>
      </c>
      <c r="DH122" s="43">
        <v>1</v>
      </c>
      <c r="DI122" s="34">
        <f t="shared" si="177"/>
        <v>0</v>
      </c>
      <c r="DJ122" s="42">
        <f t="shared" si="101"/>
        <v>1</v>
      </c>
      <c r="DK122" s="42">
        <f t="shared" si="170"/>
        <v>0</v>
      </c>
      <c r="DL122" s="42">
        <f t="shared" si="171"/>
        <v>2.910893082671869E-10</v>
      </c>
      <c r="DM122" s="42">
        <f t="shared" si="172"/>
        <v>5572.5</v>
      </c>
      <c r="DN122" s="42">
        <f t="shared" si="173"/>
        <v>417.86427038214214</v>
      </c>
    </row>
    <row r="123" spans="1:118">
      <c r="A123" s="34">
        <f t="shared" si="102"/>
        <v>14.420007401773372</v>
      </c>
      <c r="B123" s="34">
        <v>0</v>
      </c>
      <c r="C123" s="55">
        <f t="shared" si="179"/>
        <v>6</v>
      </c>
      <c r="D123" s="59"/>
      <c r="E123" s="87">
        <v>2.2000000000000002</v>
      </c>
      <c r="F123" s="101">
        <f>C123+E123</f>
        <v>8.1999999999999993</v>
      </c>
      <c r="G123" s="37">
        <f t="shared" si="103"/>
        <v>11068834.616372872</v>
      </c>
      <c r="H123" s="34">
        <f t="shared" si="174"/>
        <v>23.400000000000013</v>
      </c>
      <c r="I123" s="38">
        <v>117</v>
      </c>
      <c r="J123" s="43">
        <f t="shared" si="104"/>
        <v>117</v>
      </c>
      <c r="K123" s="43">
        <f t="shared" si="105"/>
        <v>2.2000000000000002</v>
      </c>
      <c r="L123" s="33">
        <v>1</v>
      </c>
      <c r="M123" s="34">
        <f t="shared" si="106"/>
        <v>2</v>
      </c>
      <c r="N123" s="42">
        <f t="shared" si="92"/>
        <v>79992000</v>
      </c>
      <c r="O123" s="42">
        <f t="shared" si="107"/>
        <v>18718128000</v>
      </c>
      <c r="P123" s="42">
        <f t="shared" si="108"/>
        <v>730543084.68060958</v>
      </c>
      <c r="Q123" s="42">
        <f t="shared" si="109"/>
        <v>660</v>
      </c>
      <c r="R123" s="42">
        <f t="shared" si="110"/>
        <v>432.60022205320115</v>
      </c>
      <c r="S123" s="70">
        <f t="shared" si="111"/>
        <v>3.9028640293549098E-2</v>
      </c>
      <c r="V123" s="43">
        <f t="shared" si="112"/>
        <v>117</v>
      </c>
      <c r="W123" s="43">
        <f t="shared" si="113"/>
        <v>3.2</v>
      </c>
      <c r="X123" s="43">
        <v>1</v>
      </c>
      <c r="Y123" s="34">
        <f t="shared" si="114"/>
        <v>1</v>
      </c>
      <c r="Z123" s="42">
        <f t="shared" si="93"/>
        <v>7199280</v>
      </c>
      <c r="AA123" s="42">
        <f t="shared" si="115"/>
        <v>842315760</v>
      </c>
      <c r="AB123" s="42">
        <f t="shared" si="116"/>
        <v>1062608123.1717957</v>
      </c>
      <c r="AC123" s="42">
        <f t="shared" si="117"/>
        <v>960</v>
      </c>
      <c r="AD123" s="42">
        <f t="shared" si="118"/>
        <v>432.60022205320115</v>
      </c>
      <c r="AE123" s="70">
        <f t="shared" si="178"/>
        <v>1.2615318074682536</v>
      </c>
      <c r="AG123" s="43">
        <f t="shared" si="119"/>
        <v>102</v>
      </c>
      <c r="AH123" s="43">
        <f t="shared" si="120"/>
        <v>4.2750000000000004</v>
      </c>
      <c r="AI123" s="43">
        <v>1</v>
      </c>
      <c r="AJ123" s="34">
        <f t="shared" si="121"/>
        <v>1.075</v>
      </c>
      <c r="AK123" s="42">
        <f t="shared" si="94"/>
        <v>41995800</v>
      </c>
      <c r="AL123" s="42">
        <f t="shared" si="122"/>
        <v>4604839470</v>
      </c>
      <c r="AM123" s="42">
        <f t="shared" si="123"/>
        <v>177447254.94372743</v>
      </c>
      <c r="AN123" s="42">
        <f t="shared" si="124"/>
        <v>1282.5</v>
      </c>
      <c r="AO123" s="42">
        <f t="shared" si="125"/>
        <v>432.60022205320115</v>
      </c>
      <c r="AP123" s="70">
        <f t="shared" si="181"/>
        <v>3.8534949176790179E-2</v>
      </c>
      <c r="AR123" s="43">
        <f t="shared" si="126"/>
        <v>82</v>
      </c>
      <c r="AS123" s="43">
        <f t="shared" si="127"/>
        <v>5.45</v>
      </c>
      <c r="AT123" s="43">
        <v>1</v>
      </c>
      <c r="AU123" s="34">
        <f t="shared" si="128"/>
        <v>1.175</v>
      </c>
      <c r="AV123" s="42">
        <f t="shared" si="95"/>
        <v>7199280</v>
      </c>
      <c r="AW123" s="42">
        <f t="shared" si="129"/>
        <v>693650628</v>
      </c>
      <c r="AX123" s="42">
        <f t="shared" si="130"/>
        <v>14138706.717007505</v>
      </c>
      <c r="AY123" s="42">
        <f t="shared" si="131"/>
        <v>1635</v>
      </c>
      <c r="AZ123" s="42">
        <f t="shared" si="132"/>
        <v>432.60022205320115</v>
      </c>
      <c r="BA123" s="70">
        <f t="shared" si="175"/>
        <v>2.0383037434527494E-2</v>
      </c>
      <c r="BC123" s="43">
        <f t="shared" si="133"/>
        <v>57</v>
      </c>
      <c r="BD123" s="43">
        <f t="shared" si="134"/>
        <v>6.75</v>
      </c>
      <c r="BE123" s="43">
        <v>1</v>
      </c>
      <c r="BF123" s="34">
        <f t="shared" si="135"/>
        <v>1.3</v>
      </c>
      <c r="BG123" s="42">
        <f t="shared" si="96"/>
        <v>1079892</v>
      </c>
      <c r="BH123" s="42">
        <f t="shared" si="136"/>
        <v>80019997.200000003</v>
      </c>
      <c r="BI123" s="42">
        <f t="shared" si="137"/>
        <v>547226.3207557369</v>
      </c>
      <c r="BJ123" s="42">
        <f t="shared" si="138"/>
        <v>2025</v>
      </c>
      <c r="BK123" s="42">
        <f t="shared" si="139"/>
        <v>432.60022205320115</v>
      </c>
      <c r="BL123" s="70">
        <f t="shared" si="182"/>
        <v>6.8386195938999221E-3</v>
      </c>
      <c r="BN123" s="43">
        <f t="shared" si="140"/>
        <v>27</v>
      </c>
      <c r="BO123" s="43">
        <f t="shared" si="141"/>
        <v>8.1999999999999993</v>
      </c>
      <c r="BP123" s="43">
        <v>1</v>
      </c>
      <c r="BQ123" s="34">
        <f t="shared" si="142"/>
        <v>1.45</v>
      </c>
      <c r="BR123" s="42">
        <f t="shared" si="97"/>
        <v>9999</v>
      </c>
      <c r="BS123" s="42">
        <f t="shared" si="143"/>
        <v>391460.85</v>
      </c>
      <c r="BT123" s="42">
        <f t="shared" si="144"/>
        <v>10387.16627360424</v>
      </c>
      <c r="BU123" s="42">
        <f t="shared" si="145"/>
        <v>2460</v>
      </c>
      <c r="BV123" s="42">
        <f t="shared" si="146"/>
        <v>432.60022205320115</v>
      </c>
      <c r="BW123" s="70">
        <f t="shared" si="183"/>
        <v>2.6534368056484424E-2</v>
      </c>
      <c r="BY123" s="43">
        <f t="shared" si="147"/>
        <v>-35</v>
      </c>
      <c r="BZ123" s="43">
        <f t="shared" si="148"/>
        <v>9.8249999999999993</v>
      </c>
      <c r="CA123" s="43">
        <v>1</v>
      </c>
      <c r="CB123" s="34">
        <f t="shared" si="149"/>
        <v>0</v>
      </c>
      <c r="CC123" s="42">
        <f t="shared" si="98"/>
        <v>1</v>
      </c>
      <c r="CD123" s="42">
        <f t="shared" si="150"/>
        <v>0</v>
      </c>
      <c r="CE123" s="42">
        <f t="shared" si="151"/>
        <v>2.3027343749999942</v>
      </c>
      <c r="CF123" s="42">
        <f t="shared" si="152"/>
        <v>2947.5</v>
      </c>
      <c r="CG123" s="42">
        <f t="shared" si="153"/>
        <v>432.60022205320115</v>
      </c>
      <c r="CJ123" s="43">
        <f t="shared" si="154"/>
        <v>-90</v>
      </c>
      <c r="CK123" s="43">
        <f t="shared" si="155"/>
        <v>11.649999999999999</v>
      </c>
      <c r="CL123" s="43">
        <v>1</v>
      </c>
      <c r="CM123" s="34">
        <f t="shared" si="156"/>
        <v>0</v>
      </c>
      <c r="CN123" s="42">
        <f t="shared" si="99"/>
        <v>1</v>
      </c>
      <c r="CO123" s="42">
        <f t="shared" si="157"/>
        <v>0</v>
      </c>
      <c r="CP123" s="42">
        <f t="shared" si="158"/>
        <v>1.3332366943359293E-3</v>
      </c>
      <c r="CQ123" s="42">
        <f t="shared" si="159"/>
        <v>3494.9999999999995</v>
      </c>
      <c r="CR123" s="42">
        <f t="shared" si="160"/>
        <v>432.60022205320115</v>
      </c>
      <c r="CU123" s="43">
        <f t="shared" si="161"/>
        <v>-140</v>
      </c>
      <c r="CV123" s="43">
        <f t="shared" si="162"/>
        <v>13.7</v>
      </c>
      <c r="CW123" s="43">
        <v>1</v>
      </c>
      <c r="CX123" s="34">
        <f t="shared" si="163"/>
        <v>0</v>
      </c>
      <c r="CY123" s="42">
        <f t="shared" si="100"/>
        <v>1</v>
      </c>
      <c r="CZ123" s="42">
        <f t="shared" si="164"/>
        <v>0</v>
      </c>
      <c r="DA123" s="42">
        <f t="shared" si="165"/>
        <v>1.5310943126678325E-6</v>
      </c>
      <c r="DB123" s="42">
        <f t="shared" si="166"/>
        <v>4110</v>
      </c>
      <c r="DC123" s="42">
        <f t="shared" si="167"/>
        <v>432.60022205320115</v>
      </c>
      <c r="DF123" s="43">
        <f t="shared" si="168"/>
        <v>-203</v>
      </c>
      <c r="DG123" s="43">
        <f t="shared" si="169"/>
        <v>18.574999999999999</v>
      </c>
      <c r="DH123" s="43">
        <v>1</v>
      </c>
      <c r="DI123" s="34">
        <f t="shared" si="177"/>
        <v>0</v>
      </c>
      <c r="DJ123" s="42">
        <f t="shared" si="101"/>
        <v>1</v>
      </c>
      <c r="DK123" s="42">
        <f t="shared" si="170"/>
        <v>0</v>
      </c>
      <c r="DL123" s="42">
        <f t="shared" si="171"/>
        <v>3.3437380956374248E-10</v>
      </c>
      <c r="DM123" s="42">
        <f t="shared" si="172"/>
        <v>5572.5</v>
      </c>
      <c r="DN123" s="42">
        <f t="shared" si="173"/>
        <v>432.60022205320115</v>
      </c>
    </row>
    <row r="124" spans="1:118">
      <c r="A124" s="34">
        <f t="shared" si="102"/>
        <v>14.928527864589011</v>
      </c>
      <c r="B124" s="34">
        <v>0</v>
      </c>
      <c r="C124" s="55">
        <f t="shared" si="179"/>
        <v>6</v>
      </c>
      <c r="D124" s="59"/>
      <c r="E124" s="87">
        <v>2.2000000000000002</v>
      </c>
      <c r="F124" s="101">
        <f>C124+E124</f>
        <v>8.1999999999999993</v>
      </c>
      <c r="G124" s="37">
        <f t="shared" si="103"/>
        <v>12714752.115561755</v>
      </c>
      <c r="H124" s="34">
        <f t="shared" si="174"/>
        <v>23.600000000000016</v>
      </c>
      <c r="I124" s="38">
        <v>118</v>
      </c>
      <c r="J124" s="43">
        <f t="shared" si="104"/>
        <v>118</v>
      </c>
      <c r="K124" s="43">
        <f t="shared" si="105"/>
        <v>2.2000000000000002</v>
      </c>
      <c r="L124" s="33">
        <v>1</v>
      </c>
      <c r="M124" s="34">
        <f t="shared" si="106"/>
        <v>2</v>
      </c>
      <c r="N124" s="42">
        <f t="shared" si="92"/>
        <v>79992000</v>
      </c>
      <c r="O124" s="42">
        <f t="shared" si="107"/>
        <v>18878112000</v>
      </c>
      <c r="P124" s="42">
        <f t="shared" si="108"/>
        <v>839173639.62707591</v>
      </c>
      <c r="Q124" s="42">
        <f t="shared" si="109"/>
        <v>660</v>
      </c>
      <c r="R124" s="42">
        <f t="shared" si="110"/>
        <v>447.85583593767035</v>
      </c>
      <c r="S124" s="70">
        <f t="shared" si="111"/>
        <v>4.4452201556335502E-2</v>
      </c>
      <c r="V124" s="43">
        <f t="shared" si="112"/>
        <v>118</v>
      </c>
      <c r="W124" s="43">
        <f t="shared" si="113"/>
        <v>3.2</v>
      </c>
      <c r="X124" s="43">
        <v>1</v>
      </c>
      <c r="Y124" s="34">
        <f t="shared" si="114"/>
        <v>1</v>
      </c>
      <c r="Z124" s="42">
        <f t="shared" si="93"/>
        <v>7199280</v>
      </c>
      <c r="AA124" s="42">
        <f t="shared" si="115"/>
        <v>849515040</v>
      </c>
      <c r="AB124" s="42">
        <f t="shared" si="116"/>
        <v>1220616203.0939286</v>
      </c>
      <c r="AC124" s="42">
        <f t="shared" si="117"/>
        <v>960</v>
      </c>
      <c r="AD124" s="42">
        <f t="shared" si="118"/>
        <v>447.85583593767035</v>
      </c>
      <c r="AE124" s="70">
        <f t="shared" si="178"/>
        <v>1.4368388381845818</v>
      </c>
      <c r="AG124" s="43">
        <f t="shared" si="119"/>
        <v>103</v>
      </c>
      <c r="AH124" s="43">
        <f t="shared" si="120"/>
        <v>4.2750000000000004</v>
      </c>
      <c r="AI124" s="43">
        <v>1</v>
      </c>
      <c r="AJ124" s="34">
        <f t="shared" si="121"/>
        <v>1.075</v>
      </c>
      <c r="AK124" s="42">
        <f t="shared" si="94"/>
        <v>41995800</v>
      </c>
      <c r="AL124" s="42">
        <f t="shared" si="122"/>
        <v>4649984955</v>
      </c>
      <c r="AM124" s="42">
        <f t="shared" si="123"/>
        <v>203833369.85259923</v>
      </c>
      <c r="AN124" s="42">
        <f t="shared" si="124"/>
        <v>1282.5</v>
      </c>
      <c r="AO124" s="42">
        <f t="shared" si="125"/>
        <v>447.85583593767035</v>
      </c>
      <c r="AP124" s="70">
        <f t="shared" si="181"/>
        <v>4.3835275129959904E-2</v>
      </c>
      <c r="AR124" s="43">
        <f t="shared" si="126"/>
        <v>83</v>
      </c>
      <c r="AS124" s="43">
        <f t="shared" si="127"/>
        <v>5.45</v>
      </c>
      <c r="AT124" s="43">
        <v>1</v>
      </c>
      <c r="AU124" s="34">
        <f t="shared" si="128"/>
        <v>1.175</v>
      </c>
      <c r="AV124" s="42">
        <f t="shared" si="95"/>
        <v>7199280</v>
      </c>
      <c r="AW124" s="42">
        <f t="shared" si="129"/>
        <v>702109782</v>
      </c>
      <c r="AX124" s="42">
        <f t="shared" si="130"/>
        <v>16241109.14761205</v>
      </c>
      <c r="AY124" s="42">
        <f t="shared" si="131"/>
        <v>1635</v>
      </c>
      <c r="AZ124" s="42">
        <f t="shared" si="132"/>
        <v>447.85583593767035</v>
      </c>
      <c r="BA124" s="70">
        <f t="shared" si="175"/>
        <v>2.3131865648343936E-2</v>
      </c>
      <c r="BC124" s="43">
        <f t="shared" si="133"/>
        <v>58</v>
      </c>
      <c r="BD124" s="43">
        <f t="shared" si="134"/>
        <v>6.75</v>
      </c>
      <c r="BE124" s="43">
        <v>1</v>
      </c>
      <c r="BF124" s="34">
        <f t="shared" si="135"/>
        <v>1.3</v>
      </c>
      <c r="BG124" s="42">
        <f t="shared" si="96"/>
        <v>1079892</v>
      </c>
      <c r="BH124" s="42">
        <f t="shared" si="136"/>
        <v>81423856.799999997</v>
      </c>
      <c r="BI124" s="42">
        <f t="shared" si="137"/>
        <v>628597.97446319461</v>
      </c>
      <c r="BJ124" s="42">
        <f t="shared" si="138"/>
        <v>2025</v>
      </c>
      <c r="BK124" s="42">
        <f t="shared" si="139"/>
        <v>447.85583593767035</v>
      </c>
      <c r="BL124" s="70">
        <f t="shared" si="182"/>
        <v>7.720071231791548E-3</v>
      </c>
      <c r="BN124" s="43">
        <f t="shared" si="140"/>
        <v>28</v>
      </c>
      <c r="BO124" s="43">
        <f t="shared" si="141"/>
        <v>8.1999999999999993</v>
      </c>
      <c r="BP124" s="43">
        <v>1</v>
      </c>
      <c r="BQ124" s="34">
        <f t="shared" si="142"/>
        <v>1.45</v>
      </c>
      <c r="BR124" s="42">
        <f t="shared" si="97"/>
        <v>9999</v>
      </c>
      <c r="BS124" s="42">
        <f t="shared" si="143"/>
        <v>405959.39999999997</v>
      </c>
      <c r="BT124" s="42">
        <f t="shared" si="144"/>
        <v>11931.720811569874</v>
      </c>
      <c r="BU124" s="42">
        <f t="shared" si="145"/>
        <v>2460</v>
      </c>
      <c r="BV124" s="42">
        <f t="shared" si="146"/>
        <v>447.85583593767035</v>
      </c>
      <c r="BW124" s="70">
        <f t="shared" si="183"/>
        <v>2.9391414046749196E-2</v>
      </c>
      <c r="BY124" s="43">
        <f t="shared" si="147"/>
        <v>-34</v>
      </c>
      <c r="BZ124" s="43">
        <f t="shared" si="148"/>
        <v>9.8249999999999993</v>
      </c>
      <c r="CA124" s="43">
        <v>1</v>
      </c>
      <c r="CB124" s="34">
        <f t="shared" si="149"/>
        <v>0</v>
      </c>
      <c r="CC124" s="42">
        <f t="shared" si="98"/>
        <v>1</v>
      </c>
      <c r="CD124" s="42">
        <f t="shared" si="150"/>
        <v>0</v>
      </c>
      <c r="CE124" s="42">
        <f t="shared" si="151"/>
        <v>2.6451471885576194</v>
      </c>
      <c r="CF124" s="42">
        <f t="shared" si="152"/>
        <v>2947.5</v>
      </c>
      <c r="CG124" s="42">
        <f t="shared" si="153"/>
        <v>447.85583593767035</v>
      </c>
      <c r="CJ124" s="43">
        <f t="shared" si="154"/>
        <v>-89</v>
      </c>
      <c r="CK124" s="43">
        <f t="shared" si="155"/>
        <v>11.649999999999999</v>
      </c>
      <c r="CL124" s="43">
        <v>1</v>
      </c>
      <c r="CM124" s="34">
        <f t="shared" si="156"/>
        <v>0</v>
      </c>
      <c r="CN124" s="42">
        <f t="shared" si="99"/>
        <v>1</v>
      </c>
      <c r="CO124" s="42">
        <f t="shared" si="157"/>
        <v>0</v>
      </c>
      <c r="CP124" s="42">
        <f t="shared" si="158"/>
        <v>1.5314867976053666E-3</v>
      </c>
      <c r="CQ124" s="42">
        <f t="shared" si="159"/>
        <v>3494.9999999999995</v>
      </c>
      <c r="CR124" s="42">
        <f t="shared" si="160"/>
        <v>447.85583593767035</v>
      </c>
      <c r="CU124" s="43">
        <f t="shared" si="161"/>
        <v>-139</v>
      </c>
      <c r="CV124" s="43">
        <f t="shared" si="162"/>
        <v>13.7</v>
      </c>
      <c r="CW124" s="43">
        <v>1</v>
      </c>
      <c r="CX124" s="34">
        <f t="shared" si="163"/>
        <v>0</v>
      </c>
      <c r="CY124" s="42">
        <f t="shared" si="100"/>
        <v>1</v>
      </c>
      <c r="CZ124" s="42">
        <f t="shared" si="164"/>
        <v>0</v>
      </c>
      <c r="DA124" s="42">
        <f t="shared" si="165"/>
        <v>1.7587655183068553E-6</v>
      </c>
      <c r="DB124" s="42">
        <f t="shared" si="166"/>
        <v>4110</v>
      </c>
      <c r="DC124" s="42">
        <f t="shared" si="167"/>
        <v>447.85583593767035</v>
      </c>
      <c r="DF124" s="43">
        <f t="shared" si="168"/>
        <v>-202</v>
      </c>
      <c r="DG124" s="43">
        <f t="shared" si="169"/>
        <v>18.574999999999999</v>
      </c>
      <c r="DH124" s="43">
        <v>1</v>
      </c>
      <c r="DI124" s="34">
        <f t="shared" si="177"/>
        <v>0</v>
      </c>
      <c r="DJ124" s="42">
        <f t="shared" si="101"/>
        <v>1</v>
      </c>
      <c r="DK124" s="42">
        <f t="shared" si="170"/>
        <v>0</v>
      </c>
      <c r="DL124" s="42">
        <f t="shared" si="171"/>
        <v>3.840946449999628E-10</v>
      </c>
      <c r="DM124" s="42">
        <f t="shared" si="172"/>
        <v>5572.5</v>
      </c>
      <c r="DN124" s="42">
        <f t="shared" si="173"/>
        <v>447.85583593767035</v>
      </c>
    </row>
    <row r="125" spans="1:118">
      <c r="A125" s="34">
        <f t="shared" si="102"/>
        <v>15.454981262797627</v>
      </c>
      <c r="B125" s="34">
        <v>0</v>
      </c>
      <c r="C125" s="55">
        <f t="shared" si="179"/>
        <v>6</v>
      </c>
      <c r="D125" s="59"/>
      <c r="E125" s="87">
        <v>2.2000000000000002</v>
      </c>
      <c r="F125" s="101">
        <f>C125+E125</f>
        <v>8.1999999999999993</v>
      </c>
      <c r="G125" s="37">
        <f t="shared" si="103"/>
        <v>14605414.839340866</v>
      </c>
      <c r="H125" s="34">
        <f t="shared" si="174"/>
        <v>23.800000000000011</v>
      </c>
      <c r="I125" s="38">
        <v>119</v>
      </c>
      <c r="J125" s="43">
        <f t="shared" si="104"/>
        <v>119</v>
      </c>
      <c r="K125" s="43">
        <f t="shared" si="105"/>
        <v>2.2000000000000002</v>
      </c>
      <c r="L125" s="33">
        <v>1</v>
      </c>
      <c r="M125" s="34">
        <f t="shared" si="106"/>
        <v>2</v>
      </c>
      <c r="N125" s="42">
        <f t="shared" si="92"/>
        <v>79992000</v>
      </c>
      <c r="O125" s="42">
        <f t="shared" si="107"/>
        <v>19038096000</v>
      </c>
      <c r="P125" s="42">
        <f t="shared" si="108"/>
        <v>963957379.39649713</v>
      </c>
      <c r="Q125" s="42">
        <f t="shared" si="109"/>
        <v>660</v>
      </c>
      <c r="R125" s="42">
        <f t="shared" si="110"/>
        <v>463.64943788392884</v>
      </c>
      <c r="S125" s="70">
        <f t="shared" si="111"/>
        <v>5.0633076931458749E-2</v>
      </c>
      <c r="V125" s="43">
        <f t="shared" si="112"/>
        <v>119</v>
      </c>
      <c r="W125" s="43">
        <f t="shared" si="113"/>
        <v>3.2</v>
      </c>
      <c r="X125" s="43">
        <v>1</v>
      </c>
      <c r="Y125" s="34">
        <f t="shared" si="114"/>
        <v>1</v>
      </c>
      <c r="Z125" s="42">
        <f t="shared" si="93"/>
        <v>7199280</v>
      </c>
      <c r="AA125" s="42">
        <f t="shared" si="115"/>
        <v>856714320</v>
      </c>
      <c r="AB125" s="42">
        <f t="shared" si="116"/>
        <v>1402119824.5767231</v>
      </c>
      <c r="AC125" s="42">
        <f t="shared" si="117"/>
        <v>960</v>
      </c>
      <c r="AD125" s="42">
        <f t="shared" si="118"/>
        <v>463.64943788392884</v>
      </c>
      <c r="AE125" s="70">
        <f t="shared" si="178"/>
        <v>1.6366247088956365</v>
      </c>
      <c r="AG125" s="43">
        <f t="shared" si="119"/>
        <v>104</v>
      </c>
      <c r="AH125" s="43">
        <f t="shared" si="120"/>
        <v>4.2750000000000004</v>
      </c>
      <c r="AI125" s="43">
        <v>1</v>
      </c>
      <c r="AJ125" s="34">
        <f t="shared" si="121"/>
        <v>1.075</v>
      </c>
      <c r="AK125" s="42">
        <f t="shared" si="94"/>
        <v>41995800</v>
      </c>
      <c r="AL125" s="42">
        <f t="shared" si="122"/>
        <v>4695130440</v>
      </c>
      <c r="AM125" s="42">
        <f t="shared" si="123"/>
        <v>234143056.64318299</v>
      </c>
      <c r="AN125" s="42">
        <f t="shared" si="124"/>
        <v>1282.5</v>
      </c>
      <c r="AO125" s="42">
        <f t="shared" si="125"/>
        <v>463.64943788392884</v>
      </c>
      <c r="AP125" s="70">
        <f t="shared" si="181"/>
        <v>4.9869340082313668E-2</v>
      </c>
      <c r="AR125" s="43">
        <f t="shared" si="126"/>
        <v>84</v>
      </c>
      <c r="AS125" s="43">
        <f t="shared" si="127"/>
        <v>5.45</v>
      </c>
      <c r="AT125" s="43">
        <v>1</v>
      </c>
      <c r="AU125" s="34">
        <f t="shared" si="128"/>
        <v>1.175</v>
      </c>
      <c r="AV125" s="42">
        <f t="shared" si="95"/>
        <v>7199280</v>
      </c>
      <c r="AW125" s="42">
        <f t="shared" si="129"/>
        <v>710568936</v>
      </c>
      <c r="AX125" s="42">
        <f t="shared" si="130"/>
        <v>18656135.361189261</v>
      </c>
      <c r="AY125" s="42">
        <f t="shared" si="131"/>
        <v>1635</v>
      </c>
      <c r="AZ125" s="42">
        <f t="shared" si="132"/>
        <v>463.64943788392884</v>
      </c>
      <c r="BA125" s="70">
        <f t="shared" si="175"/>
        <v>2.6255208208523853E-2</v>
      </c>
      <c r="BC125" s="43">
        <f t="shared" si="133"/>
        <v>59</v>
      </c>
      <c r="BD125" s="43">
        <f t="shared" si="134"/>
        <v>6.75</v>
      </c>
      <c r="BE125" s="43">
        <v>1</v>
      </c>
      <c r="BF125" s="34">
        <f t="shared" si="135"/>
        <v>1.3</v>
      </c>
      <c r="BG125" s="42">
        <f t="shared" si="96"/>
        <v>1079892</v>
      </c>
      <c r="BH125" s="42">
        <f t="shared" si="136"/>
        <v>82827716.400000006</v>
      </c>
      <c r="BI125" s="42">
        <f t="shared" si="137"/>
        <v>722069.45922034001</v>
      </c>
      <c r="BJ125" s="42">
        <f t="shared" si="138"/>
        <v>2025</v>
      </c>
      <c r="BK125" s="42">
        <f t="shared" si="139"/>
        <v>463.64943788392884</v>
      </c>
      <c r="BL125" s="70">
        <f t="shared" si="182"/>
        <v>8.7177274782422945E-3</v>
      </c>
      <c r="BN125" s="43">
        <f t="shared" si="140"/>
        <v>29</v>
      </c>
      <c r="BO125" s="43">
        <f t="shared" si="141"/>
        <v>8.1999999999999993</v>
      </c>
      <c r="BP125" s="43">
        <v>1</v>
      </c>
      <c r="BQ125" s="34">
        <f t="shared" si="142"/>
        <v>1.45</v>
      </c>
      <c r="BR125" s="42">
        <f t="shared" si="97"/>
        <v>9999</v>
      </c>
      <c r="BS125" s="42">
        <f t="shared" si="143"/>
        <v>420457.95</v>
      </c>
      <c r="BT125" s="42">
        <f t="shared" si="144"/>
        <v>13705.948068534202</v>
      </c>
      <c r="BU125" s="42">
        <f t="shared" si="145"/>
        <v>2460</v>
      </c>
      <c r="BV125" s="42">
        <f t="shared" si="146"/>
        <v>463.64943788392884</v>
      </c>
      <c r="BW125" s="70">
        <f t="shared" si="183"/>
        <v>3.2597666588381077E-2</v>
      </c>
      <c r="BY125" s="43">
        <f t="shared" si="147"/>
        <v>-33</v>
      </c>
      <c r="BZ125" s="43">
        <f t="shared" si="148"/>
        <v>9.8249999999999993</v>
      </c>
      <c r="CA125" s="43">
        <v>1</v>
      </c>
      <c r="CB125" s="34">
        <f t="shared" si="149"/>
        <v>0</v>
      </c>
      <c r="CC125" s="42">
        <f t="shared" si="98"/>
        <v>1</v>
      </c>
      <c r="CD125" s="42">
        <f t="shared" si="150"/>
        <v>0</v>
      </c>
      <c r="CE125" s="42">
        <f t="shared" si="151"/>
        <v>3.0384762242211698</v>
      </c>
      <c r="CF125" s="42">
        <f t="shared" si="152"/>
        <v>2947.5</v>
      </c>
      <c r="CG125" s="42">
        <f t="shared" si="153"/>
        <v>463.64943788392884</v>
      </c>
      <c r="CJ125" s="43">
        <f t="shared" si="154"/>
        <v>-88</v>
      </c>
      <c r="CK125" s="43">
        <f t="shared" si="155"/>
        <v>11.649999999999999</v>
      </c>
      <c r="CL125" s="43">
        <v>1</v>
      </c>
      <c r="CM125" s="34">
        <f t="shared" si="156"/>
        <v>0</v>
      </c>
      <c r="CN125" s="42">
        <f t="shared" si="99"/>
        <v>1</v>
      </c>
      <c r="CO125" s="42">
        <f t="shared" si="157"/>
        <v>0</v>
      </c>
      <c r="CP125" s="42">
        <f t="shared" si="158"/>
        <v>1.7592163651089622E-3</v>
      </c>
      <c r="CQ125" s="42">
        <f t="shared" si="159"/>
        <v>3494.9999999999995</v>
      </c>
      <c r="CR125" s="42">
        <f t="shared" si="160"/>
        <v>463.64943788392884</v>
      </c>
      <c r="CU125" s="43">
        <f t="shared" si="161"/>
        <v>-138</v>
      </c>
      <c r="CV125" s="43">
        <f t="shared" si="162"/>
        <v>13.7</v>
      </c>
      <c r="CW125" s="43">
        <v>1</v>
      </c>
      <c r="CX125" s="34">
        <f t="shared" si="163"/>
        <v>0</v>
      </c>
      <c r="CY125" s="42">
        <f t="shared" si="100"/>
        <v>1</v>
      </c>
      <c r="CZ125" s="42">
        <f t="shared" si="164"/>
        <v>0</v>
      </c>
      <c r="DA125" s="42">
        <f t="shared" si="165"/>
        <v>2.0202910577045921E-6</v>
      </c>
      <c r="DB125" s="42">
        <f t="shared" si="166"/>
        <v>4110</v>
      </c>
      <c r="DC125" s="42">
        <f t="shared" si="167"/>
        <v>463.64943788392884</v>
      </c>
      <c r="DF125" s="43">
        <f t="shared" si="168"/>
        <v>-201</v>
      </c>
      <c r="DG125" s="43">
        <f t="shared" si="169"/>
        <v>18.574999999999999</v>
      </c>
      <c r="DH125" s="43">
        <v>1</v>
      </c>
      <c r="DI125" s="34">
        <f t="shared" si="177"/>
        <v>0</v>
      </c>
      <c r="DJ125" s="42">
        <f t="shared" si="101"/>
        <v>1</v>
      </c>
      <c r="DK125" s="42">
        <f t="shared" si="170"/>
        <v>0</v>
      </c>
      <c r="DL125" s="42">
        <f t="shared" si="171"/>
        <v>4.4120888687462744E-10</v>
      </c>
      <c r="DM125" s="42">
        <f t="shared" si="172"/>
        <v>5572.5</v>
      </c>
      <c r="DN125" s="42">
        <f t="shared" si="173"/>
        <v>463.64943788392884</v>
      </c>
    </row>
    <row r="126" spans="1:118">
      <c r="A126" s="34">
        <f t="shared" si="102"/>
        <v>16.000000000000103</v>
      </c>
      <c r="B126" s="34">
        <v>0</v>
      </c>
      <c r="C126" s="55">
        <f t="shared" si="179"/>
        <v>6</v>
      </c>
      <c r="D126" s="59"/>
      <c r="E126" s="87">
        <v>2.2000000000000002</v>
      </c>
      <c r="F126" s="101">
        <f>C126+E126</f>
        <v>8.1999999999999993</v>
      </c>
      <c r="G126" s="37">
        <f t="shared" si="103"/>
        <v>16777216.000000134</v>
      </c>
      <c r="H126" s="34">
        <f t="shared" si="174"/>
        <v>24.000000000000014</v>
      </c>
      <c r="I126" s="38">
        <v>120</v>
      </c>
      <c r="J126" s="43">
        <f t="shared" si="104"/>
        <v>120</v>
      </c>
      <c r="K126" s="43">
        <f t="shared" si="105"/>
        <v>2.2000000000000002</v>
      </c>
      <c r="L126" s="33">
        <v>3</v>
      </c>
      <c r="M126" s="34">
        <f t="shared" si="106"/>
        <v>2</v>
      </c>
      <c r="N126" s="42">
        <f t="shared" si="92"/>
        <v>239976000</v>
      </c>
      <c r="O126" s="42">
        <f t="shared" si="107"/>
        <v>57594240000</v>
      </c>
      <c r="P126" s="42">
        <f t="shared" si="108"/>
        <v>1107296256.0000088</v>
      </c>
      <c r="Q126" s="42">
        <f t="shared" si="109"/>
        <v>660</v>
      </c>
      <c r="R126" s="42">
        <f t="shared" si="110"/>
        <v>480.00000000000307</v>
      </c>
      <c r="S126" s="70">
        <f t="shared" si="111"/>
        <v>1.922581591492498E-2</v>
      </c>
      <c r="V126" s="43">
        <f t="shared" si="112"/>
        <v>120</v>
      </c>
      <c r="W126" s="43">
        <f t="shared" si="113"/>
        <v>3.2</v>
      </c>
      <c r="X126" s="43">
        <v>14</v>
      </c>
      <c r="Y126" s="34">
        <f t="shared" si="114"/>
        <v>1</v>
      </c>
      <c r="Z126" s="42">
        <f t="shared" si="93"/>
        <v>100789920</v>
      </c>
      <c r="AA126" s="42">
        <f t="shared" si="115"/>
        <v>12094790400</v>
      </c>
      <c r="AB126" s="42">
        <f t="shared" si="116"/>
        <v>1610612736.0000129</v>
      </c>
      <c r="AC126" s="42">
        <f t="shared" si="117"/>
        <v>960</v>
      </c>
      <c r="AD126" s="42">
        <f t="shared" si="118"/>
        <v>480.00000000000307</v>
      </c>
      <c r="AE126" s="70">
        <f t="shared" si="178"/>
        <v>0.13316582451896089</v>
      </c>
      <c r="AG126" s="43">
        <f t="shared" si="119"/>
        <v>105</v>
      </c>
      <c r="AH126" s="43">
        <f t="shared" si="120"/>
        <v>4.2750000000000004</v>
      </c>
      <c r="AI126" s="43">
        <v>1</v>
      </c>
      <c r="AJ126" s="34">
        <f t="shared" si="121"/>
        <v>1.075</v>
      </c>
      <c r="AK126" s="42">
        <f t="shared" si="94"/>
        <v>41995800</v>
      </c>
      <c r="AL126" s="42">
        <f t="shared" si="122"/>
        <v>4740275925</v>
      </c>
      <c r="AM126" s="42">
        <f t="shared" si="123"/>
        <v>268959744.00000191</v>
      </c>
      <c r="AN126" s="42">
        <f t="shared" si="124"/>
        <v>1282.5</v>
      </c>
      <c r="AO126" s="42">
        <f t="shared" si="125"/>
        <v>480.00000000000307</v>
      </c>
      <c r="AP126" s="70">
        <f t="shared" si="181"/>
        <v>5.6739259118128639E-2</v>
      </c>
      <c r="AR126" s="43">
        <f t="shared" si="126"/>
        <v>85</v>
      </c>
      <c r="AS126" s="43">
        <f t="shared" si="127"/>
        <v>5.45</v>
      </c>
      <c r="AT126" s="43">
        <v>1</v>
      </c>
      <c r="AU126" s="34">
        <f t="shared" si="128"/>
        <v>1.175</v>
      </c>
      <c r="AV126" s="42">
        <f t="shared" si="95"/>
        <v>7199280</v>
      </c>
      <c r="AW126" s="42">
        <f t="shared" si="129"/>
        <v>719028090</v>
      </c>
      <c r="AX126" s="42">
        <f t="shared" si="130"/>
        <v>21430272.000000119</v>
      </c>
      <c r="AY126" s="42">
        <f t="shared" si="131"/>
        <v>1635</v>
      </c>
      <c r="AZ126" s="42">
        <f t="shared" si="132"/>
        <v>480.00000000000307</v>
      </c>
      <c r="BA126" s="70">
        <f t="shared" si="175"/>
        <v>2.9804499014774402E-2</v>
      </c>
      <c r="BC126" s="43">
        <f t="shared" si="133"/>
        <v>60</v>
      </c>
      <c r="BD126" s="43">
        <f t="shared" si="134"/>
        <v>6.75</v>
      </c>
      <c r="BE126" s="43">
        <v>1</v>
      </c>
      <c r="BF126" s="34">
        <f t="shared" si="135"/>
        <v>1.3</v>
      </c>
      <c r="BG126" s="42">
        <f t="shared" si="96"/>
        <v>1079892</v>
      </c>
      <c r="BH126" s="42">
        <f t="shared" si="136"/>
        <v>84231576</v>
      </c>
      <c r="BI126" s="42">
        <f t="shared" si="137"/>
        <v>829440.00000000326</v>
      </c>
      <c r="BJ126" s="42">
        <f t="shared" si="138"/>
        <v>2025</v>
      </c>
      <c r="BK126" s="42">
        <f t="shared" si="139"/>
        <v>480.00000000000307</v>
      </c>
      <c r="BL126" s="70">
        <f t="shared" si="182"/>
        <v>9.8471385600098858E-3</v>
      </c>
      <c r="BN126" s="43">
        <f t="shared" si="140"/>
        <v>30</v>
      </c>
      <c r="BO126" s="43">
        <f t="shared" si="141"/>
        <v>8.1999999999999993</v>
      </c>
      <c r="BP126" s="43">
        <v>1</v>
      </c>
      <c r="BQ126" s="34">
        <f t="shared" si="142"/>
        <v>1.45</v>
      </c>
      <c r="BR126" s="42">
        <f t="shared" si="97"/>
        <v>9999</v>
      </c>
      <c r="BS126" s="42">
        <f t="shared" si="143"/>
        <v>434956.5</v>
      </c>
      <c r="BT126" s="42">
        <f t="shared" si="144"/>
        <v>15744.000000000025</v>
      </c>
      <c r="BU126" s="42">
        <f t="shared" si="145"/>
        <v>2460</v>
      </c>
      <c r="BV126" s="42">
        <f t="shared" si="146"/>
        <v>480.00000000000307</v>
      </c>
      <c r="BW126" s="70">
        <f t="shared" si="183"/>
        <v>3.6196723120587977E-2</v>
      </c>
      <c r="BY126" s="43">
        <f t="shared" si="147"/>
        <v>-32</v>
      </c>
      <c r="BZ126" s="43">
        <f t="shared" si="148"/>
        <v>9.8249999999999993</v>
      </c>
      <c r="CA126" s="43">
        <v>1</v>
      </c>
      <c r="CB126" s="34">
        <f t="shared" si="149"/>
        <v>0</v>
      </c>
      <c r="CC126" s="42">
        <f t="shared" si="98"/>
        <v>1</v>
      </c>
      <c r="CD126" s="42">
        <f t="shared" si="150"/>
        <v>0</v>
      </c>
      <c r="CE126" s="42">
        <f t="shared" si="151"/>
        <v>3.4902926404604599</v>
      </c>
      <c r="CF126" s="42">
        <f t="shared" si="152"/>
        <v>2947.5</v>
      </c>
      <c r="CG126" s="42">
        <f t="shared" si="153"/>
        <v>480.00000000000307</v>
      </c>
      <c r="CJ126" s="43">
        <f t="shared" si="154"/>
        <v>-87</v>
      </c>
      <c r="CK126" s="43">
        <f t="shared" si="155"/>
        <v>11.649999999999999</v>
      </c>
      <c r="CL126" s="43">
        <v>1</v>
      </c>
      <c r="CM126" s="34">
        <f t="shared" si="156"/>
        <v>0</v>
      </c>
      <c r="CN126" s="42">
        <f t="shared" si="99"/>
        <v>1</v>
      </c>
      <c r="CO126" s="42">
        <f t="shared" si="157"/>
        <v>0</v>
      </c>
      <c r="CP126" s="42">
        <f t="shared" si="158"/>
        <v>2.0208089446845283E-3</v>
      </c>
      <c r="CQ126" s="42">
        <f t="shared" si="159"/>
        <v>3494.9999999999995</v>
      </c>
      <c r="CR126" s="42">
        <f t="shared" si="160"/>
        <v>480.00000000000307</v>
      </c>
      <c r="CU126" s="43">
        <f t="shared" si="161"/>
        <v>-137</v>
      </c>
      <c r="CV126" s="43">
        <f t="shared" si="162"/>
        <v>13.7</v>
      </c>
      <c r="CW126" s="43">
        <v>1</v>
      </c>
      <c r="CX126" s="34">
        <f t="shared" si="163"/>
        <v>0</v>
      </c>
      <c r="CY126" s="42">
        <f t="shared" si="100"/>
        <v>1</v>
      </c>
      <c r="CZ126" s="42">
        <f t="shared" si="164"/>
        <v>0</v>
      </c>
      <c r="DA126" s="42">
        <f t="shared" si="165"/>
        <v>2.3207050146004852E-6</v>
      </c>
      <c r="DB126" s="42">
        <f t="shared" si="166"/>
        <v>4110</v>
      </c>
      <c r="DC126" s="42">
        <f t="shared" si="167"/>
        <v>480.00000000000307</v>
      </c>
      <c r="DF126" s="43">
        <f t="shared" si="168"/>
        <v>-200</v>
      </c>
      <c r="DG126" s="43">
        <f t="shared" si="169"/>
        <v>18.574999999999999</v>
      </c>
      <c r="DH126" s="43">
        <v>1</v>
      </c>
      <c r="DI126" s="34">
        <f t="shared" si="177"/>
        <v>0</v>
      </c>
      <c r="DJ126" s="42">
        <f t="shared" si="101"/>
        <v>1</v>
      </c>
      <c r="DK126" s="42">
        <f t="shared" si="170"/>
        <v>0</v>
      </c>
      <c r="DL126" s="42">
        <f t="shared" si="171"/>
        <v>5.0681592256295754E-10</v>
      </c>
      <c r="DM126" s="42">
        <f t="shared" si="172"/>
        <v>5572.5</v>
      </c>
      <c r="DN126" s="42">
        <f t="shared" si="173"/>
        <v>480.00000000000307</v>
      </c>
    </row>
    <row r="127" spans="1:118">
      <c r="A127" s="34">
        <f t="shared" si="102"/>
        <v>16.564238781462148</v>
      </c>
      <c r="B127" s="34">
        <v>0</v>
      </c>
      <c r="C127" s="55">
        <f t="shared" si="179"/>
        <v>6</v>
      </c>
      <c r="D127" s="59"/>
      <c r="E127" s="87">
        <v>2.2000000000000002</v>
      </c>
      <c r="F127" s="101">
        <f>C127+E127</f>
        <v>8.1999999999999993</v>
      </c>
      <c r="G127" s="37">
        <f t="shared" si="103"/>
        <v>19271960.420630097</v>
      </c>
      <c r="H127" s="34">
        <f t="shared" si="174"/>
        <v>24.20000000000001</v>
      </c>
      <c r="I127" s="38">
        <v>121</v>
      </c>
      <c r="J127" s="43">
        <f t="shared" si="104"/>
        <v>121</v>
      </c>
      <c r="K127" s="43">
        <f t="shared" si="105"/>
        <v>2.2000000000000002</v>
      </c>
      <c r="L127" s="33">
        <v>1</v>
      </c>
      <c r="M127" s="34">
        <f t="shared" si="106"/>
        <v>2</v>
      </c>
      <c r="N127" s="42">
        <f t="shared" si="92"/>
        <v>239976000</v>
      </c>
      <c r="O127" s="42">
        <f t="shared" si="107"/>
        <v>58074192000</v>
      </c>
      <c r="P127" s="42">
        <f t="shared" si="108"/>
        <v>1271949387.7615864</v>
      </c>
      <c r="Q127" s="42">
        <f t="shared" si="109"/>
        <v>660</v>
      </c>
      <c r="R127" s="42">
        <f t="shared" si="110"/>
        <v>496.92716344386446</v>
      </c>
      <c r="S127" s="70">
        <f t="shared" si="111"/>
        <v>2.1902145237967088E-2</v>
      </c>
      <c r="V127" s="43">
        <f t="shared" si="112"/>
        <v>121</v>
      </c>
      <c r="W127" s="43">
        <f t="shared" si="113"/>
        <v>3.2</v>
      </c>
      <c r="X127" s="43">
        <v>1</v>
      </c>
      <c r="Y127" s="34">
        <f t="shared" si="114"/>
        <v>1</v>
      </c>
      <c r="Z127" s="42">
        <f t="shared" si="93"/>
        <v>100789920</v>
      </c>
      <c r="AA127" s="42">
        <f t="shared" si="115"/>
        <v>12195580320</v>
      </c>
      <c r="AB127" s="42">
        <f t="shared" si="116"/>
        <v>1850108200.3804893</v>
      </c>
      <c r="AC127" s="42">
        <f t="shared" si="117"/>
        <v>960</v>
      </c>
      <c r="AD127" s="42">
        <f t="shared" si="118"/>
        <v>496.92716344386446</v>
      </c>
      <c r="AE127" s="70">
        <f t="shared" si="178"/>
        <v>0.15170317047942572</v>
      </c>
      <c r="AG127" s="43">
        <f t="shared" si="119"/>
        <v>106</v>
      </c>
      <c r="AH127" s="43">
        <f t="shared" si="120"/>
        <v>4.2750000000000004</v>
      </c>
      <c r="AI127" s="43">
        <v>1</v>
      </c>
      <c r="AJ127" s="34">
        <f t="shared" si="121"/>
        <v>1.075</v>
      </c>
      <c r="AK127" s="42">
        <f t="shared" si="94"/>
        <v>41995800</v>
      </c>
      <c r="AL127" s="42">
        <f t="shared" si="122"/>
        <v>4785421410</v>
      </c>
      <c r="AM127" s="42">
        <f t="shared" si="123"/>
        <v>308953615.49322581</v>
      </c>
      <c r="AN127" s="42">
        <f t="shared" si="124"/>
        <v>1282.5</v>
      </c>
      <c r="AO127" s="42">
        <f t="shared" si="125"/>
        <v>496.92716344386446</v>
      </c>
      <c r="AP127" s="70">
        <f t="shared" si="181"/>
        <v>6.4561422918285025E-2</v>
      </c>
      <c r="AR127" s="43">
        <f t="shared" si="126"/>
        <v>86</v>
      </c>
      <c r="AS127" s="43">
        <f t="shared" si="127"/>
        <v>5.45</v>
      </c>
      <c r="AT127" s="43">
        <v>1</v>
      </c>
      <c r="AU127" s="34">
        <f t="shared" si="128"/>
        <v>1.175</v>
      </c>
      <c r="AV127" s="42">
        <f t="shared" si="95"/>
        <v>7199280</v>
      </c>
      <c r="AW127" s="42">
        <f t="shared" si="129"/>
        <v>727487244</v>
      </c>
      <c r="AX127" s="42">
        <f t="shared" si="130"/>
        <v>24616918.193539158</v>
      </c>
      <c r="AY127" s="42">
        <f t="shared" si="131"/>
        <v>1635</v>
      </c>
      <c r="AZ127" s="42">
        <f t="shared" si="132"/>
        <v>496.92716344386446</v>
      </c>
      <c r="BA127" s="70">
        <f t="shared" si="175"/>
        <v>3.3838281559668358E-2</v>
      </c>
      <c r="BC127" s="43">
        <f t="shared" si="133"/>
        <v>61</v>
      </c>
      <c r="BD127" s="43">
        <f t="shared" si="134"/>
        <v>6.75</v>
      </c>
      <c r="BE127" s="43">
        <v>1</v>
      </c>
      <c r="BF127" s="34">
        <f t="shared" si="135"/>
        <v>1.3</v>
      </c>
      <c r="BG127" s="42">
        <f t="shared" si="96"/>
        <v>1079892</v>
      </c>
      <c r="BH127" s="42">
        <f t="shared" si="136"/>
        <v>85635435.600000009</v>
      </c>
      <c r="BI127" s="42">
        <f t="shared" si="137"/>
        <v>952776.36356874451</v>
      </c>
      <c r="BJ127" s="42">
        <f t="shared" si="138"/>
        <v>2025</v>
      </c>
      <c r="BK127" s="42">
        <f t="shared" si="139"/>
        <v>496.92716344386446</v>
      </c>
      <c r="BL127" s="70">
        <f t="shared" si="182"/>
        <v>1.1125959211781535E-2</v>
      </c>
      <c r="BN127" s="43">
        <f t="shared" si="140"/>
        <v>31</v>
      </c>
      <c r="BO127" s="43">
        <f t="shared" si="141"/>
        <v>8.1999999999999993</v>
      </c>
      <c r="BP127" s="43">
        <v>1</v>
      </c>
      <c r="BQ127" s="34">
        <f t="shared" si="142"/>
        <v>1.45</v>
      </c>
      <c r="BR127" s="42">
        <f t="shared" si="97"/>
        <v>9999</v>
      </c>
      <c r="BS127" s="42">
        <f t="shared" si="143"/>
        <v>449455.05</v>
      </c>
      <c r="BT127" s="42">
        <f t="shared" si="144"/>
        <v>18085.106901073352</v>
      </c>
      <c r="BU127" s="42">
        <f t="shared" si="145"/>
        <v>2460</v>
      </c>
      <c r="BV127" s="42">
        <f t="shared" si="146"/>
        <v>496.92716344386446</v>
      </c>
      <c r="BW127" s="70">
        <f t="shared" si="183"/>
        <v>4.0237854488615388E-2</v>
      </c>
      <c r="BY127" s="43">
        <f t="shared" si="147"/>
        <v>-31</v>
      </c>
      <c r="BZ127" s="43">
        <f t="shared" si="148"/>
        <v>9.8249999999999993</v>
      </c>
      <c r="CA127" s="43">
        <v>1</v>
      </c>
      <c r="CB127" s="34">
        <f t="shared" si="149"/>
        <v>0</v>
      </c>
      <c r="CC127" s="42">
        <f t="shared" si="98"/>
        <v>1</v>
      </c>
      <c r="CD127" s="42">
        <f t="shared" si="150"/>
        <v>0</v>
      </c>
      <c r="CE127" s="42">
        <f t="shared" si="151"/>
        <v>4.0092934145551888</v>
      </c>
      <c r="CF127" s="42">
        <f t="shared" si="152"/>
        <v>2947.5</v>
      </c>
      <c r="CG127" s="42">
        <f t="shared" si="153"/>
        <v>496.92716344386446</v>
      </c>
      <c r="CJ127" s="43">
        <f t="shared" si="154"/>
        <v>-86</v>
      </c>
      <c r="CK127" s="43">
        <f t="shared" si="155"/>
        <v>11.649999999999999</v>
      </c>
      <c r="CL127" s="43">
        <v>1</v>
      </c>
      <c r="CM127" s="34">
        <f t="shared" si="156"/>
        <v>0</v>
      </c>
      <c r="CN127" s="42">
        <f t="shared" si="99"/>
        <v>1</v>
      </c>
      <c r="CO127" s="42">
        <f t="shared" si="157"/>
        <v>0</v>
      </c>
      <c r="CP127" s="42">
        <f t="shared" si="158"/>
        <v>2.3212999105224124E-3</v>
      </c>
      <c r="CQ127" s="42">
        <f t="shared" si="159"/>
        <v>3494.9999999999995</v>
      </c>
      <c r="CR127" s="42">
        <f t="shared" si="160"/>
        <v>496.92716344386446</v>
      </c>
      <c r="CU127" s="43">
        <f t="shared" si="161"/>
        <v>-136</v>
      </c>
      <c r="CV127" s="43">
        <f t="shared" si="162"/>
        <v>13.7</v>
      </c>
      <c r="CW127" s="43">
        <v>1</v>
      </c>
      <c r="CX127" s="34">
        <f t="shared" si="163"/>
        <v>0</v>
      </c>
      <c r="CY127" s="42">
        <f t="shared" si="100"/>
        <v>1</v>
      </c>
      <c r="CZ127" s="42">
        <f t="shared" si="164"/>
        <v>0</v>
      </c>
      <c r="DA127" s="42">
        <f t="shared" si="165"/>
        <v>2.6657900327049472E-6</v>
      </c>
      <c r="DB127" s="42">
        <f t="shared" si="166"/>
        <v>4110</v>
      </c>
      <c r="DC127" s="42">
        <f t="shared" si="167"/>
        <v>496.92716344386446</v>
      </c>
      <c r="DF127" s="43">
        <f t="shared" si="168"/>
        <v>-199</v>
      </c>
      <c r="DG127" s="43">
        <f t="shared" si="169"/>
        <v>18.574999999999999</v>
      </c>
      <c r="DH127" s="43">
        <v>1</v>
      </c>
      <c r="DI127" s="34">
        <f t="shared" si="177"/>
        <v>0</v>
      </c>
      <c r="DJ127" s="42">
        <f t="shared" si="101"/>
        <v>1</v>
      </c>
      <c r="DK127" s="42">
        <f t="shared" si="170"/>
        <v>0</v>
      </c>
      <c r="DL127" s="42">
        <f t="shared" si="171"/>
        <v>5.8217861653437401E-10</v>
      </c>
      <c r="DM127" s="42">
        <f t="shared" si="172"/>
        <v>5572.5</v>
      </c>
      <c r="DN127" s="42">
        <f t="shared" si="173"/>
        <v>496.92716344386446</v>
      </c>
    </row>
    <row r="128" spans="1:118">
      <c r="A128" s="34">
        <f t="shared" si="102"/>
        <v>17.148375400580804</v>
      </c>
      <c r="B128" s="34">
        <v>0</v>
      </c>
      <c r="C128" s="55">
        <f t="shared" si="179"/>
        <v>6</v>
      </c>
      <c r="D128" s="90"/>
      <c r="E128" s="87">
        <v>2.2000000000000002</v>
      </c>
      <c r="F128" s="101">
        <f>C128+E128</f>
        <v>8.1999999999999993</v>
      </c>
      <c r="G128" s="37">
        <f t="shared" si="103"/>
        <v>22137669.232745752</v>
      </c>
      <c r="H128" s="34">
        <f t="shared" si="174"/>
        <v>24.400000000000013</v>
      </c>
      <c r="I128" s="38">
        <v>122</v>
      </c>
      <c r="J128" s="43">
        <f t="shared" si="104"/>
        <v>122</v>
      </c>
      <c r="K128" s="43">
        <f t="shared" si="105"/>
        <v>2.2000000000000002</v>
      </c>
      <c r="L128" s="33">
        <v>1</v>
      </c>
      <c r="M128" s="34">
        <f t="shared" si="106"/>
        <v>2</v>
      </c>
      <c r="N128" s="42">
        <f t="shared" si="92"/>
        <v>239976000</v>
      </c>
      <c r="O128" s="42">
        <f t="shared" si="107"/>
        <v>58554144000</v>
      </c>
      <c r="P128" s="42">
        <f t="shared" si="108"/>
        <v>1461086169.3612196</v>
      </c>
      <c r="Q128" s="42">
        <f t="shared" si="109"/>
        <v>660</v>
      </c>
      <c r="R128" s="42">
        <f t="shared" si="110"/>
        <v>514.45126201742414</v>
      </c>
      <c r="S128" s="70">
        <f t="shared" si="111"/>
        <v>2.4952737236859267E-2</v>
      </c>
      <c r="V128" s="43">
        <f t="shared" si="112"/>
        <v>122</v>
      </c>
      <c r="W128" s="43">
        <f t="shared" si="113"/>
        <v>3.2</v>
      </c>
      <c r="X128" s="43">
        <v>1</v>
      </c>
      <c r="Y128" s="34">
        <f t="shared" si="114"/>
        <v>1</v>
      </c>
      <c r="Z128" s="42">
        <f t="shared" si="93"/>
        <v>100789920</v>
      </c>
      <c r="AA128" s="42">
        <f t="shared" si="115"/>
        <v>12296370240</v>
      </c>
      <c r="AB128" s="42">
        <f t="shared" si="116"/>
        <v>2125216246.3435922</v>
      </c>
      <c r="AC128" s="42">
        <f t="shared" si="117"/>
        <v>960</v>
      </c>
      <c r="AD128" s="42">
        <f t="shared" si="118"/>
        <v>514.45126201742414</v>
      </c>
      <c r="AE128" s="70">
        <f t="shared" si="178"/>
        <v>0.17283281203019404</v>
      </c>
      <c r="AG128" s="43">
        <f t="shared" si="119"/>
        <v>107</v>
      </c>
      <c r="AH128" s="43">
        <f t="shared" si="120"/>
        <v>4.2750000000000004</v>
      </c>
      <c r="AI128" s="43">
        <v>1</v>
      </c>
      <c r="AJ128" s="34">
        <f t="shared" si="121"/>
        <v>1.075</v>
      </c>
      <c r="AK128" s="42">
        <f t="shared" si="94"/>
        <v>41995800</v>
      </c>
      <c r="AL128" s="42">
        <f t="shared" si="122"/>
        <v>4830566895</v>
      </c>
      <c r="AM128" s="42">
        <f t="shared" si="123"/>
        <v>354894509.88745505</v>
      </c>
      <c r="AN128" s="42">
        <f t="shared" si="124"/>
        <v>1282.5</v>
      </c>
      <c r="AO128" s="42">
        <f t="shared" si="125"/>
        <v>514.45126201742414</v>
      </c>
      <c r="AP128" s="70">
        <f t="shared" si="181"/>
        <v>7.3468501234254219E-2</v>
      </c>
      <c r="AR128" s="43">
        <f t="shared" si="126"/>
        <v>87</v>
      </c>
      <c r="AS128" s="43">
        <f t="shared" si="127"/>
        <v>5.45</v>
      </c>
      <c r="AT128" s="43">
        <v>1</v>
      </c>
      <c r="AU128" s="34">
        <f t="shared" si="128"/>
        <v>1.175</v>
      </c>
      <c r="AV128" s="42">
        <f t="shared" si="95"/>
        <v>7199280</v>
      </c>
      <c r="AW128" s="42">
        <f t="shared" si="129"/>
        <v>735946398</v>
      </c>
      <c r="AX128" s="42">
        <f t="shared" si="130"/>
        <v>28277413.434015021</v>
      </c>
      <c r="AY128" s="42">
        <f t="shared" si="131"/>
        <v>1635</v>
      </c>
      <c r="AZ128" s="42">
        <f t="shared" si="132"/>
        <v>514.45126201742414</v>
      </c>
      <c r="BA128" s="70">
        <f t="shared" si="175"/>
        <v>3.8423197003017356E-2</v>
      </c>
      <c r="BC128" s="43">
        <f t="shared" si="133"/>
        <v>62</v>
      </c>
      <c r="BD128" s="43">
        <f t="shared" si="134"/>
        <v>6.75</v>
      </c>
      <c r="BE128" s="43">
        <v>1</v>
      </c>
      <c r="BF128" s="34">
        <f t="shared" si="135"/>
        <v>1.3</v>
      </c>
      <c r="BG128" s="42">
        <f t="shared" si="96"/>
        <v>1079892</v>
      </c>
      <c r="BH128" s="42">
        <f t="shared" si="136"/>
        <v>87039295.200000003</v>
      </c>
      <c r="BI128" s="42">
        <f t="shared" si="137"/>
        <v>1094452.6415114738</v>
      </c>
      <c r="BJ128" s="42">
        <f t="shared" si="138"/>
        <v>2025</v>
      </c>
      <c r="BK128" s="42">
        <f t="shared" si="139"/>
        <v>514.45126201742414</v>
      </c>
      <c r="BL128" s="70">
        <f t="shared" si="182"/>
        <v>1.2574236027493404E-2</v>
      </c>
      <c r="BN128" s="43">
        <f t="shared" si="140"/>
        <v>32</v>
      </c>
      <c r="BO128" s="43">
        <f t="shared" si="141"/>
        <v>8.1999999999999993</v>
      </c>
      <c r="BP128" s="43">
        <v>4</v>
      </c>
      <c r="BQ128" s="34">
        <f t="shared" si="142"/>
        <v>1.45</v>
      </c>
      <c r="BR128" s="42">
        <f t="shared" si="97"/>
        <v>39996</v>
      </c>
      <c r="BS128" s="42">
        <f t="shared" si="143"/>
        <v>1855814.4</v>
      </c>
      <c r="BT128" s="42">
        <f t="shared" si="144"/>
        <v>20774.332547208491</v>
      </c>
      <c r="BU128" s="42">
        <f t="shared" si="145"/>
        <v>2460</v>
      </c>
      <c r="BV128" s="42">
        <f t="shared" si="146"/>
        <v>514.45126201742414</v>
      </c>
      <c r="BW128" s="70">
        <f t="shared" si="183"/>
        <v>1.1194186523829372E-2</v>
      </c>
      <c r="BY128" s="43">
        <f t="shared" si="147"/>
        <v>-30</v>
      </c>
      <c r="BZ128" s="43">
        <f t="shared" si="148"/>
        <v>9.8249999999999993</v>
      </c>
      <c r="CA128" s="43">
        <v>1</v>
      </c>
      <c r="CB128" s="34">
        <f t="shared" si="149"/>
        <v>0</v>
      </c>
      <c r="CC128" s="42">
        <f t="shared" si="98"/>
        <v>1</v>
      </c>
      <c r="CD128" s="42">
        <f t="shared" si="150"/>
        <v>0</v>
      </c>
      <c r="CE128" s="42">
        <f t="shared" si="151"/>
        <v>4.605468749999992</v>
      </c>
      <c r="CF128" s="42">
        <f t="shared" si="152"/>
        <v>2947.5</v>
      </c>
      <c r="CG128" s="42">
        <f t="shared" si="153"/>
        <v>514.45126201742414</v>
      </c>
      <c r="CJ128" s="43">
        <f t="shared" si="154"/>
        <v>-85</v>
      </c>
      <c r="CK128" s="43">
        <f t="shared" si="155"/>
        <v>11.649999999999999</v>
      </c>
      <c r="CL128" s="43">
        <v>1</v>
      </c>
      <c r="CM128" s="34">
        <f t="shared" si="156"/>
        <v>0</v>
      </c>
      <c r="CN128" s="42">
        <f t="shared" si="99"/>
        <v>1</v>
      </c>
      <c r="CO128" s="42">
        <f t="shared" si="157"/>
        <v>0</v>
      </c>
      <c r="CP128" s="42">
        <f t="shared" si="158"/>
        <v>2.6664733886718598E-3</v>
      </c>
      <c r="CQ128" s="42">
        <f t="shared" si="159"/>
        <v>3494.9999999999995</v>
      </c>
      <c r="CR128" s="42">
        <f t="shared" si="160"/>
        <v>514.45126201742414</v>
      </c>
      <c r="CU128" s="43">
        <f t="shared" si="161"/>
        <v>-135</v>
      </c>
      <c r="CV128" s="43">
        <f t="shared" si="162"/>
        <v>13.7</v>
      </c>
      <c r="CW128" s="43">
        <v>1</v>
      </c>
      <c r="CX128" s="34">
        <f t="shared" si="163"/>
        <v>0</v>
      </c>
      <c r="CY128" s="42">
        <f t="shared" si="100"/>
        <v>1</v>
      </c>
      <c r="CZ128" s="42">
        <f t="shared" si="164"/>
        <v>0</v>
      </c>
      <c r="DA128" s="42">
        <f t="shared" si="165"/>
        <v>3.0621886253356654E-6</v>
      </c>
      <c r="DB128" s="42">
        <f t="shared" si="166"/>
        <v>4110</v>
      </c>
      <c r="DC128" s="42">
        <f t="shared" si="167"/>
        <v>514.45126201742414</v>
      </c>
      <c r="DF128" s="43">
        <f t="shared" si="168"/>
        <v>-198</v>
      </c>
      <c r="DG128" s="43">
        <f t="shared" si="169"/>
        <v>18.574999999999999</v>
      </c>
      <c r="DH128" s="43">
        <v>1</v>
      </c>
      <c r="DI128" s="34">
        <f t="shared" si="177"/>
        <v>0</v>
      </c>
      <c r="DJ128" s="42">
        <f t="shared" si="101"/>
        <v>1</v>
      </c>
      <c r="DK128" s="42">
        <f t="shared" si="170"/>
        <v>0</v>
      </c>
      <c r="DL128" s="42">
        <f t="shared" si="171"/>
        <v>6.6874761912748497E-10</v>
      </c>
      <c r="DM128" s="42">
        <f t="shared" si="172"/>
        <v>5572.5</v>
      </c>
      <c r="DN128" s="42">
        <f t="shared" si="173"/>
        <v>514.45126201742414</v>
      </c>
    </row>
    <row r="129" spans="1:118">
      <c r="A129" s="34">
        <f t="shared" si="102"/>
        <v>17.753111553085638</v>
      </c>
      <c r="B129" s="34">
        <v>0</v>
      </c>
      <c r="C129" s="55">
        <f t="shared" si="179"/>
        <v>6</v>
      </c>
      <c r="D129" s="59"/>
      <c r="E129" s="87">
        <v>2.2000000000000002</v>
      </c>
      <c r="F129" s="101">
        <f>C129+E129</f>
        <v>8.1999999999999993</v>
      </c>
      <c r="G129" s="37">
        <f t="shared" si="103"/>
        <v>25429504.231123522</v>
      </c>
      <c r="H129" s="34">
        <f t="shared" si="174"/>
        <v>24.600000000000012</v>
      </c>
      <c r="I129" s="38">
        <v>123</v>
      </c>
      <c r="J129" s="43">
        <f t="shared" si="104"/>
        <v>123</v>
      </c>
      <c r="K129" s="43">
        <f t="shared" si="105"/>
        <v>2.2000000000000002</v>
      </c>
      <c r="L129" s="33">
        <v>1</v>
      </c>
      <c r="M129" s="34">
        <f t="shared" si="106"/>
        <v>2</v>
      </c>
      <c r="N129" s="42">
        <f t="shared" si="92"/>
        <v>239976000</v>
      </c>
      <c r="O129" s="42">
        <f t="shared" si="107"/>
        <v>59034096000</v>
      </c>
      <c r="P129" s="42">
        <f t="shared" si="108"/>
        <v>1678347279.2541525</v>
      </c>
      <c r="Q129" s="42">
        <f t="shared" si="109"/>
        <v>660</v>
      </c>
      <c r="R129" s="42">
        <f t="shared" si="110"/>
        <v>532.59334659256911</v>
      </c>
      <c r="S129" s="70">
        <f t="shared" si="111"/>
        <v>2.8430134328713233E-2</v>
      </c>
      <c r="V129" s="43">
        <f t="shared" si="112"/>
        <v>123</v>
      </c>
      <c r="W129" s="43">
        <f t="shared" si="113"/>
        <v>3.2</v>
      </c>
      <c r="X129" s="43">
        <v>1</v>
      </c>
      <c r="Y129" s="34">
        <f t="shared" si="114"/>
        <v>1</v>
      </c>
      <c r="Z129" s="42">
        <f t="shared" si="93"/>
        <v>100789920</v>
      </c>
      <c r="AA129" s="42">
        <f t="shared" si="115"/>
        <v>12397160160</v>
      </c>
      <c r="AB129" s="42">
        <f t="shared" si="116"/>
        <v>2441232406.1878581</v>
      </c>
      <c r="AC129" s="42">
        <f t="shared" si="117"/>
        <v>960</v>
      </c>
      <c r="AD129" s="42">
        <f t="shared" si="118"/>
        <v>532.59334659256911</v>
      </c>
      <c r="AE129" s="70">
        <f t="shared" si="178"/>
        <v>0.19691867933307866</v>
      </c>
      <c r="AG129" s="43">
        <f t="shared" si="119"/>
        <v>108</v>
      </c>
      <c r="AH129" s="43">
        <f t="shared" si="120"/>
        <v>4.2750000000000004</v>
      </c>
      <c r="AI129" s="43">
        <v>1</v>
      </c>
      <c r="AJ129" s="34">
        <f t="shared" si="121"/>
        <v>1.075</v>
      </c>
      <c r="AK129" s="42">
        <f t="shared" si="94"/>
        <v>41995800</v>
      </c>
      <c r="AL129" s="42">
        <f t="shared" si="122"/>
        <v>4875712380</v>
      </c>
      <c r="AM129" s="42">
        <f t="shared" si="123"/>
        <v>407666739.70519859</v>
      </c>
      <c r="AN129" s="42">
        <f t="shared" si="124"/>
        <v>1282.5</v>
      </c>
      <c r="AO129" s="42">
        <f t="shared" si="125"/>
        <v>532.59334659256911</v>
      </c>
      <c r="AP129" s="70">
        <f t="shared" si="181"/>
        <v>8.3611728488627246E-2</v>
      </c>
      <c r="AR129" s="43">
        <f t="shared" si="126"/>
        <v>88</v>
      </c>
      <c r="AS129" s="43">
        <f t="shared" si="127"/>
        <v>5.45</v>
      </c>
      <c r="AT129" s="43">
        <v>1</v>
      </c>
      <c r="AU129" s="34">
        <f t="shared" si="128"/>
        <v>1.175</v>
      </c>
      <c r="AV129" s="42">
        <f t="shared" si="95"/>
        <v>7199280</v>
      </c>
      <c r="AW129" s="42">
        <f t="shared" si="129"/>
        <v>744405552</v>
      </c>
      <c r="AX129" s="42">
        <f t="shared" si="130"/>
        <v>32482218.295224112</v>
      </c>
      <c r="AY129" s="42">
        <f t="shared" si="131"/>
        <v>1635</v>
      </c>
      <c r="AZ129" s="42">
        <f t="shared" si="132"/>
        <v>532.59334659256911</v>
      </c>
      <c r="BA129" s="70">
        <f t="shared" si="175"/>
        <v>4.3635110200285168E-2</v>
      </c>
      <c r="BC129" s="43">
        <f t="shared" si="133"/>
        <v>63</v>
      </c>
      <c r="BD129" s="43">
        <f t="shared" si="134"/>
        <v>6.75</v>
      </c>
      <c r="BE129" s="43">
        <v>1</v>
      </c>
      <c r="BF129" s="34">
        <f t="shared" si="135"/>
        <v>1.3</v>
      </c>
      <c r="BG129" s="42">
        <f t="shared" si="96"/>
        <v>1079892</v>
      </c>
      <c r="BH129" s="42">
        <f t="shared" si="136"/>
        <v>88443154.799999997</v>
      </c>
      <c r="BI129" s="42">
        <f t="shared" si="137"/>
        <v>1257195.9489263899</v>
      </c>
      <c r="BJ129" s="42">
        <f t="shared" si="138"/>
        <v>2025</v>
      </c>
      <c r="BK129" s="42">
        <f t="shared" si="139"/>
        <v>532.59334659256911</v>
      </c>
      <c r="BL129" s="70">
        <f t="shared" si="182"/>
        <v>1.42147343315527E-2</v>
      </c>
      <c r="BN129" s="43">
        <f t="shared" si="140"/>
        <v>33</v>
      </c>
      <c r="BO129" s="43">
        <f t="shared" si="141"/>
        <v>8.1999999999999993</v>
      </c>
      <c r="BP129" s="43">
        <v>1</v>
      </c>
      <c r="BQ129" s="34">
        <f t="shared" si="142"/>
        <v>1.45</v>
      </c>
      <c r="BR129" s="42">
        <f t="shared" si="97"/>
        <v>39996</v>
      </c>
      <c r="BS129" s="42">
        <f t="shared" si="143"/>
        <v>1913808.5999999999</v>
      </c>
      <c r="BT129" s="42">
        <f t="shared" si="144"/>
        <v>23863.441623139759</v>
      </c>
      <c r="BU129" s="42">
        <f t="shared" si="145"/>
        <v>2460</v>
      </c>
      <c r="BV129" s="42">
        <f t="shared" si="146"/>
        <v>532.59334659256911</v>
      </c>
      <c r="BW129" s="70">
        <f t="shared" si="183"/>
        <v>1.2469084747105725E-2</v>
      </c>
      <c r="BY129" s="43">
        <f t="shared" si="147"/>
        <v>-29</v>
      </c>
      <c r="BZ129" s="43">
        <f t="shared" si="148"/>
        <v>9.8249999999999993</v>
      </c>
      <c r="CA129" s="43">
        <v>1</v>
      </c>
      <c r="CB129" s="34">
        <f t="shared" si="149"/>
        <v>0</v>
      </c>
      <c r="CC129" s="42">
        <f t="shared" si="98"/>
        <v>1</v>
      </c>
      <c r="CD129" s="42">
        <f t="shared" si="150"/>
        <v>0</v>
      </c>
      <c r="CE129" s="42">
        <f t="shared" si="151"/>
        <v>5.2902943771152415</v>
      </c>
      <c r="CF129" s="42">
        <f t="shared" si="152"/>
        <v>2947.5</v>
      </c>
      <c r="CG129" s="42">
        <f t="shared" si="153"/>
        <v>532.59334659256911</v>
      </c>
      <c r="CJ129" s="43">
        <f t="shared" si="154"/>
        <v>-84</v>
      </c>
      <c r="CK129" s="43">
        <f t="shared" si="155"/>
        <v>11.649999999999999</v>
      </c>
      <c r="CL129" s="43">
        <v>1</v>
      </c>
      <c r="CM129" s="34">
        <f t="shared" si="156"/>
        <v>0</v>
      </c>
      <c r="CN129" s="42">
        <f t="shared" si="99"/>
        <v>1</v>
      </c>
      <c r="CO129" s="42">
        <f t="shared" si="157"/>
        <v>0</v>
      </c>
      <c r="CP129" s="42">
        <f t="shared" si="158"/>
        <v>3.062973595210735E-3</v>
      </c>
      <c r="CQ129" s="42">
        <f t="shared" si="159"/>
        <v>3494.9999999999995</v>
      </c>
      <c r="CR129" s="42">
        <f t="shared" si="160"/>
        <v>532.59334659256911</v>
      </c>
      <c r="CU129" s="43">
        <f t="shared" si="161"/>
        <v>-134</v>
      </c>
      <c r="CV129" s="43">
        <f t="shared" si="162"/>
        <v>13.7</v>
      </c>
      <c r="CW129" s="43">
        <v>1</v>
      </c>
      <c r="CX129" s="34">
        <f t="shared" si="163"/>
        <v>0</v>
      </c>
      <c r="CY129" s="42">
        <f t="shared" si="100"/>
        <v>1</v>
      </c>
      <c r="CZ129" s="42">
        <f t="shared" si="164"/>
        <v>0</v>
      </c>
      <c r="DA129" s="42">
        <f t="shared" si="165"/>
        <v>3.5175310366137111E-6</v>
      </c>
      <c r="DB129" s="42">
        <f t="shared" si="166"/>
        <v>4110</v>
      </c>
      <c r="DC129" s="42">
        <f t="shared" si="167"/>
        <v>532.59334659256911</v>
      </c>
      <c r="DF129" s="43">
        <f t="shared" si="168"/>
        <v>-197</v>
      </c>
      <c r="DG129" s="43">
        <f t="shared" si="169"/>
        <v>18.574999999999999</v>
      </c>
      <c r="DH129" s="43">
        <v>1</v>
      </c>
      <c r="DI129" s="34">
        <f t="shared" si="177"/>
        <v>0</v>
      </c>
      <c r="DJ129" s="42">
        <f t="shared" si="101"/>
        <v>1</v>
      </c>
      <c r="DK129" s="42">
        <f t="shared" si="170"/>
        <v>0</v>
      </c>
      <c r="DL129" s="42">
        <f t="shared" si="171"/>
        <v>7.6818928999992592E-10</v>
      </c>
      <c r="DM129" s="42">
        <f t="shared" si="172"/>
        <v>5572.5</v>
      </c>
      <c r="DN129" s="42">
        <f t="shared" si="173"/>
        <v>532.59334659256911</v>
      </c>
    </row>
    <row r="130" spans="1:118">
      <c r="A130" s="34">
        <f t="shared" si="102"/>
        <v>18.379173679952682</v>
      </c>
      <c r="B130" s="34">
        <v>0</v>
      </c>
      <c r="C130" s="55">
        <f t="shared" si="179"/>
        <v>6</v>
      </c>
      <c r="D130" s="59"/>
      <c r="E130" s="87">
        <v>2.2000000000000002</v>
      </c>
      <c r="F130" s="101">
        <f>C130+E130</f>
        <v>8.1999999999999993</v>
      </c>
      <c r="G130" s="37">
        <f t="shared" si="103"/>
        <v>29210829.678681735</v>
      </c>
      <c r="H130" s="34">
        <f t="shared" si="174"/>
        <v>24.800000000000015</v>
      </c>
      <c r="I130" s="38">
        <v>124</v>
      </c>
      <c r="J130" s="43">
        <f t="shared" si="104"/>
        <v>124</v>
      </c>
      <c r="K130" s="43">
        <f t="shared" si="105"/>
        <v>2.2000000000000002</v>
      </c>
      <c r="L130" s="33">
        <v>1</v>
      </c>
      <c r="M130" s="34">
        <f t="shared" si="106"/>
        <v>2</v>
      </c>
      <c r="N130" s="42">
        <f t="shared" si="92"/>
        <v>239976000</v>
      </c>
      <c r="O130" s="42">
        <f t="shared" si="107"/>
        <v>59514048000</v>
      </c>
      <c r="P130" s="42">
        <f t="shared" si="108"/>
        <v>1927914758.7929945</v>
      </c>
      <c r="Q130" s="42">
        <f t="shared" si="109"/>
        <v>660</v>
      </c>
      <c r="R130" s="42">
        <f t="shared" si="110"/>
        <v>551.37521039858052</v>
      </c>
      <c r="S130" s="70">
        <f t="shared" si="111"/>
        <v>3.2394280402384901E-2</v>
      </c>
      <c r="V130" s="43">
        <f t="shared" si="112"/>
        <v>124</v>
      </c>
      <c r="W130" s="43">
        <f t="shared" si="113"/>
        <v>3.2</v>
      </c>
      <c r="X130" s="43">
        <v>1</v>
      </c>
      <c r="Y130" s="34">
        <f t="shared" si="114"/>
        <v>1</v>
      </c>
      <c r="Z130" s="42">
        <f t="shared" si="93"/>
        <v>100789920</v>
      </c>
      <c r="AA130" s="42">
        <f t="shared" si="115"/>
        <v>12497950080</v>
      </c>
      <c r="AB130" s="42">
        <f t="shared" si="116"/>
        <v>2804239649.1534467</v>
      </c>
      <c r="AC130" s="42">
        <f t="shared" si="117"/>
        <v>960</v>
      </c>
      <c r="AD130" s="42">
        <f t="shared" si="118"/>
        <v>551.37521039858052</v>
      </c>
      <c r="AE130" s="70">
        <f t="shared" si="178"/>
        <v>0.22437596815504696</v>
      </c>
      <c r="AG130" s="43">
        <f t="shared" si="119"/>
        <v>109</v>
      </c>
      <c r="AH130" s="43">
        <f t="shared" si="120"/>
        <v>4.2750000000000004</v>
      </c>
      <c r="AI130" s="43">
        <v>1</v>
      </c>
      <c r="AJ130" s="34">
        <f t="shared" si="121"/>
        <v>1.075</v>
      </c>
      <c r="AK130" s="42">
        <f t="shared" si="94"/>
        <v>41995800</v>
      </c>
      <c r="AL130" s="42">
        <f t="shared" si="122"/>
        <v>4920857865</v>
      </c>
      <c r="AM130" s="42">
        <f t="shared" si="123"/>
        <v>468286113.28636611</v>
      </c>
      <c r="AN130" s="42">
        <f t="shared" si="124"/>
        <v>1282.5</v>
      </c>
      <c r="AO130" s="42">
        <f t="shared" si="125"/>
        <v>551.37521039858052</v>
      </c>
      <c r="AP130" s="70">
        <f t="shared" si="181"/>
        <v>9.5163511349736191E-2</v>
      </c>
      <c r="AR130" s="43">
        <f t="shared" si="126"/>
        <v>89</v>
      </c>
      <c r="AS130" s="43">
        <f t="shared" si="127"/>
        <v>5.45</v>
      </c>
      <c r="AT130" s="43">
        <v>1</v>
      </c>
      <c r="AU130" s="34">
        <f t="shared" si="128"/>
        <v>1.175</v>
      </c>
      <c r="AV130" s="42">
        <f t="shared" si="95"/>
        <v>7199280</v>
      </c>
      <c r="AW130" s="42">
        <f t="shared" si="129"/>
        <v>752864706</v>
      </c>
      <c r="AX130" s="42">
        <f t="shared" si="130"/>
        <v>37312270.722378545</v>
      </c>
      <c r="AY130" s="42">
        <f t="shared" si="131"/>
        <v>1635</v>
      </c>
      <c r="AZ130" s="42">
        <f t="shared" si="132"/>
        <v>551.37521039858052</v>
      </c>
      <c r="BA130" s="70">
        <f t="shared" si="175"/>
        <v>4.9560393022831571E-2</v>
      </c>
      <c r="BC130" s="43">
        <f t="shared" si="133"/>
        <v>64</v>
      </c>
      <c r="BD130" s="43">
        <f t="shared" si="134"/>
        <v>6.75</v>
      </c>
      <c r="BE130" s="43">
        <v>1</v>
      </c>
      <c r="BF130" s="34">
        <f t="shared" si="135"/>
        <v>1.3</v>
      </c>
      <c r="BG130" s="42">
        <f t="shared" si="96"/>
        <v>1079892</v>
      </c>
      <c r="BH130" s="42">
        <f t="shared" si="136"/>
        <v>89847014.400000006</v>
      </c>
      <c r="BI130" s="42">
        <f t="shared" si="137"/>
        <v>1444138.9184406807</v>
      </c>
      <c r="BJ130" s="42">
        <f t="shared" si="138"/>
        <v>2025</v>
      </c>
      <c r="BK130" s="42">
        <f t="shared" si="139"/>
        <v>551.37521039858052</v>
      </c>
      <c r="BL130" s="70">
        <f t="shared" si="182"/>
        <v>1.6073310038009238E-2</v>
      </c>
      <c r="BN130" s="43">
        <f t="shared" si="140"/>
        <v>34</v>
      </c>
      <c r="BO130" s="43">
        <f t="shared" si="141"/>
        <v>8.1999999999999993</v>
      </c>
      <c r="BP130" s="43">
        <v>1</v>
      </c>
      <c r="BQ130" s="34">
        <f t="shared" si="142"/>
        <v>1.45</v>
      </c>
      <c r="BR130" s="42">
        <f t="shared" si="97"/>
        <v>39996</v>
      </c>
      <c r="BS130" s="42">
        <f t="shared" si="143"/>
        <v>1971802.8</v>
      </c>
      <c r="BT130" s="42">
        <f t="shared" si="144"/>
        <v>27411.896137068416</v>
      </c>
      <c r="BU130" s="42">
        <f t="shared" si="145"/>
        <v>2460</v>
      </c>
      <c r="BV130" s="42">
        <f t="shared" si="146"/>
        <v>551.37521039858052</v>
      </c>
      <c r="BW130" s="70">
        <f t="shared" si="183"/>
        <v>1.3901946045044878E-2</v>
      </c>
      <c r="BY130" s="43">
        <f t="shared" si="147"/>
        <v>-28</v>
      </c>
      <c r="BZ130" s="43">
        <f t="shared" si="148"/>
        <v>9.8249999999999993</v>
      </c>
      <c r="CA130" s="43">
        <v>1</v>
      </c>
      <c r="CB130" s="34">
        <f t="shared" si="149"/>
        <v>0</v>
      </c>
      <c r="CC130" s="42">
        <f t="shared" si="98"/>
        <v>1</v>
      </c>
      <c r="CD130" s="42">
        <f t="shared" si="150"/>
        <v>0</v>
      </c>
      <c r="CE130" s="42">
        <f t="shared" si="151"/>
        <v>6.0769524484423414</v>
      </c>
      <c r="CF130" s="42">
        <f t="shared" si="152"/>
        <v>2947.5</v>
      </c>
      <c r="CG130" s="42">
        <f t="shared" si="153"/>
        <v>551.37521039858052</v>
      </c>
      <c r="CJ130" s="43">
        <f t="shared" si="154"/>
        <v>-83</v>
      </c>
      <c r="CK130" s="43">
        <f t="shared" si="155"/>
        <v>11.649999999999999</v>
      </c>
      <c r="CL130" s="43">
        <v>1</v>
      </c>
      <c r="CM130" s="34">
        <f t="shared" si="156"/>
        <v>0</v>
      </c>
      <c r="CN130" s="42">
        <f t="shared" si="99"/>
        <v>1</v>
      </c>
      <c r="CO130" s="42">
        <f t="shared" si="157"/>
        <v>0</v>
      </c>
      <c r="CP130" s="42">
        <f t="shared" si="158"/>
        <v>3.5184327302179258E-3</v>
      </c>
      <c r="CQ130" s="42">
        <f t="shared" si="159"/>
        <v>3494.9999999999995</v>
      </c>
      <c r="CR130" s="42">
        <f t="shared" si="160"/>
        <v>551.37521039858052</v>
      </c>
      <c r="CU130" s="43">
        <f t="shared" si="161"/>
        <v>-133</v>
      </c>
      <c r="CV130" s="43">
        <f t="shared" si="162"/>
        <v>13.7</v>
      </c>
      <c r="CW130" s="43">
        <v>1</v>
      </c>
      <c r="CX130" s="34">
        <f t="shared" si="163"/>
        <v>0</v>
      </c>
      <c r="CY130" s="42">
        <f t="shared" si="100"/>
        <v>1</v>
      </c>
      <c r="CZ130" s="42">
        <f t="shared" si="164"/>
        <v>0</v>
      </c>
      <c r="DA130" s="42">
        <f t="shared" si="165"/>
        <v>4.0405821154091859E-6</v>
      </c>
      <c r="DB130" s="42">
        <f t="shared" si="166"/>
        <v>4110</v>
      </c>
      <c r="DC130" s="42">
        <f t="shared" si="167"/>
        <v>551.37521039858052</v>
      </c>
      <c r="DF130" s="43">
        <f t="shared" si="168"/>
        <v>-196</v>
      </c>
      <c r="DG130" s="43">
        <f t="shared" si="169"/>
        <v>18.574999999999999</v>
      </c>
      <c r="DH130" s="43">
        <v>1</v>
      </c>
      <c r="DI130" s="34">
        <f t="shared" si="177"/>
        <v>0</v>
      </c>
      <c r="DJ130" s="42">
        <f t="shared" si="101"/>
        <v>1</v>
      </c>
      <c r="DK130" s="42">
        <f t="shared" si="170"/>
        <v>0</v>
      </c>
      <c r="DL130" s="42">
        <f t="shared" si="171"/>
        <v>8.8241777374925499E-10</v>
      </c>
      <c r="DM130" s="42">
        <f t="shared" si="172"/>
        <v>5572.5</v>
      </c>
      <c r="DN130" s="42">
        <f t="shared" si="173"/>
        <v>551.37521039858052</v>
      </c>
    </row>
    <row r="131" spans="1:118">
      <c r="A131" s="34">
        <f t="shared" si="102"/>
        <v>19.027313840043664</v>
      </c>
      <c r="B131" s="34">
        <v>0</v>
      </c>
      <c r="C131" s="55">
        <f t="shared" si="179"/>
        <v>7.625</v>
      </c>
      <c r="D131" s="58">
        <f>1+I131/200</f>
        <v>1.625</v>
      </c>
      <c r="E131" s="87">
        <v>2.2000000000000002</v>
      </c>
      <c r="F131" s="101">
        <f>C131+E131</f>
        <v>9.8249999999999993</v>
      </c>
      <c r="G131" s="37">
        <f t="shared" si="103"/>
        <v>33554432.000000276</v>
      </c>
      <c r="H131" s="34">
        <f t="shared" si="174"/>
        <v>25.000000000000011</v>
      </c>
      <c r="I131" s="38">
        <v>125</v>
      </c>
      <c r="J131" s="43">
        <f t="shared" si="104"/>
        <v>125</v>
      </c>
      <c r="K131" s="43">
        <f t="shared" si="105"/>
        <v>2.2000000000000002</v>
      </c>
      <c r="L131" s="33">
        <v>1</v>
      </c>
      <c r="M131" s="34">
        <f t="shared" si="106"/>
        <v>2</v>
      </c>
      <c r="N131" s="42">
        <f t="shared" si="92"/>
        <v>239976000</v>
      </c>
      <c r="O131" s="42">
        <f t="shared" si="107"/>
        <v>59994000000</v>
      </c>
      <c r="P131" s="42">
        <f t="shared" si="108"/>
        <v>2214592512.0000181</v>
      </c>
      <c r="Q131" s="42">
        <f t="shared" si="109"/>
        <v>660</v>
      </c>
      <c r="R131" s="42">
        <f t="shared" si="110"/>
        <v>570.81941520130988</v>
      </c>
      <c r="S131" s="70">
        <f t="shared" si="111"/>
        <v>3.6913566556655966E-2</v>
      </c>
      <c r="V131" s="43">
        <f t="shared" si="112"/>
        <v>125</v>
      </c>
      <c r="W131" s="43">
        <f t="shared" si="113"/>
        <v>3.2</v>
      </c>
      <c r="X131" s="43">
        <v>1</v>
      </c>
      <c r="Y131" s="34">
        <f t="shared" si="114"/>
        <v>1</v>
      </c>
      <c r="Z131" s="42">
        <f t="shared" si="93"/>
        <v>100789920</v>
      </c>
      <c r="AA131" s="42">
        <f t="shared" si="115"/>
        <v>12598740000</v>
      </c>
      <c r="AB131" s="42">
        <f t="shared" si="116"/>
        <v>3221225472.0000267</v>
      </c>
      <c r="AC131" s="42">
        <f t="shared" si="117"/>
        <v>960</v>
      </c>
      <c r="AD131" s="42">
        <f t="shared" si="118"/>
        <v>570.81941520130988</v>
      </c>
      <c r="AE131" s="70">
        <f t="shared" si="178"/>
        <v>0.255678383076405</v>
      </c>
      <c r="AG131" s="43">
        <f t="shared" si="119"/>
        <v>110</v>
      </c>
      <c r="AH131" s="43">
        <f t="shared" si="120"/>
        <v>4.2750000000000004</v>
      </c>
      <c r="AI131" s="43">
        <v>1</v>
      </c>
      <c r="AJ131" s="34">
        <f t="shared" si="121"/>
        <v>1.075</v>
      </c>
      <c r="AK131" s="42">
        <f t="shared" si="94"/>
        <v>41995800</v>
      </c>
      <c r="AL131" s="42">
        <f t="shared" si="122"/>
        <v>4966003350</v>
      </c>
      <c r="AM131" s="42">
        <f t="shared" si="123"/>
        <v>537919488.00000393</v>
      </c>
      <c r="AN131" s="42">
        <f t="shared" si="124"/>
        <v>1282.5</v>
      </c>
      <c r="AO131" s="42">
        <f t="shared" si="125"/>
        <v>570.81941520130988</v>
      </c>
      <c r="AP131" s="70">
        <f t="shared" si="181"/>
        <v>0.10832040377097288</v>
      </c>
      <c r="AR131" s="43">
        <f t="shared" si="126"/>
        <v>90</v>
      </c>
      <c r="AS131" s="43">
        <f t="shared" si="127"/>
        <v>5.45</v>
      </c>
      <c r="AT131" s="43">
        <v>1</v>
      </c>
      <c r="AU131" s="34">
        <f t="shared" si="128"/>
        <v>1.175</v>
      </c>
      <c r="AV131" s="42">
        <f t="shared" si="95"/>
        <v>7199280</v>
      </c>
      <c r="AW131" s="42">
        <f t="shared" si="129"/>
        <v>761323860</v>
      </c>
      <c r="AX131" s="42">
        <f t="shared" si="130"/>
        <v>42860544.000000253</v>
      </c>
      <c r="AY131" s="42">
        <f t="shared" si="131"/>
        <v>1635</v>
      </c>
      <c r="AZ131" s="42">
        <f t="shared" si="132"/>
        <v>570.81941520130988</v>
      </c>
      <c r="BA131" s="70">
        <f t="shared" si="175"/>
        <v>5.6297387027907222E-2</v>
      </c>
      <c r="BC131" s="43">
        <f t="shared" si="133"/>
        <v>65</v>
      </c>
      <c r="BD131" s="43">
        <f t="shared" si="134"/>
        <v>6.75</v>
      </c>
      <c r="BE131" s="43">
        <v>12</v>
      </c>
      <c r="BF131" s="34">
        <f t="shared" si="135"/>
        <v>1.3</v>
      </c>
      <c r="BG131" s="42">
        <f t="shared" si="96"/>
        <v>12958704</v>
      </c>
      <c r="BH131" s="42">
        <f t="shared" si="136"/>
        <v>1095010488</v>
      </c>
      <c r="BI131" s="42">
        <f t="shared" si="137"/>
        <v>1658880.0000000075</v>
      </c>
      <c r="BJ131" s="42">
        <f t="shared" si="138"/>
        <v>2025</v>
      </c>
      <c r="BK131" s="42">
        <f t="shared" si="139"/>
        <v>570.81941520130988</v>
      </c>
      <c r="BL131" s="70">
        <f t="shared" si="182"/>
        <v>1.5149443938476757E-3</v>
      </c>
      <c r="BN131" s="43">
        <f t="shared" si="140"/>
        <v>35</v>
      </c>
      <c r="BO131" s="43">
        <f t="shared" si="141"/>
        <v>8.1999999999999993</v>
      </c>
      <c r="BP131" s="43">
        <v>1</v>
      </c>
      <c r="BQ131" s="34">
        <f t="shared" si="142"/>
        <v>1.45</v>
      </c>
      <c r="BR131" s="42">
        <f t="shared" si="97"/>
        <v>39996</v>
      </c>
      <c r="BS131" s="42">
        <f t="shared" si="143"/>
        <v>2029797</v>
      </c>
      <c r="BT131" s="42">
        <f t="shared" si="144"/>
        <v>31488.000000000073</v>
      </c>
      <c r="BU131" s="42">
        <f t="shared" si="145"/>
        <v>2460</v>
      </c>
      <c r="BV131" s="42">
        <f t="shared" si="146"/>
        <v>570.81941520130988</v>
      </c>
      <c r="BW131" s="70">
        <f t="shared" si="183"/>
        <v>1.551288133739486E-2</v>
      </c>
      <c r="BY131" s="43">
        <f t="shared" si="147"/>
        <v>-27</v>
      </c>
      <c r="BZ131" s="43">
        <f t="shared" si="148"/>
        <v>9.8249999999999993</v>
      </c>
      <c r="CA131" s="43">
        <v>1</v>
      </c>
      <c r="CB131" s="34">
        <f t="shared" si="149"/>
        <v>0</v>
      </c>
      <c r="CC131" s="42">
        <f t="shared" si="98"/>
        <v>1</v>
      </c>
      <c r="CD131" s="42">
        <f t="shared" si="150"/>
        <v>0</v>
      </c>
      <c r="CE131" s="42">
        <f t="shared" si="151"/>
        <v>6.9805852809209235</v>
      </c>
      <c r="CF131" s="42">
        <f t="shared" si="152"/>
        <v>2947.5</v>
      </c>
      <c r="CG131" s="42">
        <f t="shared" si="153"/>
        <v>570.81941520130988</v>
      </c>
      <c r="CJ131" s="43">
        <f t="shared" si="154"/>
        <v>-82</v>
      </c>
      <c r="CK131" s="43">
        <f t="shared" si="155"/>
        <v>11.649999999999999</v>
      </c>
      <c r="CL131" s="43">
        <v>1</v>
      </c>
      <c r="CM131" s="34">
        <f t="shared" si="156"/>
        <v>0</v>
      </c>
      <c r="CN131" s="42">
        <f t="shared" si="99"/>
        <v>1</v>
      </c>
      <c r="CO131" s="42">
        <f t="shared" si="157"/>
        <v>0</v>
      </c>
      <c r="CP131" s="42">
        <f t="shared" si="158"/>
        <v>4.0416178893690575E-3</v>
      </c>
      <c r="CQ131" s="42">
        <f t="shared" si="159"/>
        <v>3494.9999999999995</v>
      </c>
      <c r="CR131" s="42">
        <f t="shared" si="160"/>
        <v>570.81941520130988</v>
      </c>
      <c r="CU131" s="43">
        <f t="shared" si="161"/>
        <v>-132</v>
      </c>
      <c r="CV131" s="43">
        <f t="shared" si="162"/>
        <v>13.7</v>
      </c>
      <c r="CW131" s="43">
        <v>1</v>
      </c>
      <c r="CX131" s="34">
        <f t="shared" si="163"/>
        <v>0</v>
      </c>
      <c r="CY131" s="42">
        <f t="shared" si="100"/>
        <v>1</v>
      </c>
      <c r="CZ131" s="42">
        <f t="shared" si="164"/>
        <v>0</v>
      </c>
      <c r="DA131" s="42">
        <f t="shared" si="165"/>
        <v>4.6414100292009721E-6</v>
      </c>
      <c r="DB131" s="42">
        <f t="shared" si="166"/>
        <v>4110</v>
      </c>
      <c r="DC131" s="42">
        <f t="shared" si="167"/>
        <v>570.81941520130988</v>
      </c>
      <c r="DF131" s="43">
        <f t="shared" si="168"/>
        <v>-195</v>
      </c>
      <c r="DG131" s="43">
        <f t="shared" si="169"/>
        <v>18.574999999999999</v>
      </c>
      <c r="DH131" s="43">
        <v>1</v>
      </c>
      <c r="DI131" s="34">
        <f t="shared" si="177"/>
        <v>0</v>
      </c>
      <c r="DJ131" s="42">
        <f t="shared" si="101"/>
        <v>1</v>
      </c>
      <c r="DK131" s="42">
        <f t="shared" si="170"/>
        <v>0</v>
      </c>
      <c r="DL131" s="42">
        <f t="shared" si="171"/>
        <v>1.0136318451259153E-9</v>
      </c>
      <c r="DM131" s="42">
        <f t="shared" si="172"/>
        <v>5572.5</v>
      </c>
      <c r="DN131" s="42">
        <f t="shared" si="173"/>
        <v>570.81941520130988</v>
      </c>
    </row>
    <row r="132" spans="1:118">
      <c r="A132" s="34">
        <f t="shared" si="102"/>
        <v>19.698310613518792</v>
      </c>
      <c r="B132" s="34">
        <v>0</v>
      </c>
      <c r="C132" s="55">
        <f t="shared" si="179"/>
        <v>7.625</v>
      </c>
      <c r="D132" s="59"/>
      <c r="E132" s="87">
        <v>2.2000000000000002</v>
      </c>
      <c r="F132" s="101">
        <f>C132+E132</f>
        <v>9.8249999999999993</v>
      </c>
      <c r="G132" s="37">
        <f t="shared" si="103"/>
        <v>38543920.841260195</v>
      </c>
      <c r="H132" s="34">
        <f t="shared" si="174"/>
        <v>25.200000000000014</v>
      </c>
      <c r="I132" s="38">
        <v>126</v>
      </c>
      <c r="J132" s="43">
        <f t="shared" si="104"/>
        <v>126</v>
      </c>
      <c r="K132" s="43">
        <f t="shared" si="105"/>
        <v>2.2000000000000002</v>
      </c>
      <c r="L132" s="33">
        <v>1</v>
      </c>
      <c r="M132" s="34">
        <f t="shared" si="106"/>
        <v>2</v>
      </c>
      <c r="N132" s="42">
        <f t="shared" si="92"/>
        <v>239976000</v>
      </c>
      <c r="O132" s="42">
        <f t="shared" si="107"/>
        <v>60473952000</v>
      </c>
      <c r="P132" s="42">
        <f t="shared" si="108"/>
        <v>2543898775.5231729</v>
      </c>
      <c r="Q132" s="42">
        <f t="shared" si="109"/>
        <v>660</v>
      </c>
      <c r="R132" s="42">
        <f t="shared" si="110"/>
        <v>590.94931840556376</v>
      </c>
      <c r="S132" s="70">
        <f t="shared" si="111"/>
        <v>4.2066024980857424E-2</v>
      </c>
      <c r="V132" s="43">
        <f t="shared" si="112"/>
        <v>126</v>
      </c>
      <c r="W132" s="43">
        <f t="shared" si="113"/>
        <v>3.2</v>
      </c>
      <c r="X132" s="43">
        <v>1</v>
      </c>
      <c r="Y132" s="34">
        <f t="shared" si="114"/>
        <v>1</v>
      </c>
      <c r="Z132" s="42">
        <f t="shared" si="93"/>
        <v>100789920</v>
      </c>
      <c r="AA132" s="42">
        <f t="shared" si="115"/>
        <v>12699529920</v>
      </c>
      <c r="AB132" s="42">
        <f t="shared" si="116"/>
        <v>3700216400.7609787</v>
      </c>
      <c r="AC132" s="42">
        <f t="shared" si="117"/>
        <v>960</v>
      </c>
      <c r="AD132" s="42">
        <f t="shared" si="118"/>
        <v>590.94931840556376</v>
      </c>
      <c r="AE132" s="70">
        <f t="shared" si="178"/>
        <v>0.29136640679381764</v>
      </c>
      <c r="AG132" s="43">
        <f t="shared" si="119"/>
        <v>111</v>
      </c>
      <c r="AH132" s="43">
        <f t="shared" si="120"/>
        <v>4.2750000000000004</v>
      </c>
      <c r="AI132" s="43">
        <v>1</v>
      </c>
      <c r="AJ132" s="34">
        <f t="shared" si="121"/>
        <v>1.075</v>
      </c>
      <c r="AK132" s="42">
        <f t="shared" si="94"/>
        <v>41995800</v>
      </c>
      <c r="AL132" s="42">
        <f t="shared" si="122"/>
        <v>5011148835</v>
      </c>
      <c r="AM132" s="42">
        <f t="shared" si="123"/>
        <v>617907230.98645175</v>
      </c>
      <c r="AN132" s="42">
        <f t="shared" si="124"/>
        <v>1282.5</v>
      </c>
      <c r="AO132" s="42">
        <f t="shared" si="125"/>
        <v>590.94931840556376</v>
      </c>
      <c r="AP132" s="70">
        <f t="shared" si="181"/>
        <v>0.12330650142951737</v>
      </c>
      <c r="AR132" s="43">
        <f t="shared" si="126"/>
        <v>91</v>
      </c>
      <c r="AS132" s="43">
        <f t="shared" si="127"/>
        <v>5.45</v>
      </c>
      <c r="AT132" s="43">
        <v>1</v>
      </c>
      <c r="AU132" s="34">
        <f t="shared" si="128"/>
        <v>1.175</v>
      </c>
      <c r="AV132" s="42">
        <f t="shared" si="95"/>
        <v>7199280</v>
      </c>
      <c r="AW132" s="42">
        <f t="shared" si="129"/>
        <v>769783014</v>
      </c>
      <c r="AX132" s="42">
        <f t="shared" si="130"/>
        <v>49233836.38707833</v>
      </c>
      <c r="AY132" s="42">
        <f t="shared" si="131"/>
        <v>1635</v>
      </c>
      <c r="AZ132" s="42">
        <f t="shared" si="132"/>
        <v>590.94931840556376</v>
      </c>
      <c r="BA132" s="70">
        <f t="shared" si="175"/>
        <v>6.3958070640252301E-2</v>
      </c>
      <c r="BC132" s="43">
        <f t="shared" si="133"/>
        <v>66</v>
      </c>
      <c r="BD132" s="43">
        <f t="shared" si="134"/>
        <v>6.75</v>
      </c>
      <c r="BE132" s="43">
        <v>1</v>
      </c>
      <c r="BF132" s="34">
        <f t="shared" si="135"/>
        <v>1.3</v>
      </c>
      <c r="BG132" s="42">
        <f t="shared" si="96"/>
        <v>12958704</v>
      </c>
      <c r="BH132" s="42">
        <f t="shared" si="136"/>
        <v>1111856803.2</v>
      </c>
      <c r="BI132" s="42">
        <f t="shared" si="137"/>
        <v>1905552.7271374899</v>
      </c>
      <c r="BJ132" s="42">
        <f t="shared" si="138"/>
        <v>2025</v>
      </c>
      <c r="BK132" s="42">
        <f t="shared" si="139"/>
        <v>590.94931840556376</v>
      </c>
      <c r="BL132" s="70">
        <f t="shared" si="182"/>
        <v>1.7138472523198839E-3</v>
      </c>
      <c r="BN132" s="43">
        <f t="shared" si="140"/>
        <v>36</v>
      </c>
      <c r="BO132" s="43">
        <f t="shared" si="141"/>
        <v>8.1999999999999993</v>
      </c>
      <c r="BP132" s="43">
        <v>1</v>
      </c>
      <c r="BQ132" s="34">
        <f t="shared" si="142"/>
        <v>1.45</v>
      </c>
      <c r="BR132" s="42">
        <f t="shared" si="97"/>
        <v>39996</v>
      </c>
      <c r="BS132" s="42">
        <f t="shared" si="143"/>
        <v>2087791.2</v>
      </c>
      <c r="BT132" s="42">
        <f t="shared" si="144"/>
        <v>36170.213802146718</v>
      </c>
      <c r="BU132" s="42">
        <f t="shared" si="145"/>
        <v>2460</v>
      </c>
      <c r="BV132" s="42">
        <f t="shared" si="146"/>
        <v>590.94931840556376</v>
      </c>
      <c r="BW132" s="70">
        <f t="shared" si="183"/>
        <v>1.7324631793709407E-2</v>
      </c>
      <c r="BY132" s="43">
        <f t="shared" si="147"/>
        <v>-26</v>
      </c>
      <c r="BZ132" s="43">
        <f t="shared" si="148"/>
        <v>9.8249999999999993</v>
      </c>
      <c r="CA132" s="43">
        <v>1</v>
      </c>
      <c r="CB132" s="34">
        <f t="shared" si="149"/>
        <v>0</v>
      </c>
      <c r="CC132" s="42">
        <f t="shared" si="98"/>
        <v>1</v>
      </c>
      <c r="CD132" s="42">
        <f t="shared" si="150"/>
        <v>0</v>
      </c>
      <c r="CE132" s="42">
        <f t="shared" si="151"/>
        <v>8.0185868291103795</v>
      </c>
      <c r="CF132" s="42">
        <f t="shared" si="152"/>
        <v>2947.5</v>
      </c>
      <c r="CG132" s="42">
        <f t="shared" si="153"/>
        <v>590.94931840556376</v>
      </c>
      <c r="CJ132" s="43">
        <f t="shared" si="154"/>
        <v>-81</v>
      </c>
      <c r="CK132" s="43">
        <f t="shared" si="155"/>
        <v>11.649999999999999</v>
      </c>
      <c r="CL132" s="43">
        <v>1</v>
      </c>
      <c r="CM132" s="34">
        <f t="shared" si="156"/>
        <v>0</v>
      </c>
      <c r="CN132" s="42">
        <f t="shared" si="99"/>
        <v>1</v>
      </c>
      <c r="CO132" s="42">
        <f t="shared" si="157"/>
        <v>0</v>
      </c>
      <c r="CP132" s="42">
        <f t="shared" si="158"/>
        <v>4.6425998210448249E-3</v>
      </c>
      <c r="CQ132" s="42">
        <f t="shared" si="159"/>
        <v>3494.9999999999995</v>
      </c>
      <c r="CR132" s="42">
        <f t="shared" si="160"/>
        <v>590.94931840556376</v>
      </c>
      <c r="CU132" s="43">
        <f t="shared" si="161"/>
        <v>-131</v>
      </c>
      <c r="CV132" s="43">
        <f t="shared" si="162"/>
        <v>13.7</v>
      </c>
      <c r="CW132" s="43">
        <v>1</v>
      </c>
      <c r="CX132" s="34">
        <f t="shared" si="163"/>
        <v>0</v>
      </c>
      <c r="CY132" s="42">
        <f t="shared" si="100"/>
        <v>1</v>
      </c>
      <c r="CZ132" s="42">
        <f t="shared" si="164"/>
        <v>0</v>
      </c>
      <c r="DA132" s="42">
        <f t="shared" si="165"/>
        <v>5.3315800654098969E-6</v>
      </c>
      <c r="DB132" s="42">
        <f t="shared" si="166"/>
        <v>4110</v>
      </c>
      <c r="DC132" s="42">
        <f t="shared" si="167"/>
        <v>590.94931840556376</v>
      </c>
      <c r="DF132" s="43">
        <f t="shared" si="168"/>
        <v>-194</v>
      </c>
      <c r="DG132" s="43">
        <f t="shared" si="169"/>
        <v>18.574999999999999</v>
      </c>
      <c r="DH132" s="43">
        <v>1</v>
      </c>
      <c r="DI132" s="34">
        <f t="shared" si="177"/>
        <v>0</v>
      </c>
      <c r="DJ132" s="42">
        <f t="shared" si="101"/>
        <v>1</v>
      </c>
      <c r="DK132" s="42">
        <f t="shared" si="170"/>
        <v>0</v>
      </c>
      <c r="DL132" s="42">
        <f t="shared" si="171"/>
        <v>1.1643572330687482E-9</v>
      </c>
      <c r="DM132" s="42">
        <f t="shared" si="172"/>
        <v>5572.5</v>
      </c>
      <c r="DN132" s="42">
        <f t="shared" si="173"/>
        <v>590.94931840556376</v>
      </c>
    </row>
    <row r="133" spans="1:118">
      <c r="A133" s="34">
        <f t="shared" si="102"/>
        <v>20.392970037108338</v>
      </c>
      <c r="B133" s="34">
        <v>0</v>
      </c>
      <c r="C133" s="55">
        <f t="shared" si="179"/>
        <v>7.625</v>
      </c>
      <c r="D133" s="59"/>
      <c r="E133" s="87">
        <v>2.2000000000000002</v>
      </c>
      <c r="F133" s="101">
        <f>C133+E133</f>
        <v>9.8249999999999993</v>
      </c>
      <c r="G133" s="37">
        <f t="shared" si="103"/>
        <v>44275338.465491526</v>
      </c>
      <c r="H133" s="34">
        <f t="shared" si="174"/>
        <v>25.400000000000013</v>
      </c>
      <c r="I133" s="38">
        <v>127</v>
      </c>
      <c r="J133" s="43">
        <f t="shared" si="104"/>
        <v>127</v>
      </c>
      <c r="K133" s="43">
        <f t="shared" si="105"/>
        <v>2.2000000000000002</v>
      </c>
      <c r="L133" s="33">
        <v>1</v>
      </c>
      <c r="M133" s="34">
        <f t="shared" si="106"/>
        <v>2</v>
      </c>
      <c r="N133" s="42">
        <f t="shared" si="92"/>
        <v>239976000</v>
      </c>
      <c r="O133" s="42">
        <f t="shared" si="107"/>
        <v>60953904000</v>
      </c>
      <c r="P133" s="42">
        <f t="shared" si="108"/>
        <v>2922172338.7224407</v>
      </c>
      <c r="Q133" s="42">
        <f t="shared" si="109"/>
        <v>660</v>
      </c>
      <c r="R133" s="42">
        <f t="shared" si="110"/>
        <v>611.78910111325013</v>
      </c>
      <c r="S133" s="70">
        <f t="shared" si="111"/>
        <v>4.7940692014123341E-2</v>
      </c>
      <c r="V133" s="43">
        <f t="shared" si="112"/>
        <v>127</v>
      </c>
      <c r="W133" s="43">
        <f t="shared" si="113"/>
        <v>3.2</v>
      </c>
      <c r="X133" s="43">
        <v>1</v>
      </c>
      <c r="Y133" s="34">
        <f t="shared" si="114"/>
        <v>1</v>
      </c>
      <c r="Z133" s="42">
        <f t="shared" si="93"/>
        <v>100789920</v>
      </c>
      <c r="AA133" s="42">
        <f t="shared" si="115"/>
        <v>12800319840</v>
      </c>
      <c r="AB133" s="42">
        <f t="shared" si="116"/>
        <v>4250432492.6871862</v>
      </c>
      <c r="AC133" s="42">
        <f t="shared" si="117"/>
        <v>960</v>
      </c>
      <c r="AD133" s="42">
        <f t="shared" si="118"/>
        <v>611.78910111325013</v>
      </c>
      <c r="AE133" s="70">
        <f t="shared" si="178"/>
        <v>0.33205674122336509</v>
      </c>
      <c r="AG133" s="43">
        <f t="shared" si="119"/>
        <v>112</v>
      </c>
      <c r="AH133" s="43">
        <f t="shared" si="120"/>
        <v>4.2750000000000004</v>
      </c>
      <c r="AI133" s="43">
        <v>1</v>
      </c>
      <c r="AJ133" s="34">
        <f t="shared" si="121"/>
        <v>1.075</v>
      </c>
      <c r="AK133" s="42">
        <f t="shared" si="94"/>
        <v>41995800</v>
      </c>
      <c r="AL133" s="42">
        <f t="shared" si="122"/>
        <v>5056294320</v>
      </c>
      <c r="AM133" s="42">
        <f t="shared" si="123"/>
        <v>709789019.77491033</v>
      </c>
      <c r="AN133" s="42">
        <f t="shared" si="124"/>
        <v>1282.5</v>
      </c>
      <c r="AO133" s="42">
        <f t="shared" si="125"/>
        <v>611.78910111325013</v>
      </c>
      <c r="AP133" s="70">
        <f t="shared" si="181"/>
        <v>0.14037731485830721</v>
      </c>
      <c r="AR133" s="43">
        <f t="shared" si="126"/>
        <v>92</v>
      </c>
      <c r="AS133" s="43">
        <f t="shared" si="127"/>
        <v>5.45</v>
      </c>
      <c r="AT133" s="43">
        <v>1</v>
      </c>
      <c r="AU133" s="34">
        <f t="shared" si="128"/>
        <v>1.175</v>
      </c>
      <c r="AV133" s="42">
        <f t="shared" si="95"/>
        <v>7199280</v>
      </c>
      <c r="AW133" s="42">
        <f t="shared" si="129"/>
        <v>778242168</v>
      </c>
      <c r="AX133" s="42">
        <f t="shared" si="130"/>
        <v>56554826.868030056</v>
      </c>
      <c r="AY133" s="42">
        <f t="shared" si="131"/>
        <v>1635</v>
      </c>
      <c r="AZ133" s="42">
        <f t="shared" si="132"/>
        <v>611.78910111325013</v>
      </c>
      <c r="BA133" s="70">
        <f t="shared" si="175"/>
        <v>7.2669959549185023E-2</v>
      </c>
      <c r="BC133" s="43">
        <f t="shared" si="133"/>
        <v>67</v>
      </c>
      <c r="BD133" s="43">
        <f t="shared" si="134"/>
        <v>6.75</v>
      </c>
      <c r="BE133" s="43">
        <v>1</v>
      </c>
      <c r="BF133" s="34">
        <f t="shared" si="135"/>
        <v>1.3</v>
      </c>
      <c r="BG133" s="42">
        <f t="shared" si="96"/>
        <v>12958704</v>
      </c>
      <c r="BH133" s="42">
        <f t="shared" si="136"/>
        <v>1128703118.4000001</v>
      </c>
      <c r="BI133" s="42">
        <f t="shared" si="137"/>
        <v>2188905.2830229485</v>
      </c>
      <c r="BJ133" s="42">
        <f t="shared" si="138"/>
        <v>2025</v>
      </c>
      <c r="BK133" s="42">
        <f t="shared" si="139"/>
        <v>611.78910111325013</v>
      </c>
      <c r="BL133" s="70">
        <f t="shared" si="182"/>
        <v>1.9393100340910233E-3</v>
      </c>
      <c r="BN133" s="43">
        <f t="shared" si="140"/>
        <v>37</v>
      </c>
      <c r="BO133" s="43">
        <f t="shared" si="141"/>
        <v>8.1999999999999993</v>
      </c>
      <c r="BP133" s="43">
        <v>1</v>
      </c>
      <c r="BQ133" s="34">
        <f t="shared" si="142"/>
        <v>1.45</v>
      </c>
      <c r="BR133" s="42">
        <f t="shared" si="97"/>
        <v>39996</v>
      </c>
      <c r="BS133" s="42">
        <f t="shared" si="143"/>
        <v>2145785.4</v>
      </c>
      <c r="BT133" s="42">
        <f t="shared" si="144"/>
        <v>41548.665094416989</v>
      </c>
      <c r="BU133" s="42">
        <f t="shared" si="145"/>
        <v>2460</v>
      </c>
      <c r="BV133" s="42">
        <f t="shared" si="146"/>
        <v>611.78910111325013</v>
      </c>
      <c r="BW133" s="70">
        <f t="shared" si="183"/>
        <v>1.9362917230407565E-2</v>
      </c>
      <c r="BY133" s="43">
        <f t="shared" si="147"/>
        <v>-25</v>
      </c>
      <c r="BZ133" s="43">
        <f t="shared" si="148"/>
        <v>9.8249999999999993</v>
      </c>
      <c r="CA133" s="43">
        <v>1</v>
      </c>
      <c r="CB133" s="34">
        <f t="shared" si="149"/>
        <v>0</v>
      </c>
      <c r="CC133" s="42">
        <f t="shared" si="98"/>
        <v>1</v>
      </c>
      <c r="CD133" s="42">
        <f t="shared" si="150"/>
        <v>0</v>
      </c>
      <c r="CE133" s="42">
        <f t="shared" si="151"/>
        <v>9.210937499999984</v>
      </c>
      <c r="CF133" s="42">
        <f t="shared" si="152"/>
        <v>2947.5</v>
      </c>
      <c r="CG133" s="42">
        <f t="shared" si="153"/>
        <v>611.78910111325013</v>
      </c>
      <c r="CJ133" s="43">
        <f t="shared" si="154"/>
        <v>-80</v>
      </c>
      <c r="CK133" s="43">
        <f t="shared" si="155"/>
        <v>11.649999999999999</v>
      </c>
      <c r="CL133" s="43">
        <v>1</v>
      </c>
      <c r="CM133" s="34">
        <f t="shared" si="156"/>
        <v>0</v>
      </c>
      <c r="CN133" s="42">
        <f t="shared" si="99"/>
        <v>1</v>
      </c>
      <c r="CO133" s="42">
        <f t="shared" si="157"/>
        <v>0</v>
      </c>
      <c r="CP133" s="42">
        <f t="shared" si="158"/>
        <v>5.3329467773437205E-3</v>
      </c>
      <c r="CQ133" s="42">
        <f t="shared" si="159"/>
        <v>3494.9999999999995</v>
      </c>
      <c r="CR133" s="42">
        <f t="shared" si="160"/>
        <v>611.78910111325013</v>
      </c>
      <c r="CU133" s="43">
        <f t="shared" si="161"/>
        <v>-130</v>
      </c>
      <c r="CV133" s="43">
        <f t="shared" si="162"/>
        <v>13.7</v>
      </c>
      <c r="CW133" s="43">
        <v>1</v>
      </c>
      <c r="CX133" s="34">
        <f t="shared" si="163"/>
        <v>0</v>
      </c>
      <c r="CY133" s="42">
        <f t="shared" si="100"/>
        <v>1</v>
      </c>
      <c r="CZ133" s="42">
        <f t="shared" si="164"/>
        <v>0</v>
      </c>
      <c r="DA133" s="42">
        <f t="shared" si="165"/>
        <v>6.1243772506713334E-6</v>
      </c>
      <c r="DB133" s="42">
        <f t="shared" si="166"/>
        <v>4110</v>
      </c>
      <c r="DC133" s="42">
        <f t="shared" si="167"/>
        <v>611.78910111325013</v>
      </c>
      <c r="DF133" s="43">
        <f t="shared" si="168"/>
        <v>-193</v>
      </c>
      <c r="DG133" s="43">
        <f t="shared" si="169"/>
        <v>18.574999999999999</v>
      </c>
      <c r="DH133" s="43">
        <v>1</v>
      </c>
      <c r="DI133" s="34">
        <f t="shared" si="177"/>
        <v>0</v>
      </c>
      <c r="DJ133" s="42">
        <f t="shared" si="101"/>
        <v>1</v>
      </c>
      <c r="DK133" s="42">
        <f t="shared" si="170"/>
        <v>0</v>
      </c>
      <c r="DL133" s="42">
        <f t="shared" si="171"/>
        <v>1.3374952382549706E-9</v>
      </c>
      <c r="DM133" s="42">
        <f t="shared" si="172"/>
        <v>5572.5</v>
      </c>
      <c r="DN133" s="42">
        <f t="shared" si="173"/>
        <v>611.78910111325013</v>
      </c>
    </row>
    <row r="134" spans="1:118">
      <c r="A134" s="34">
        <f t="shared" si="102"/>
        <v>21.112126572366453</v>
      </c>
      <c r="B134" s="34">
        <v>0</v>
      </c>
      <c r="C134" s="55">
        <f t="shared" si="179"/>
        <v>7.625</v>
      </c>
      <c r="D134" s="59"/>
      <c r="E134" s="87">
        <v>2.2000000000000002</v>
      </c>
      <c r="F134" s="101">
        <f>C134+E134</f>
        <v>9.8249999999999993</v>
      </c>
      <c r="G134" s="37">
        <f t="shared" si="103"/>
        <v>50859008.462247066</v>
      </c>
      <c r="H134" s="34">
        <f t="shared" si="174"/>
        <v>25.600000000000016</v>
      </c>
      <c r="I134" s="38">
        <v>128</v>
      </c>
      <c r="J134" s="43">
        <f t="shared" si="104"/>
        <v>128</v>
      </c>
      <c r="K134" s="43">
        <f t="shared" si="105"/>
        <v>2.2000000000000002</v>
      </c>
      <c r="L134" s="33">
        <v>1</v>
      </c>
      <c r="M134" s="34">
        <f t="shared" si="106"/>
        <v>2</v>
      </c>
      <c r="N134" s="42">
        <f t="shared" ref="N134:N197" si="184">N133*L134</f>
        <v>239976000</v>
      </c>
      <c r="O134" s="42">
        <f t="shared" si="107"/>
        <v>61433856000</v>
      </c>
      <c r="P134" s="42">
        <f t="shared" si="108"/>
        <v>3356694558.5083065</v>
      </c>
      <c r="Q134" s="42">
        <f t="shared" si="109"/>
        <v>660</v>
      </c>
      <c r="R134" s="42">
        <f t="shared" si="110"/>
        <v>633.36379717099362</v>
      </c>
      <c r="S134" s="70">
        <f t="shared" si="111"/>
        <v>5.4639164412995767E-2</v>
      </c>
      <c r="V134" s="43">
        <f t="shared" si="112"/>
        <v>128</v>
      </c>
      <c r="W134" s="43">
        <f t="shared" si="113"/>
        <v>3.2</v>
      </c>
      <c r="X134" s="43">
        <v>1</v>
      </c>
      <c r="Y134" s="34">
        <f t="shared" si="114"/>
        <v>1</v>
      </c>
      <c r="Z134" s="42">
        <f t="shared" ref="Z134:Z197" si="185">Z133*X134</f>
        <v>100789920</v>
      </c>
      <c r="AA134" s="42">
        <f t="shared" si="115"/>
        <v>12901109760</v>
      </c>
      <c r="AB134" s="42">
        <f t="shared" si="116"/>
        <v>4882464812.3757181</v>
      </c>
      <c r="AC134" s="42">
        <f t="shared" si="117"/>
        <v>960</v>
      </c>
      <c r="AD134" s="42">
        <f t="shared" si="118"/>
        <v>633.36379717099362</v>
      </c>
      <c r="AE134" s="70">
        <f t="shared" si="178"/>
        <v>0.37845308684326068</v>
      </c>
      <c r="AG134" s="43">
        <f t="shared" si="119"/>
        <v>113</v>
      </c>
      <c r="AH134" s="43">
        <f t="shared" si="120"/>
        <v>4.2750000000000004</v>
      </c>
      <c r="AI134" s="43">
        <v>1</v>
      </c>
      <c r="AJ134" s="34">
        <f t="shared" si="121"/>
        <v>1.075</v>
      </c>
      <c r="AK134" s="42">
        <f t="shared" ref="AK134:AK197" si="186">AK133*AI134</f>
        <v>41995800</v>
      </c>
      <c r="AL134" s="42">
        <f t="shared" si="122"/>
        <v>5101439805</v>
      </c>
      <c r="AM134" s="42">
        <f t="shared" si="123"/>
        <v>815333479.41039741</v>
      </c>
      <c r="AN134" s="42">
        <f t="shared" si="124"/>
        <v>1282.5</v>
      </c>
      <c r="AO134" s="42">
        <f t="shared" si="125"/>
        <v>633.36379717099362</v>
      </c>
      <c r="AP134" s="70">
        <f t="shared" si="181"/>
        <v>0.15982418896941145</v>
      </c>
      <c r="AR134" s="43">
        <f t="shared" si="126"/>
        <v>93</v>
      </c>
      <c r="AS134" s="43">
        <f t="shared" si="127"/>
        <v>5.45</v>
      </c>
      <c r="AT134" s="43">
        <v>1</v>
      </c>
      <c r="AU134" s="34">
        <f t="shared" si="128"/>
        <v>1.175</v>
      </c>
      <c r="AV134" s="42">
        <f t="shared" ref="AV134:AV197" si="187">AV133*AT134</f>
        <v>7199280</v>
      </c>
      <c r="AW134" s="42">
        <f t="shared" si="129"/>
        <v>786701322</v>
      </c>
      <c r="AX134" s="42">
        <f t="shared" si="130"/>
        <v>64964436.590448245</v>
      </c>
      <c r="AY134" s="42">
        <f t="shared" si="131"/>
        <v>1635</v>
      </c>
      <c r="AZ134" s="42">
        <f t="shared" si="132"/>
        <v>633.36379717099362</v>
      </c>
      <c r="BA134" s="70">
        <f t="shared" si="175"/>
        <v>8.2578273067206373E-2</v>
      </c>
      <c r="BC134" s="43">
        <f t="shared" si="133"/>
        <v>68</v>
      </c>
      <c r="BD134" s="43">
        <f t="shared" si="134"/>
        <v>6.75</v>
      </c>
      <c r="BE134" s="43">
        <v>1</v>
      </c>
      <c r="BF134" s="34">
        <f t="shared" si="135"/>
        <v>1.3</v>
      </c>
      <c r="BG134" s="42">
        <f t="shared" ref="BG134:BG197" si="188">BG133*BE134</f>
        <v>12958704</v>
      </c>
      <c r="BH134" s="42">
        <f t="shared" si="136"/>
        <v>1145549433.6000001</v>
      </c>
      <c r="BI134" s="42">
        <f t="shared" si="137"/>
        <v>2514391.8978527808</v>
      </c>
      <c r="BJ134" s="42">
        <f t="shared" si="138"/>
        <v>2025</v>
      </c>
      <c r="BK134" s="42">
        <f t="shared" si="139"/>
        <v>633.36379717099362</v>
      </c>
      <c r="BL134" s="70">
        <f t="shared" si="182"/>
        <v>2.194922212960344E-3</v>
      </c>
      <c r="BN134" s="43">
        <f t="shared" si="140"/>
        <v>38</v>
      </c>
      <c r="BO134" s="43">
        <f t="shared" si="141"/>
        <v>8.1999999999999993</v>
      </c>
      <c r="BP134" s="43">
        <v>1</v>
      </c>
      <c r="BQ134" s="34">
        <f t="shared" si="142"/>
        <v>1.45</v>
      </c>
      <c r="BR134" s="42">
        <f t="shared" ref="BR134:BR197" si="189">BR133*BP134</f>
        <v>39996</v>
      </c>
      <c r="BS134" s="42">
        <f t="shared" si="143"/>
        <v>2203779.6</v>
      </c>
      <c r="BT134" s="42">
        <f t="shared" si="144"/>
        <v>47726.883246279525</v>
      </c>
      <c r="BU134" s="42">
        <f t="shared" si="145"/>
        <v>2460</v>
      </c>
      <c r="BV134" s="42">
        <f t="shared" si="146"/>
        <v>633.36379717099362</v>
      </c>
      <c r="BW134" s="70">
        <f t="shared" si="183"/>
        <v>2.1656831402867838E-2</v>
      </c>
      <c r="BY134" s="43">
        <f t="shared" si="147"/>
        <v>-24</v>
      </c>
      <c r="BZ134" s="43">
        <f t="shared" si="148"/>
        <v>9.8249999999999993</v>
      </c>
      <c r="CA134" s="43">
        <v>1</v>
      </c>
      <c r="CB134" s="34">
        <f t="shared" si="149"/>
        <v>0</v>
      </c>
      <c r="CC134" s="42">
        <f t="shared" ref="CC134:CC197" si="190">CC133*CA134</f>
        <v>1</v>
      </c>
      <c r="CD134" s="42">
        <f t="shared" si="150"/>
        <v>0</v>
      </c>
      <c r="CE134" s="42">
        <f t="shared" si="151"/>
        <v>10.580588754230487</v>
      </c>
      <c r="CF134" s="42">
        <f t="shared" si="152"/>
        <v>2947.5</v>
      </c>
      <c r="CG134" s="42">
        <f t="shared" si="153"/>
        <v>633.36379717099362</v>
      </c>
      <c r="CJ134" s="43">
        <f t="shared" si="154"/>
        <v>-79</v>
      </c>
      <c r="CK134" s="43">
        <f t="shared" si="155"/>
        <v>11.649999999999999</v>
      </c>
      <c r="CL134" s="43">
        <v>1</v>
      </c>
      <c r="CM134" s="34">
        <f t="shared" si="156"/>
        <v>0</v>
      </c>
      <c r="CN134" s="42">
        <f t="shared" ref="CN134:CN197" si="191">CN133*CL134</f>
        <v>1</v>
      </c>
      <c r="CO134" s="42">
        <f t="shared" si="157"/>
        <v>0</v>
      </c>
      <c r="CP134" s="42">
        <f t="shared" si="158"/>
        <v>6.1259471904214725E-3</v>
      </c>
      <c r="CQ134" s="42">
        <f t="shared" si="159"/>
        <v>3494.9999999999995</v>
      </c>
      <c r="CR134" s="42">
        <f t="shared" si="160"/>
        <v>633.36379717099362</v>
      </c>
      <c r="CU134" s="43">
        <f t="shared" si="161"/>
        <v>-129</v>
      </c>
      <c r="CV134" s="43">
        <f t="shared" si="162"/>
        <v>13.7</v>
      </c>
      <c r="CW134" s="43">
        <v>1</v>
      </c>
      <c r="CX134" s="34">
        <f t="shared" si="163"/>
        <v>0</v>
      </c>
      <c r="CY134" s="42">
        <f t="shared" ref="CY134:CY197" si="192">CY133*CW134</f>
        <v>1</v>
      </c>
      <c r="CZ134" s="42">
        <f t="shared" si="164"/>
        <v>0</v>
      </c>
      <c r="DA134" s="42">
        <f t="shared" si="165"/>
        <v>7.0350620732274255E-6</v>
      </c>
      <c r="DB134" s="42">
        <f t="shared" si="166"/>
        <v>4110</v>
      </c>
      <c r="DC134" s="42">
        <f t="shared" si="167"/>
        <v>633.36379717099362</v>
      </c>
      <c r="DF134" s="43">
        <f t="shared" si="168"/>
        <v>-192</v>
      </c>
      <c r="DG134" s="43">
        <f t="shared" si="169"/>
        <v>18.574999999999999</v>
      </c>
      <c r="DH134" s="43">
        <v>1</v>
      </c>
      <c r="DI134" s="34">
        <f t="shared" si="177"/>
        <v>0</v>
      </c>
      <c r="DJ134" s="42">
        <f t="shared" ref="DJ134:DJ197" si="193">DJ133*DH134</f>
        <v>1</v>
      </c>
      <c r="DK134" s="42">
        <f t="shared" si="170"/>
        <v>0</v>
      </c>
      <c r="DL134" s="42">
        <f t="shared" si="171"/>
        <v>1.536378579999852E-9</v>
      </c>
      <c r="DM134" s="42">
        <f t="shared" si="172"/>
        <v>5572.5</v>
      </c>
      <c r="DN134" s="42">
        <f t="shared" si="173"/>
        <v>633.36379717099362</v>
      </c>
    </row>
    <row r="135" spans="1:118">
      <c r="A135" s="34">
        <f t="shared" ref="A135:A198" si="194">POWER(POWER(2,0.05),I135-40)</f>
        <v>21.856644108070483</v>
      </c>
      <c r="B135" s="34">
        <v>0</v>
      </c>
      <c r="C135" s="55">
        <f t="shared" si="179"/>
        <v>7.625</v>
      </c>
      <c r="D135" s="59"/>
      <c r="E135" s="87">
        <v>2.2000000000000002</v>
      </c>
      <c r="F135" s="101">
        <f>C135+E135</f>
        <v>9.8249999999999993</v>
      </c>
      <c r="G135" s="37">
        <f t="shared" ref="G135:G198" si="195">POWER($H$1,I135)</f>
        <v>58421659.357363492</v>
      </c>
      <c r="H135" s="34">
        <f t="shared" si="174"/>
        <v>25.800000000000011</v>
      </c>
      <c r="I135" s="38">
        <v>129</v>
      </c>
      <c r="J135" s="43">
        <f t="shared" ref="J135:J198" si="196">$I135-K$3</f>
        <v>129</v>
      </c>
      <c r="K135" s="43">
        <f t="shared" ref="K135:K198" si="197">L$3</f>
        <v>2.2000000000000002</v>
      </c>
      <c r="L135" s="33">
        <v>1</v>
      </c>
      <c r="M135" s="34">
        <f t="shared" ref="M135:M198" si="198">M$3</f>
        <v>2</v>
      </c>
      <c r="N135" s="42">
        <f t="shared" si="184"/>
        <v>239976000</v>
      </c>
      <c r="O135" s="42">
        <f t="shared" ref="O135:O198" si="199">J135*N135*M135</f>
        <v>61913808000</v>
      </c>
      <c r="P135" s="42">
        <f t="shared" ref="P135:P198" si="200">L$3*N$3*POWER($H$1,J135)</f>
        <v>3855829517.5859904</v>
      </c>
      <c r="Q135" s="42">
        <f t="shared" ref="Q135:Q198" si="201">R$3</f>
        <v>660</v>
      </c>
      <c r="R135" s="42">
        <f t="shared" ref="R135:R198" si="202">$A135*(30+$B135)</f>
        <v>655.69932324211447</v>
      </c>
      <c r="S135" s="70">
        <f t="shared" ref="S135:S198" si="203">P135/O135</f>
        <v>6.2277376277453174E-2</v>
      </c>
      <c r="V135" s="43">
        <f t="shared" ref="V135:V198" si="204">$I135-W$3</f>
        <v>129</v>
      </c>
      <c r="W135" s="43">
        <f t="shared" ref="W135:W198" si="205">X$3</f>
        <v>3.2</v>
      </c>
      <c r="X135" s="43">
        <v>1</v>
      </c>
      <c r="Y135" s="34">
        <f t="shared" ref="Y135:Y198" si="206">Y$3</f>
        <v>1</v>
      </c>
      <c r="Z135" s="42">
        <f t="shared" si="185"/>
        <v>100789920</v>
      </c>
      <c r="AA135" s="42">
        <f t="shared" ref="AA135:AA198" si="207">V135*Z135*Y135</f>
        <v>13001899680</v>
      </c>
      <c r="AB135" s="42">
        <f t="shared" ref="AB135:AB198" si="208">X$3*Z$3*POWER($H$1,V135)</f>
        <v>5608479298.3068953</v>
      </c>
      <c r="AC135" s="42">
        <f t="shared" ref="AC135:AC198" si="209">AD$3</f>
        <v>960</v>
      </c>
      <c r="AD135" s="42">
        <f t="shared" ref="AD135:AD198" si="210">$A135*(30+$B135)</f>
        <v>655.69932324211447</v>
      </c>
      <c r="AE135" s="70">
        <f t="shared" si="178"/>
        <v>0.43135845040660209</v>
      </c>
      <c r="AG135" s="43">
        <f t="shared" ref="AG135:AG198" si="211">$I135-AH$3</f>
        <v>114</v>
      </c>
      <c r="AH135" s="43">
        <f t="shared" ref="AH135:AH198" si="212">AI$3</f>
        <v>4.2750000000000004</v>
      </c>
      <c r="AI135" s="43">
        <v>1</v>
      </c>
      <c r="AJ135" s="34">
        <f t="shared" ref="AJ135:AJ198" si="213">AJ$3</f>
        <v>1.075</v>
      </c>
      <c r="AK135" s="42">
        <f t="shared" si="186"/>
        <v>41995800</v>
      </c>
      <c r="AL135" s="42">
        <f t="shared" ref="AL135:AL198" si="214">AG135*AK135*AJ135</f>
        <v>5146585290</v>
      </c>
      <c r="AM135" s="42">
        <f t="shared" ref="AM135:AM198" si="215">AI$3*AK$3*POWER($H$1,AG135)</f>
        <v>936572226.57273257</v>
      </c>
      <c r="AN135" s="42">
        <f t="shared" ref="AN135:AN198" si="216">AO$3</f>
        <v>1282.5</v>
      </c>
      <c r="AO135" s="42">
        <f t="shared" ref="AO135:AO198" si="217">$A135*(30+$B135)</f>
        <v>655.69932324211447</v>
      </c>
      <c r="AP135" s="70">
        <f t="shared" si="181"/>
        <v>0.18197934626528506</v>
      </c>
      <c r="AR135" s="43">
        <f t="shared" ref="AR135:AR198" si="218">$I135-AS$3</f>
        <v>94</v>
      </c>
      <c r="AS135" s="43">
        <f t="shared" ref="AS135:AS198" si="219">AT$3</f>
        <v>5.45</v>
      </c>
      <c r="AT135" s="43">
        <v>1</v>
      </c>
      <c r="AU135" s="34">
        <f t="shared" ref="AU135:AU198" si="220">AU$3</f>
        <v>1.175</v>
      </c>
      <c r="AV135" s="42">
        <f t="shared" si="187"/>
        <v>7199280</v>
      </c>
      <c r="AW135" s="42">
        <f t="shared" ref="AW135:AW198" si="221">AR135*AV135*AU135</f>
        <v>795160476</v>
      </c>
      <c r="AX135" s="42">
        <f t="shared" ref="AX135:AX198" si="222">AT$3*AV$3*POWER($H$1,AR135)</f>
        <v>74624541.444757089</v>
      </c>
      <c r="AY135" s="42">
        <f t="shared" ref="AY135:AY198" si="223">AZ$3</f>
        <v>1635</v>
      </c>
      <c r="AZ135" s="42">
        <f t="shared" ref="AZ135:AZ198" si="224">$A135*(30+$B135)</f>
        <v>655.69932324211447</v>
      </c>
      <c r="BA135" s="70">
        <f t="shared" si="175"/>
        <v>9.3848403809191711E-2</v>
      </c>
      <c r="BC135" s="43">
        <f t="shared" ref="BC135:BC198" si="225">$I135-BD$3</f>
        <v>69</v>
      </c>
      <c r="BD135" s="43">
        <f t="shared" ref="BD135:BD198" si="226">BE$3</f>
        <v>6.75</v>
      </c>
      <c r="BE135" s="43">
        <v>1</v>
      </c>
      <c r="BF135" s="34">
        <f t="shared" ref="BF135:BF198" si="227">BF$3</f>
        <v>1.3</v>
      </c>
      <c r="BG135" s="42">
        <f t="shared" si="188"/>
        <v>12958704</v>
      </c>
      <c r="BH135" s="42">
        <f t="shared" ref="BH135:BH198" si="228">BC135*BG135*BF135</f>
        <v>1162395748.8</v>
      </c>
      <c r="BI135" s="42">
        <f t="shared" ref="BI135:BI198" si="229">BE$3*BG$3*POWER($H$1,BC135)</f>
        <v>2888277.8368813619</v>
      </c>
      <c r="BJ135" s="42">
        <f t="shared" ref="BJ135:BJ198" si="230">BK$3</f>
        <v>2025</v>
      </c>
      <c r="BK135" s="42">
        <f t="shared" ref="BK135:BK198" si="231">$A135*(30+$B135)</f>
        <v>655.69932324211447</v>
      </c>
      <c r="BL135" s="70">
        <f t="shared" si="182"/>
        <v>2.4847629044265494E-3</v>
      </c>
      <c r="BN135" s="43">
        <f t="shared" ref="BN135:BN198" si="232">$I135-BO$3</f>
        <v>39</v>
      </c>
      <c r="BO135" s="43">
        <f t="shared" ref="BO135:BO198" si="233">BP$3</f>
        <v>8.1999999999999993</v>
      </c>
      <c r="BP135" s="43">
        <v>1</v>
      </c>
      <c r="BQ135" s="34">
        <f t="shared" ref="BQ135:BQ198" si="234">BQ$3</f>
        <v>1.45</v>
      </c>
      <c r="BR135" s="42">
        <f t="shared" si="189"/>
        <v>39996</v>
      </c>
      <c r="BS135" s="42">
        <f t="shared" ref="BS135:BS198" si="235">BN135*BR135*BQ135</f>
        <v>2261773.7999999998</v>
      </c>
      <c r="BT135" s="42">
        <f t="shared" ref="BT135:BT198" si="236">BP$3*BR$3*POWER($H$1,BN135)</f>
        <v>54823.792274136853</v>
      </c>
      <c r="BU135" s="42">
        <f t="shared" ref="BU135:BU198" si="237">BV$3</f>
        <v>2460</v>
      </c>
      <c r="BV135" s="42">
        <f t="shared" ref="BV135:BV198" si="238">$A135*(30+$B135)</f>
        <v>655.69932324211447</v>
      </c>
      <c r="BW135" s="70">
        <f t="shared" si="183"/>
        <v>2.423929054007826E-2</v>
      </c>
      <c r="BY135" s="43">
        <f t="shared" ref="BY135:BY198" si="239">$I135-BZ$3</f>
        <v>-23</v>
      </c>
      <c r="BZ135" s="43">
        <f t="shared" ref="BZ135:BZ198" si="240">CA$3</f>
        <v>9.8249999999999993</v>
      </c>
      <c r="CA135" s="43">
        <v>1</v>
      </c>
      <c r="CB135" s="34">
        <f t="shared" ref="CB135:CB198" si="241">CB$3</f>
        <v>0</v>
      </c>
      <c r="CC135" s="42">
        <f t="shared" si="190"/>
        <v>1</v>
      </c>
      <c r="CD135" s="42">
        <f t="shared" ref="CD135:CD198" si="242">BY135*CC135*CB135</f>
        <v>0</v>
      </c>
      <c r="CE135" s="42">
        <f t="shared" ref="CE135:CE198" si="243">CA$3*CC$3*POWER($H$1,BY135)</f>
        <v>12.153904896884686</v>
      </c>
      <c r="CF135" s="42">
        <f t="shared" ref="CF135:CF198" si="244">CG$3</f>
        <v>2947.5</v>
      </c>
      <c r="CG135" s="42">
        <f t="shared" ref="CG135:CG198" si="245">$A135*(30+$B135)</f>
        <v>655.69932324211447</v>
      </c>
      <c r="CJ135" s="43">
        <f t="shared" ref="CJ135:CJ198" si="246">$I135-CK$3</f>
        <v>-78</v>
      </c>
      <c r="CK135" s="43">
        <f t="shared" ref="CK135:CK198" si="247">CL$3</f>
        <v>11.649999999999999</v>
      </c>
      <c r="CL135" s="43">
        <v>1</v>
      </c>
      <c r="CM135" s="34">
        <f t="shared" ref="CM135:CM198" si="248">CM$3</f>
        <v>0</v>
      </c>
      <c r="CN135" s="42">
        <f t="shared" si="191"/>
        <v>1</v>
      </c>
      <c r="CO135" s="42">
        <f t="shared" ref="CO135:CO198" si="249">CJ135*CN135*CM135</f>
        <v>0</v>
      </c>
      <c r="CP135" s="42">
        <f t="shared" ref="CP135:CP198" si="250">CL$3*CN$3*POWER($H$1,CJ135)</f>
        <v>7.0368654604358542E-3</v>
      </c>
      <c r="CQ135" s="42">
        <f t="shared" ref="CQ135:CQ198" si="251">CR$3</f>
        <v>3494.9999999999995</v>
      </c>
      <c r="CR135" s="42">
        <f t="shared" ref="CR135:CR198" si="252">$A135*(30+$B135)</f>
        <v>655.69932324211447</v>
      </c>
      <c r="CU135" s="43">
        <f t="shared" ref="CU135:CU198" si="253">$I135-CV$3</f>
        <v>-128</v>
      </c>
      <c r="CV135" s="43">
        <f t="shared" ref="CV135:CV198" si="254">CW$3</f>
        <v>13.7</v>
      </c>
      <c r="CW135" s="43">
        <v>1</v>
      </c>
      <c r="CX135" s="34">
        <f t="shared" ref="CX135:CX198" si="255">CX$3</f>
        <v>0</v>
      </c>
      <c r="CY135" s="42">
        <f t="shared" si="192"/>
        <v>1</v>
      </c>
      <c r="CZ135" s="42">
        <f t="shared" ref="CZ135:CZ198" si="256">CU135*CY135*CX135</f>
        <v>0</v>
      </c>
      <c r="DA135" s="42">
        <f t="shared" ref="DA135:DA198" si="257">CW$3*CY$3*POWER($H$1,CU135)</f>
        <v>8.0811642308183734E-6</v>
      </c>
      <c r="DB135" s="42">
        <f t="shared" ref="DB135:DB198" si="258">DC$3</f>
        <v>4110</v>
      </c>
      <c r="DC135" s="42">
        <f t="shared" ref="DC135:DC198" si="259">$A135*(30+$B135)</f>
        <v>655.69932324211447</v>
      </c>
      <c r="DF135" s="43">
        <f t="shared" ref="DF135:DF198" si="260">$I135-DG$3</f>
        <v>-191</v>
      </c>
      <c r="DG135" s="43">
        <f t="shared" ref="DG135:DG198" si="261">DH$3</f>
        <v>18.574999999999999</v>
      </c>
      <c r="DH135" s="43">
        <v>1</v>
      </c>
      <c r="DI135" s="34">
        <f t="shared" si="177"/>
        <v>0</v>
      </c>
      <c r="DJ135" s="42">
        <f t="shared" si="193"/>
        <v>1</v>
      </c>
      <c r="DK135" s="42">
        <f t="shared" ref="DK135:DK198" si="262">DF135*DJ135*DI135</f>
        <v>0</v>
      </c>
      <c r="DL135" s="42">
        <f t="shared" ref="DL135:DL198" si="263">DH$3*DJ$3*POWER($H$1,DF135)</f>
        <v>1.7648355474985108E-9</v>
      </c>
      <c r="DM135" s="42">
        <f t="shared" ref="DM135:DM198" si="264">DN$3</f>
        <v>5572.5</v>
      </c>
      <c r="DN135" s="42">
        <f t="shared" ref="DN135:DN198" si="265">$A135*(30+$B135)</f>
        <v>655.69932324211447</v>
      </c>
    </row>
    <row r="136" spans="1:118">
      <c r="A136" s="34">
        <f t="shared" si="194"/>
        <v>22.627416997969686</v>
      </c>
      <c r="B136" s="34">
        <v>0</v>
      </c>
      <c r="C136" s="55">
        <f t="shared" si="179"/>
        <v>7.625</v>
      </c>
      <c r="D136" s="59"/>
      <c r="E136" s="87">
        <v>2.2000000000000002</v>
      </c>
      <c r="F136" s="101">
        <f>C136+E136</f>
        <v>9.8249999999999993</v>
      </c>
      <c r="G136" s="37">
        <f t="shared" si="195"/>
        <v>67108864.000000581</v>
      </c>
      <c r="H136" s="34">
        <f t="shared" ref="H136:H199" si="266">LOG(G136,2)</f>
        <v>26.000000000000014</v>
      </c>
      <c r="I136" s="38">
        <v>130</v>
      </c>
      <c r="J136" s="43">
        <f t="shared" si="196"/>
        <v>130</v>
      </c>
      <c r="K136" s="43">
        <f t="shared" si="197"/>
        <v>2.2000000000000002</v>
      </c>
      <c r="L136" s="33">
        <v>4</v>
      </c>
      <c r="M136" s="34">
        <f t="shared" si="198"/>
        <v>2</v>
      </c>
      <c r="N136" s="42">
        <f t="shared" si="184"/>
        <v>959904000</v>
      </c>
      <c r="O136" s="42">
        <f t="shared" si="199"/>
        <v>249575040000</v>
      </c>
      <c r="P136" s="42">
        <f t="shared" si="200"/>
        <v>4429185024.0000381</v>
      </c>
      <c r="Q136" s="42">
        <f t="shared" si="201"/>
        <v>660</v>
      </c>
      <c r="R136" s="42">
        <f t="shared" si="202"/>
        <v>678.82250993909054</v>
      </c>
      <c r="S136" s="70">
        <f t="shared" si="203"/>
        <v>1.7746906998392299E-2</v>
      </c>
      <c r="V136" s="43">
        <f t="shared" si="204"/>
        <v>130</v>
      </c>
      <c r="W136" s="43">
        <f t="shared" si="205"/>
        <v>3.2</v>
      </c>
      <c r="X136" s="43">
        <v>1</v>
      </c>
      <c r="Y136" s="34">
        <f t="shared" si="206"/>
        <v>1</v>
      </c>
      <c r="Z136" s="42">
        <f t="shared" si="185"/>
        <v>100789920</v>
      </c>
      <c r="AA136" s="42">
        <f t="shared" si="207"/>
        <v>13102689600</v>
      </c>
      <c r="AB136" s="42">
        <f t="shared" si="208"/>
        <v>6442450944.0000553</v>
      </c>
      <c r="AC136" s="42">
        <f t="shared" si="209"/>
        <v>960</v>
      </c>
      <c r="AD136" s="42">
        <f t="shared" si="210"/>
        <v>678.82250993909054</v>
      </c>
      <c r="AE136" s="70">
        <f t="shared" si="178"/>
        <v>0.49168919822385593</v>
      </c>
      <c r="AG136" s="43">
        <f t="shared" si="211"/>
        <v>115</v>
      </c>
      <c r="AH136" s="43">
        <f t="shared" si="212"/>
        <v>4.2750000000000004</v>
      </c>
      <c r="AI136" s="43">
        <v>14</v>
      </c>
      <c r="AJ136" s="34">
        <f t="shared" si="213"/>
        <v>1.075</v>
      </c>
      <c r="AK136" s="42">
        <f t="shared" si="186"/>
        <v>587941200</v>
      </c>
      <c r="AL136" s="42">
        <f t="shared" si="214"/>
        <v>72684230850</v>
      </c>
      <c r="AM136" s="42">
        <f t="shared" si="215"/>
        <v>1075838976.0000083</v>
      </c>
      <c r="AN136" s="42">
        <f t="shared" si="216"/>
        <v>1282.5</v>
      </c>
      <c r="AO136" s="42">
        <f t="shared" si="217"/>
        <v>678.82250993909054</v>
      </c>
      <c r="AP136" s="70">
        <f t="shared" si="181"/>
        <v>1.4801545856903133E-2</v>
      </c>
      <c r="AR136" s="43">
        <f t="shared" si="218"/>
        <v>95</v>
      </c>
      <c r="AS136" s="43">
        <f t="shared" si="219"/>
        <v>5.45</v>
      </c>
      <c r="AT136" s="43">
        <v>1</v>
      </c>
      <c r="AU136" s="34">
        <f t="shared" si="220"/>
        <v>1.175</v>
      </c>
      <c r="AV136" s="42">
        <f t="shared" si="187"/>
        <v>7199280</v>
      </c>
      <c r="AW136" s="42">
        <f t="shared" si="221"/>
        <v>803619630</v>
      </c>
      <c r="AX136" s="42">
        <f t="shared" si="222"/>
        <v>85721088.000000551</v>
      </c>
      <c r="AY136" s="42">
        <f t="shared" si="223"/>
        <v>1635</v>
      </c>
      <c r="AZ136" s="42">
        <f t="shared" si="224"/>
        <v>678.82250993909054</v>
      </c>
      <c r="BA136" s="70">
        <f t="shared" ref="BA136:BA199" si="267">AX136/AW136</f>
        <v>0.1066687333160348</v>
      </c>
      <c r="BC136" s="43">
        <f t="shared" si="225"/>
        <v>70</v>
      </c>
      <c r="BD136" s="43">
        <f t="shared" si="226"/>
        <v>6.75</v>
      </c>
      <c r="BE136" s="43">
        <v>1</v>
      </c>
      <c r="BF136" s="34">
        <f t="shared" si="227"/>
        <v>1.3</v>
      </c>
      <c r="BG136" s="42">
        <f t="shared" si="188"/>
        <v>12958704</v>
      </c>
      <c r="BH136" s="42">
        <f t="shared" si="228"/>
        <v>1179242064</v>
      </c>
      <c r="BI136" s="42">
        <f t="shared" si="229"/>
        <v>3317760.0000000154</v>
      </c>
      <c r="BJ136" s="42">
        <f t="shared" si="230"/>
        <v>2025</v>
      </c>
      <c r="BK136" s="42">
        <f t="shared" si="231"/>
        <v>678.82250993909054</v>
      </c>
      <c r="BL136" s="70">
        <f t="shared" si="182"/>
        <v>2.8134681600028265E-3</v>
      </c>
      <c r="BN136" s="43">
        <f t="shared" si="232"/>
        <v>40</v>
      </c>
      <c r="BO136" s="43">
        <f t="shared" si="233"/>
        <v>8.1999999999999993</v>
      </c>
      <c r="BP136" s="43">
        <v>1</v>
      </c>
      <c r="BQ136" s="34">
        <f t="shared" si="234"/>
        <v>1.45</v>
      </c>
      <c r="BR136" s="42">
        <f t="shared" si="189"/>
        <v>39996</v>
      </c>
      <c r="BS136" s="42">
        <f t="shared" si="235"/>
        <v>2319768</v>
      </c>
      <c r="BT136" s="42">
        <f t="shared" si="236"/>
        <v>62976.00000000016</v>
      </c>
      <c r="BU136" s="42">
        <f t="shared" si="237"/>
        <v>2460</v>
      </c>
      <c r="BV136" s="42">
        <f t="shared" si="238"/>
        <v>678.82250993909054</v>
      </c>
      <c r="BW136" s="70">
        <f t="shared" si="183"/>
        <v>2.7147542340441009E-2</v>
      </c>
      <c r="BY136" s="43">
        <f t="shared" si="239"/>
        <v>-22</v>
      </c>
      <c r="BZ136" s="43">
        <f t="shared" si="240"/>
        <v>9.8249999999999993</v>
      </c>
      <c r="CA136" s="43">
        <v>1</v>
      </c>
      <c r="CB136" s="34">
        <f t="shared" si="241"/>
        <v>0</v>
      </c>
      <c r="CC136" s="42">
        <f t="shared" si="190"/>
        <v>1</v>
      </c>
      <c r="CD136" s="42">
        <f t="shared" si="242"/>
        <v>0</v>
      </c>
      <c r="CE136" s="42">
        <f t="shared" si="243"/>
        <v>13.961170561841852</v>
      </c>
      <c r="CF136" s="42">
        <f t="shared" si="244"/>
        <v>2947.5</v>
      </c>
      <c r="CG136" s="42">
        <f t="shared" si="245"/>
        <v>678.82250993909054</v>
      </c>
      <c r="CJ136" s="43">
        <f t="shared" si="246"/>
        <v>-77</v>
      </c>
      <c r="CK136" s="43">
        <f t="shared" si="247"/>
        <v>11.649999999999999</v>
      </c>
      <c r="CL136" s="43">
        <v>1</v>
      </c>
      <c r="CM136" s="34">
        <f t="shared" si="248"/>
        <v>0</v>
      </c>
      <c r="CN136" s="42">
        <f t="shared" si="191"/>
        <v>1</v>
      </c>
      <c r="CO136" s="42">
        <f t="shared" si="249"/>
        <v>0</v>
      </c>
      <c r="CP136" s="42">
        <f t="shared" si="250"/>
        <v>8.0832357787381185E-3</v>
      </c>
      <c r="CQ136" s="42">
        <f t="shared" si="251"/>
        <v>3494.9999999999995</v>
      </c>
      <c r="CR136" s="42">
        <f t="shared" si="252"/>
        <v>678.82250993909054</v>
      </c>
      <c r="CU136" s="43">
        <f t="shared" si="253"/>
        <v>-127</v>
      </c>
      <c r="CV136" s="43">
        <f t="shared" si="254"/>
        <v>13.7</v>
      </c>
      <c r="CW136" s="43">
        <v>1</v>
      </c>
      <c r="CX136" s="34">
        <f t="shared" si="255"/>
        <v>0</v>
      </c>
      <c r="CY136" s="42">
        <f t="shared" si="192"/>
        <v>1</v>
      </c>
      <c r="CZ136" s="42">
        <f t="shared" si="256"/>
        <v>0</v>
      </c>
      <c r="DA136" s="42">
        <f t="shared" si="257"/>
        <v>9.2828200584019459E-6</v>
      </c>
      <c r="DB136" s="42">
        <f t="shared" si="258"/>
        <v>4110</v>
      </c>
      <c r="DC136" s="42">
        <f t="shared" si="259"/>
        <v>678.82250993909054</v>
      </c>
      <c r="DF136" s="43">
        <f t="shared" si="260"/>
        <v>-190</v>
      </c>
      <c r="DG136" s="43">
        <f t="shared" si="261"/>
        <v>18.574999999999999</v>
      </c>
      <c r="DH136" s="43">
        <v>1</v>
      </c>
      <c r="DI136" s="34">
        <f t="shared" ref="DI136:DI199" si="268">DI135</f>
        <v>0</v>
      </c>
      <c r="DJ136" s="42">
        <f t="shared" si="193"/>
        <v>1</v>
      </c>
      <c r="DK136" s="42">
        <f t="shared" si="262"/>
        <v>0</v>
      </c>
      <c r="DL136" s="42">
        <f t="shared" si="263"/>
        <v>2.0272636902518314E-9</v>
      </c>
      <c r="DM136" s="42">
        <f t="shared" si="264"/>
        <v>5572.5</v>
      </c>
      <c r="DN136" s="42">
        <f t="shared" si="265"/>
        <v>678.82250993909054</v>
      </c>
    </row>
    <row r="137" spans="1:118">
      <c r="A137" s="34">
        <f t="shared" si="194"/>
        <v>23.425371135130177</v>
      </c>
      <c r="B137" s="34">
        <v>0</v>
      </c>
      <c r="C137" s="55">
        <f t="shared" si="179"/>
        <v>7.625</v>
      </c>
      <c r="D137" s="59"/>
      <c r="E137" s="87">
        <v>2.2000000000000002</v>
      </c>
      <c r="F137" s="101">
        <f>C137+E137</f>
        <v>9.8249999999999993</v>
      </c>
      <c r="G137" s="37">
        <f t="shared" si="195"/>
        <v>77087841.682520419</v>
      </c>
      <c r="H137" s="34">
        <f t="shared" si="266"/>
        <v>26.200000000000014</v>
      </c>
      <c r="I137" s="38">
        <v>131</v>
      </c>
      <c r="J137" s="43">
        <f t="shared" si="196"/>
        <v>131</v>
      </c>
      <c r="K137" s="43">
        <f t="shared" si="197"/>
        <v>2.2000000000000002</v>
      </c>
      <c r="L137" s="33">
        <v>1</v>
      </c>
      <c r="M137" s="34">
        <f t="shared" si="198"/>
        <v>2</v>
      </c>
      <c r="N137" s="42">
        <f t="shared" si="184"/>
        <v>959904000</v>
      </c>
      <c r="O137" s="42">
        <f t="shared" si="199"/>
        <v>251494848000</v>
      </c>
      <c r="P137" s="42">
        <f t="shared" si="200"/>
        <v>5087797551.0463476</v>
      </c>
      <c r="Q137" s="42">
        <f t="shared" si="201"/>
        <v>660</v>
      </c>
      <c r="R137" s="42">
        <f t="shared" si="202"/>
        <v>702.76113405390538</v>
      </c>
      <c r="S137" s="70">
        <f t="shared" si="203"/>
        <v>2.0230225754152814E-2</v>
      </c>
      <c r="V137" s="43">
        <f t="shared" si="204"/>
        <v>131</v>
      </c>
      <c r="W137" s="43">
        <f t="shared" si="205"/>
        <v>3.2</v>
      </c>
      <c r="X137" s="43">
        <v>1</v>
      </c>
      <c r="Y137" s="34">
        <f t="shared" si="206"/>
        <v>1</v>
      </c>
      <c r="Z137" s="42">
        <f t="shared" si="185"/>
        <v>100789920</v>
      </c>
      <c r="AA137" s="42">
        <f t="shared" si="207"/>
        <v>13203479520</v>
      </c>
      <c r="AB137" s="42">
        <f t="shared" si="208"/>
        <v>7400432801.5219603</v>
      </c>
      <c r="AC137" s="42">
        <f t="shared" si="209"/>
        <v>960</v>
      </c>
      <c r="AD137" s="42">
        <f t="shared" si="210"/>
        <v>702.76113405390538</v>
      </c>
      <c r="AE137" s="70">
        <f t="shared" si="178"/>
        <v>0.56049110314535944</v>
      </c>
      <c r="AG137" s="43">
        <f t="shared" si="211"/>
        <v>116</v>
      </c>
      <c r="AH137" s="43">
        <f t="shared" si="212"/>
        <v>4.2750000000000004</v>
      </c>
      <c r="AI137" s="43">
        <v>1</v>
      </c>
      <c r="AJ137" s="34">
        <f t="shared" si="213"/>
        <v>1.075</v>
      </c>
      <c r="AK137" s="42">
        <f t="shared" si="186"/>
        <v>587941200</v>
      </c>
      <c r="AL137" s="42">
        <f t="shared" si="214"/>
        <v>73316267640</v>
      </c>
      <c r="AM137" s="42">
        <f t="shared" si="215"/>
        <v>1235814461.9729042</v>
      </c>
      <c r="AN137" s="42">
        <f t="shared" si="216"/>
        <v>1282.5</v>
      </c>
      <c r="AO137" s="42">
        <f t="shared" si="217"/>
        <v>702.76113405390538</v>
      </c>
      <c r="AP137" s="70">
        <f t="shared" si="181"/>
        <v>1.68559380032961E-2</v>
      </c>
      <c r="AR137" s="43">
        <f t="shared" si="218"/>
        <v>96</v>
      </c>
      <c r="AS137" s="43">
        <f t="shared" si="219"/>
        <v>5.45</v>
      </c>
      <c r="AT137" s="43">
        <v>1</v>
      </c>
      <c r="AU137" s="34">
        <f t="shared" si="220"/>
        <v>1.175</v>
      </c>
      <c r="AV137" s="42">
        <f t="shared" si="187"/>
        <v>7199280</v>
      </c>
      <c r="AW137" s="42">
        <f t="shared" si="221"/>
        <v>812078784</v>
      </c>
      <c r="AX137" s="42">
        <f t="shared" si="222"/>
        <v>98467672.774156719</v>
      </c>
      <c r="AY137" s="42">
        <f t="shared" si="223"/>
        <v>1635</v>
      </c>
      <c r="AZ137" s="42">
        <f t="shared" si="224"/>
        <v>702.76113405390538</v>
      </c>
      <c r="BA137" s="70">
        <f t="shared" si="267"/>
        <v>0.1212538422554784</v>
      </c>
      <c r="BC137" s="43">
        <f t="shared" si="225"/>
        <v>71</v>
      </c>
      <c r="BD137" s="43">
        <f t="shared" si="226"/>
        <v>6.75</v>
      </c>
      <c r="BE137" s="43">
        <v>1</v>
      </c>
      <c r="BF137" s="34">
        <f t="shared" si="227"/>
        <v>1.3</v>
      </c>
      <c r="BG137" s="42">
        <f t="shared" si="188"/>
        <v>12958704</v>
      </c>
      <c r="BH137" s="42">
        <f t="shared" si="228"/>
        <v>1196088379.2</v>
      </c>
      <c r="BI137" s="42">
        <f t="shared" si="229"/>
        <v>3811105.4542749808</v>
      </c>
      <c r="BJ137" s="42">
        <f t="shared" si="230"/>
        <v>2025</v>
      </c>
      <c r="BK137" s="42">
        <f t="shared" si="231"/>
        <v>702.76113405390538</v>
      </c>
      <c r="BL137" s="70">
        <f t="shared" si="182"/>
        <v>3.1863075676933062E-3</v>
      </c>
      <c r="BN137" s="43">
        <f t="shared" si="232"/>
        <v>41</v>
      </c>
      <c r="BO137" s="43">
        <f t="shared" si="233"/>
        <v>8.1999999999999993</v>
      </c>
      <c r="BP137" s="43">
        <v>1</v>
      </c>
      <c r="BQ137" s="34">
        <f t="shared" si="234"/>
        <v>1.45</v>
      </c>
      <c r="BR137" s="42">
        <f t="shared" si="189"/>
        <v>39996</v>
      </c>
      <c r="BS137" s="42">
        <f t="shared" si="235"/>
        <v>2377762.1999999997</v>
      </c>
      <c r="BT137" s="42">
        <f t="shared" si="236"/>
        <v>72340.427604293465</v>
      </c>
      <c r="BU137" s="42">
        <f t="shared" si="237"/>
        <v>2460</v>
      </c>
      <c r="BV137" s="42">
        <f t="shared" si="238"/>
        <v>702.76113405390538</v>
      </c>
      <c r="BW137" s="70">
        <f t="shared" si="183"/>
        <v>3.0423743637733612E-2</v>
      </c>
      <c r="BY137" s="43">
        <f t="shared" si="239"/>
        <v>-21</v>
      </c>
      <c r="BZ137" s="43">
        <f t="shared" si="240"/>
        <v>9.8249999999999993</v>
      </c>
      <c r="CA137" s="43">
        <v>1</v>
      </c>
      <c r="CB137" s="34">
        <f t="shared" si="241"/>
        <v>0</v>
      </c>
      <c r="CC137" s="42">
        <f t="shared" si="190"/>
        <v>1</v>
      </c>
      <c r="CD137" s="42">
        <f t="shared" si="242"/>
        <v>0</v>
      </c>
      <c r="CE137" s="42">
        <f t="shared" si="243"/>
        <v>16.037173658220766</v>
      </c>
      <c r="CF137" s="42">
        <f t="shared" si="244"/>
        <v>2947.5</v>
      </c>
      <c r="CG137" s="42">
        <f t="shared" si="245"/>
        <v>702.76113405390538</v>
      </c>
      <c r="CJ137" s="43">
        <f t="shared" si="246"/>
        <v>-76</v>
      </c>
      <c r="CK137" s="43">
        <f t="shared" si="247"/>
        <v>11.649999999999999</v>
      </c>
      <c r="CL137" s="43">
        <v>1</v>
      </c>
      <c r="CM137" s="34">
        <f t="shared" si="248"/>
        <v>0</v>
      </c>
      <c r="CN137" s="42">
        <f t="shared" si="191"/>
        <v>1</v>
      </c>
      <c r="CO137" s="42">
        <f t="shared" si="249"/>
        <v>0</v>
      </c>
      <c r="CP137" s="42">
        <f t="shared" si="250"/>
        <v>9.2851996420896532E-3</v>
      </c>
      <c r="CQ137" s="42">
        <f t="shared" si="251"/>
        <v>3494.9999999999995</v>
      </c>
      <c r="CR137" s="42">
        <f t="shared" si="252"/>
        <v>702.76113405390538</v>
      </c>
      <c r="CU137" s="43">
        <f t="shared" si="253"/>
        <v>-126</v>
      </c>
      <c r="CV137" s="43">
        <f t="shared" si="254"/>
        <v>13.7</v>
      </c>
      <c r="CW137" s="43">
        <v>1</v>
      </c>
      <c r="CX137" s="34">
        <f t="shared" si="255"/>
        <v>0</v>
      </c>
      <c r="CY137" s="42">
        <f t="shared" si="192"/>
        <v>1</v>
      </c>
      <c r="CZ137" s="42">
        <f t="shared" si="256"/>
        <v>0</v>
      </c>
      <c r="DA137" s="42">
        <f t="shared" si="257"/>
        <v>1.0663160130819797E-5</v>
      </c>
      <c r="DB137" s="42">
        <f t="shared" si="258"/>
        <v>4110</v>
      </c>
      <c r="DC137" s="42">
        <f t="shared" si="259"/>
        <v>702.76113405390538</v>
      </c>
      <c r="DF137" s="43">
        <f t="shared" si="260"/>
        <v>-189</v>
      </c>
      <c r="DG137" s="43">
        <f t="shared" si="261"/>
        <v>18.574999999999999</v>
      </c>
      <c r="DH137" s="43">
        <v>1</v>
      </c>
      <c r="DI137" s="34">
        <f t="shared" si="268"/>
        <v>0</v>
      </c>
      <c r="DJ137" s="42">
        <f t="shared" si="193"/>
        <v>1</v>
      </c>
      <c r="DK137" s="42">
        <f t="shared" si="262"/>
        <v>0</v>
      </c>
      <c r="DL137" s="42">
        <f t="shared" si="263"/>
        <v>2.3287144661374977E-9</v>
      </c>
      <c r="DM137" s="42">
        <f t="shared" si="264"/>
        <v>5572.5</v>
      </c>
      <c r="DN137" s="42">
        <f t="shared" si="265"/>
        <v>702.76113405390538</v>
      </c>
    </row>
    <row r="138" spans="1:118">
      <c r="A138" s="34">
        <f t="shared" si="194"/>
        <v>24.251465064166545</v>
      </c>
      <c r="B138" s="34">
        <v>0</v>
      </c>
      <c r="C138" s="55">
        <f t="shared" si="179"/>
        <v>7.625</v>
      </c>
      <c r="D138" s="59"/>
      <c r="E138" s="87">
        <v>2.2000000000000002</v>
      </c>
      <c r="F138" s="101">
        <f>C138+E138</f>
        <v>9.8249999999999993</v>
      </c>
      <c r="G138" s="37">
        <f t="shared" si="195"/>
        <v>88550676.930983081</v>
      </c>
      <c r="H138" s="34">
        <f t="shared" si="266"/>
        <v>26.400000000000013</v>
      </c>
      <c r="I138" s="38">
        <v>132</v>
      </c>
      <c r="J138" s="43">
        <f t="shared" si="196"/>
        <v>132</v>
      </c>
      <c r="K138" s="43">
        <f t="shared" si="197"/>
        <v>2.2000000000000002</v>
      </c>
      <c r="L138" s="33">
        <v>1</v>
      </c>
      <c r="M138" s="34">
        <f t="shared" si="198"/>
        <v>2</v>
      </c>
      <c r="N138" s="42">
        <f t="shared" si="184"/>
        <v>959904000</v>
      </c>
      <c r="O138" s="42">
        <f t="shared" si="199"/>
        <v>253414656000</v>
      </c>
      <c r="P138" s="42">
        <f t="shared" si="200"/>
        <v>5844344677.4448833</v>
      </c>
      <c r="Q138" s="42">
        <f t="shared" si="201"/>
        <v>660</v>
      </c>
      <c r="R138" s="42">
        <f t="shared" si="202"/>
        <v>727.54395192499635</v>
      </c>
      <c r="S138" s="70">
        <f t="shared" si="203"/>
        <v>2.306237835527904E-2</v>
      </c>
      <c r="V138" s="43">
        <f t="shared" si="204"/>
        <v>132</v>
      </c>
      <c r="W138" s="43">
        <f t="shared" si="205"/>
        <v>3.2</v>
      </c>
      <c r="X138" s="43">
        <v>1</v>
      </c>
      <c r="Y138" s="34">
        <f t="shared" si="206"/>
        <v>1</v>
      </c>
      <c r="Z138" s="42">
        <f t="shared" si="185"/>
        <v>100789920</v>
      </c>
      <c r="AA138" s="42">
        <f t="shared" si="207"/>
        <v>13304269440</v>
      </c>
      <c r="AB138" s="42">
        <f t="shared" si="208"/>
        <v>8500864985.3743763</v>
      </c>
      <c r="AC138" s="42">
        <f t="shared" si="209"/>
        <v>960</v>
      </c>
      <c r="AD138" s="42">
        <f t="shared" si="210"/>
        <v>727.54395192499635</v>
      </c>
      <c r="AE138" s="70">
        <f t="shared" si="178"/>
        <v>0.63895766871768767</v>
      </c>
      <c r="AG138" s="43">
        <f t="shared" si="211"/>
        <v>117</v>
      </c>
      <c r="AH138" s="43">
        <f t="shared" si="212"/>
        <v>4.2750000000000004</v>
      </c>
      <c r="AI138" s="43">
        <v>1</v>
      </c>
      <c r="AJ138" s="34">
        <f t="shared" si="213"/>
        <v>1.075</v>
      </c>
      <c r="AK138" s="42">
        <f t="shared" si="186"/>
        <v>587941200</v>
      </c>
      <c r="AL138" s="42">
        <f t="shared" si="214"/>
        <v>73948304430</v>
      </c>
      <c r="AM138" s="42">
        <f t="shared" si="215"/>
        <v>1419578039.5498209</v>
      </c>
      <c r="AN138" s="42">
        <f t="shared" si="216"/>
        <v>1282.5</v>
      </c>
      <c r="AO138" s="42">
        <f t="shared" si="217"/>
        <v>727.54395192499635</v>
      </c>
      <c r="AP138" s="70">
        <f t="shared" si="181"/>
        <v>1.9196897758400989E-2</v>
      </c>
      <c r="AR138" s="43">
        <f t="shared" si="218"/>
        <v>97</v>
      </c>
      <c r="AS138" s="43">
        <f t="shared" si="219"/>
        <v>5.45</v>
      </c>
      <c r="AT138" s="43">
        <v>1</v>
      </c>
      <c r="AU138" s="34">
        <f t="shared" si="220"/>
        <v>1.175</v>
      </c>
      <c r="AV138" s="42">
        <f t="shared" si="187"/>
        <v>7199280</v>
      </c>
      <c r="AW138" s="42">
        <f t="shared" si="221"/>
        <v>820537938</v>
      </c>
      <c r="AX138" s="42">
        <f t="shared" si="222"/>
        <v>113109653.73606017</v>
      </c>
      <c r="AY138" s="42">
        <f t="shared" si="223"/>
        <v>1635</v>
      </c>
      <c r="AZ138" s="42">
        <f t="shared" si="224"/>
        <v>727.54395192499635</v>
      </c>
      <c r="BA138" s="70">
        <f t="shared" si="267"/>
        <v>0.13784817069123764</v>
      </c>
      <c r="BC138" s="43">
        <f t="shared" si="225"/>
        <v>72</v>
      </c>
      <c r="BD138" s="43">
        <f t="shared" si="226"/>
        <v>6.75</v>
      </c>
      <c r="BE138" s="43">
        <v>1</v>
      </c>
      <c r="BF138" s="34">
        <f t="shared" si="227"/>
        <v>1.3</v>
      </c>
      <c r="BG138" s="42">
        <f t="shared" si="188"/>
        <v>12958704</v>
      </c>
      <c r="BH138" s="42">
        <f t="shared" si="228"/>
        <v>1212934694.4000001</v>
      </c>
      <c r="BI138" s="42">
        <f t="shared" si="229"/>
        <v>4377810.5660458989</v>
      </c>
      <c r="BJ138" s="42">
        <f t="shared" si="230"/>
        <v>2025</v>
      </c>
      <c r="BK138" s="42">
        <f t="shared" si="231"/>
        <v>727.54395192499635</v>
      </c>
      <c r="BL138" s="70">
        <f t="shared" si="182"/>
        <v>3.6092714523360729E-3</v>
      </c>
      <c r="BN138" s="43">
        <f t="shared" si="232"/>
        <v>42</v>
      </c>
      <c r="BO138" s="43">
        <f t="shared" si="233"/>
        <v>8.1999999999999993</v>
      </c>
      <c r="BP138" s="43">
        <v>1</v>
      </c>
      <c r="BQ138" s="34">
        <f t="shared" si="234"/>
        <v>1.45</v>
      </c>
      <c r="BR138" s="42">
        <f t="shared" si="189"/>
        <v>39996</v>
      </c>
      <c r="BS138" s="42">
        <f t="shared" si="235"/>
        <v>2435756.4</v>
      </c>
      <c r="BT138" s="42">
        <f t="shared" si="236"/>
        <v>83097.330188834007</v>
      </c>
      <c r="BU138" s="42">
        <f t="shared" si="237"/>
        <v>2460</v>
      </c>
      <c r="BV138" s="42">
        <f t="shared" si="238"/>
        <v>727.54395192499635</v>
      </c>
      <c r="BW138" s="70">
        <f t="shared" si="183"/>
        <v>3.4115616072622867E-2</v>
      </c>
      <c r="BY138" s="43">
        <f t="shared" si="239"/>
        <v>-20</v>
      </c>
      <c r="BZ138" s="43">
        <f t="shared" si="240"/>
        <v>9.8249999999999993</v>
      </c>
      <c r="CA138" s="43">
        <v>1</v>
      </c>
      <c r="CB138" s="34">
        <f t="shared" si="241"/>
        <v>0</v>
      </c>
      <c r="CC138" s="42">
        <f t="shared" si="190"/>
        <v>1</v>
      </c>
      <c r="CD138" s="42">
        <f t="shared" si="242"/>
        <v>0</v>
      </c>
      <c r="CE138" s="42">
        <f t="shared" si="243"/>
        <v>18.421874999999975</v>
      </c>
      <c r="CF138" s="42">
        <f t="shared" si="244"/>
        <v>2947.5</v>
      </c>
      <c r="CG138" s="42">
        <f t="shared" si="245"/>
        <v>727.54395192499635</v>
      </c>
      <c r="CJ138" s="43">
        <f t="shared" si="246"/>
        <v>-75</v>
      </c>
      <c r="CK138" s="43">
        <f t="shared" si="247"/>
        <v>11.649999999999999</v>
      </c>
      <c r="CL138" s="43">
        <v>1</v>
      </c>
      <c r="CM138" s="34">
        <f t="shared" si="248"/>
        <v>0</v>
      </c>
      <c r="CN138" s="42">
        <f t="shared" si="191"/>
        <v>1</v>
      </c>
      <c r="CO138" s="42">
        <f t="shared" si="249"/>
        <v>0</v>
      </c>
      <c r="CP138" s="42">
        <f t="shared" si="250"/>
        <v>1.0665893554687446E-2</v>
      </c>
      <c r="CQ138" s="42">
        <f t="shared" si="251"/>
        <v>3494.9999999999995</v>
      </c>
      <c r="CR138" s="42">
        <f t="shared" si="252"/>
        <v>727.54395192499635</v>
      </c>
      <c r="CU138" s="43">
        <f t="shared" si="253"/>
        <v>-125</v>
      </c>
      <c r="CV138" s="43">
        <f t="shared" si="254"/>
        <v>13.7</v>
      </c>
      <c r="CW138" s="43">
        <v>1</v>
      </c>
      <c r="CX138" s="34">
        <f t="shared" si="255"/>
        <v>0</v>
      </c>
      <c r="CY138" s="42">
        <f t="shared" si="192"/>
        <v>1</v>
      </c>
      <c r="CZ138" s="42">
        <f t="shared" si="256"/>
        <v>0</v>
      </c>
      <c r="DA138" s="42">
        <f t="shared" si="257"/>
        <v>1.2248754501342673E-5</v>
      </c>
      <c r="DB138" s="42">
        <f t="shared" si="258"/>
        <v>4110</v>
      </c>
      <c r="DC138" s="42">
        <f t="shared" si="259"/>
        <v>727.54395192499635</v>
      </c>
      <c r="DF138" s="43">
        <f t="shared" si="260"/>
        <v>-188</v>
      </c>
      <c r="DG138" s="43">
        <f t="shared" si="261"/>
        <v>18.574999999999999</v>
      </c>
      <c r="DH138" s="43">
        <v>1</v>
      </c>
      <c r="DI138" s="34">
        <f t="shared" si="268"/>
        <v>0</v>
      </c>
      <c r="DJ138" s="42">
        <f t="shared" si="193"/>
        <v>1</v>
      </c>
      <c r="DK138" s="42">
        <f t="shared" si="262"/>
        <v>0</v>
      </c>
      <c r="DL138" s="42">
        <f t="shared" si="263"/>
        <v>2.6749904765099423E-9</v>
      </c>
      <c r="DM138" s="42">
        <f t="shared" si="264"/>
        <v>5572.5</v>
      </c>
      <c r="DN138" s="42">
        <f t="shared" si="265"/>
        <v>727.54395192499635</v>
      </c>
    </row>
    <row r="139" spans="1:118">
      <c r="A139" s="34">
        <f t="shared" si="194"/>
        <v>25.106691132696209</v>
      </c>
      <c r="B139" s="34">
        <v>0</v>
      </c>
      <c r="C139" s="55">
        <f t="shared" si="179"/>
        <v>7.625</v>
      </c>
      <c r="D139" s="59"/>
      <c r="E139" s="87">
        <v>2.2000000000000002</v>
      </c>
      <c r="F139" s="101">
        <f>C139+E139</f>
        <v>9.8249999999999993</v>
      </c>
      <c r="G139" s="37">
        <f t="shared" si="195"/>
        <v>101718016.92449416</v>
      </c>
      <c r="H139" s="34">
        <f t="shared" si="266"/>
        <v>26.600000000000012</v>
      </c>
      <c r="I139" s="38">
        <v>133</v>
      </c>
      <c r="J139" s="43">
        <f t="shared" si="196"/>
        <v>133</v>
      </c>
      <c r="K139" s="43">
        <f t="shared" si="197"/>
        <v>2.2000000000000002</v>
      </c>
      <c r="L139" s="33">
        <v>1</v>
      </c>
      <c r="M139" s="34">
        <f t="shared" si="198"/>
        <v>2</v>
      </c>
      <c r="N139" s="42">
        <f t="shared" si="184"/>
        <v>959904000</v>
      </c>
      <c r="O139" s="42">
        <f t="shared" si="199"/>
        <v>255334464000</v>
      </c>
      <c r="P139" s="42">
        <f t="shared" si="200"/>
        <v>6713389117.0166149</v>
      </c>
      <c r="Q139" s="42">
        <f t="shared" si="201"/>
        <v>660</v>
      </c>
      <c r="R139" s="42">
        <f t="shared" si="202"/>
        <v>753.2007339808863</v>
      </c>
      <c r="S139" s="70">
        <f t="shared" si="203"/>
        <v>2.6292530243847596E-2</v>
      </c>
      <c r="V139" s="43">
        <f t="shared" si="204"/>
        <v>133</v>
      </c>
      <c r="W139" s="43">
        <f t="shared" si="205"/>
        <v>3.2</v>
      </c>
      <c r="X139" s="43">
        <v>1</v>
      </c>
      <c r="Y139" s="34">
        <f t="shared" si="206"/>
        <v>1</v>
      </c>
      <c r="Z139" s="42">
        <f t="shared" si="185"/>
        <v>100789920</v>
      </c>
      <c r="AA139" s="42">
        <f t="shared" si="207"/>
        <v>13405059360</v>
      </c>
      <c r="AB139" s="42">
        <f t="shared" si="208"/>
        <v>9764929624.75144</v>
      </c>
      <c r="AC139" s="42">
        <f t="shared" si="209"/>
        <v>960</v>
      </c>
      <c r="AD139" s="42">
        <f t="shared" si="210"/>
        <v>753.2007339808863</v>
      </c>
      <c r="AE139" s="70">
        <f t="shared" si="178"/>
        <v>0.72845105437499835</v>
      </c>
      <c r="AG139" s="43">
        <f t="shared" si="211"/>
        <v>118</v>
      </c>
      <c r="AH139" s="43">
        <f t="shared" si="212"/>
        <v>4.2750000000000004</v>
      </c>
      <c r="AI139" s="43">
        <v>1</v>
      </c>
      <c r="AJ139" s="34">
        <f t="shared" si="213"/>
        <v>1.075</v>
      </c>
      <c r="AK139" s="42">
        <f t="shared" si="186"/>
        <v>587941200</v>
      </c>
      <c r="AL139" s="42">
        <f t="shared" si="214"/>
        <v>74580341220</v>
      </c>
      <c r="AM139" s="42">
        <f t="shared" si="215"/>
        <v>1630666958.8207951</v>
      </c>
      <c r="AN139" s="42">
        <f t="shared" si="216"/>
        <v>1282.5</v>
      </c>
      <c r="AO139" s="42">
        <f t="shared" si="217"/>
        <v>753.2007339808863</v>
      </c>
      <c r="AP139" s="70">
        <f t="shared" si="181"/>
        <v>2.1864568224628927E-2</v>
      </c>
      <c r="AR139" s="43">
        <f t="shared" si="218"/>
        <v>98</v>
      </c>
      <c r="AS139" s="43">
        <f t="shared" si="219"/>
        <v>5.45</v>
      </c>
      <c r="AT139" s="43">
        <v>1</v>
      </c>
      <c r="AU139" s="34">
        <f t="shared" si="220"/>
        <v>1.175</v>
      </c>
      <c r="AV139" s="42">
        <f t="shared" si="187"/>
        <v>7199280</v>
      </c>
      <c r="AW139" s="42">
        <f t="shared" si="221"/>
        <v>828997092</v>
      </c>
      <c r="AX139" s="42">
        <f t="shared" si="222"/>
        <v>129928873.18089654</v>
      </c>
      <c r="AY139" s="42">
        <f t="shared" si="223"/>
        <v>1635</v>
      </c>
      <c r="AZ139" s="42">
        <f t="shared" si="224"/>
        <v>753.2007339808863</v>
      </c>
      <c r="BA139" s="70">
        <f t="shared" si="267"/>
        <v>0.15673019173979991</v>
      </c>
      <c r="BC139" s="43">
        <f t="shared" si="225"/>
        <v>73</v>
      </c>
      <c r="BD139" s="43">
        <f t="shared" si="226"/>
        <v>6.75</v>
      </c>
      <c r="BE139" s="43">
        <v>1</v>
      </c>
      <c r="BF139" s="34">
        <f t="shared" si="227"/>
        <v>1.3</v>
      </c>
      <c r="BG139" s="42">
        <f t="shared" si="188"/>
        <v>12958704</v>
      </c>
      <c r="BH139" s="42">
        <f t="shared" si="228"/>
        <v>1229781009.6000001</v>
      </c>
      <c r="BI139" s="42">
        <f t="shared" si="229"/>
        <v>5028783.7957055634</v>
      </c>
      <c r="BJ139" s="42">
        <f t="shared" si="230"/>
        <v>2025</v>
      </c>
      <c r="BK139" s="42">
        <f t="shared" si="231"/>
        <v>753.2007339808863</v>
      </c>
      <c r="BL139" s="70">
        <f t="shared" si="182"/>
        <v>4.0891701501726968E-3</v>
      </c>
      <c r="BN139" s="43">
        <f t="shared" si="232"/>
        <v>43</v>
      </c>
      <c r="BO139" s="43">
        <f t="shared" si="233"/>
        <v>8.1999999999999993</v>
      </c>
      <c r="BP139" s="43">
        <v>1</v>
      </c>
      <c r="BQ139" s="34">
        <f t="shared" si="234"/>
        <v>1.45</v>
      </c>
      <c r="BR139" s="42">
        <f t="shared" si="189"/>
        <v>39996</v>
      </c>
      <c r="BS139" s="42">
        <f t="shared" si="235"/>
        <v>2493750.6</v>
      </c>
      <c r="BT139" s="42">
        <f t="shared" si="236"/>
        <v>95453.766492559094</v>
      </c>
      <c r="BU139" s="42">
        <f t="shared" si="237"/>
        <v>2460</v>
      </c>
      <c r="BV139" s="42">
        <f t="shared" si="238"/>
        <v>753.2007339808863</v>
      </c>
      <c r="BW139" s="70">
        <f t="shared" si="183"/>
        <v>3.8277190386464106E-2</v>
      </c>
      <c r="BY139" s="43">
        <f t="shared" si="239"/>
        <v>-19</v>
      </c>
      <c r="BZ139" s="43">
        <f t="shared" si="240"/>
        <v>9.8249999999999993</v>
      </c>
      <c r="CA139" s="43">
        <v>1</v>
      </c>
      <c r="CB139" s="34">
        <f t="shared" si="241"/>
        <v>0</v>
      </c>
      <c r="CC139" s="42">
        <f t="shared" si="190"/>
        <v>1</v>
      </c>
      <c r="CD139" s="42">
        <f t="shared" si="242"/>
        <v>0</v>
      </c>
      <c r="CE139" s="42">
        <f t="shared" si="243"/>
        <v>21.161177508460977</v>
      </c>
      <c r="CF139" s="42">
        <f t="shared" si="244"/>
        <v>2947.5</v>
      </c>
      <c r="CG139" s="42">
        <f t="shared" si="245"/>
        <v>753.2007339808863</v>
      </c>
      <c r="CJ139" s="43">
        <f t="shared" si="246"/>
        <v>-74</v>
      </c>
      <c r="CK139" s="43">
        <f t="shared" si="247"/>
        <v>11.649999999999999</v>
      </c>
      <c r="CL139" s="43">
        <v>1</v>
      </c>
      <c r="CM139" s="34">
        <f t="shared" si="248"/>
        <v>0</v>
      </c>
      <c r="CN139" s="42">
        <f t="shared" si="191"/>
        <v>1</v>
      </c>
      <c r="CO139" s="42">
        <f t="shared" si="249"/>
        <v>0</v>
      </c>
      <c r="CP139" s="42">
        <f t="shared" si="250"/>
        <v>1.2251894380842947E-2</v>
      </c>
      <c r="CQ139" s="42">
        <f t="shared" si="251"/>
        <v>3494.9999999999995</v>
      </c>
      <c r="CR139" s="42">
        <f t="shared" si="252"/>
        <v>753.2007339808863</v>
      </c>
      <c r="CU139" s="43">
        <f t="shared" si="253"/>
        <v>-124</v>
      </c>
      <c r="CV139" s="43">
        <f t="shared" si="254"/>
        <v>13.7</v>
      </c>
      <c r="CW139" s="43">
        <v>1</v>
      </c>
      <c r="CX139" s="34">
        <f t="shared" si="255"/>
        <v>0</v>
      </c>
      <c r="CY139" s="42">
        <f t="shared" si="192"/>
        <v>1</v>
      </c>
      <c r="CZ139" s="42">
        <f t="shared" si="256"/>
        <v>0</v>
      </c>
      <c r="DA139" s="42">
        <f t="shared" si="257"/>
        <v>1.4070124146454856E-5</v>
      </c>
      <c r="DB139" s="42">
        <f t="shared" si="258"/>
        <v>4110</v>
      </c>
      <c r="DC139" s="42">
        <f t="shared" si="259"/>
        <v>753.2007339808863</v>
      </c>
      <c r="DF139" s="43">
        <f t="shared" si="260"/>
        <v>-187</v>
      </c>
      <c r="DG139" s="43">
        <f t="shared" si="261"/>
        <v>18.574999999999999</v>
      </c>
      <c r="DH139" s="43">
        <v>1</v>
      </c>
      <c r="DI139" s="34">
        <f t="shared" si="268"/>
        <v>0</v>
      </c>
      <c r="DJ139" s="42">
        <f t="shared" si="193"/>
        <v>1</v>
      </c>
      <c r="DK139" s="42">
        <f t="shared" si="262"/>
        <v>0</v>
      </c>
      <c r="DL139" s="42">
        <f t="shared" si="263"/>
        <v>3.0727571599997057E-9</v>
      </c>
      <c r="DM139" s="42">
        <f t="shared" si="264"/>
        <v>5572.5</v>
      </c>
      <c r="DN139" s="42">
        <f t="shared" si="265"/>
        <v>753.2007339808863</v>
      </c>
    </row>
    <row r="140" spans="1:118">
      <c r="A140" s="34">
        <f t="shared" si="194"/>
        <v>25.992076683399727</v>
      </c>
      <c r="B140" s="34">
        <v>0</v>
      </c>
      <c r="C140" s="55">
        <f t="shared" si="179"/>
        <v>7.625</v>
      </c>
      <c r="D140" s="59"/>
      <c r="E140" s="87">
        <v>2.2000000000000002</v>
      </c>
      <c r="F140" s="101">
        <f>C140+E140</f>
        <v>9.8249999999999993</v>
      </c>
      <c r="G140" s="37">
        <f t="shared" si="195"/>
        <v>116843318.71472701</v>
      </c>
      <c r="H140" s="34">
        <f t="shared" si="266"/>
        <v>26.800000000000015</v>
      </c>
      <c r="I140" s="38">
        <v>134</v>
      </c>
      <c r="J140" s="43">
        <f t="shared" si="196"/>
        <v>134</v>
      </c>
      <c r="K140" s="43">
        <f t="shared" si="197"/>
        <v>2.2000000000000002</v>
      </c>
      <c r="L140" s="33">
        <v>1</v>
      </c>
      <c r="M140" s="34">
        <f t="shared" si="198"/>
        <v>2</v>
      </c>
      <c r="N140" s="42">
        <f t="shared" si="184"/>
        <v>959904000</v>
      </c>
      <c r="O140" s="42">
        <f t="shared" si="199"/>
        <v>257254272000</v>
      </c>
      <c r="P140" s="42">
        <f t="shared" si="200"/>
        <v>7711659035.1719828</v>
      </c>
      <c r="Q140" s="42">
        <f t="shared" si="201"/>
        <v>660</v>
      </c>
      <c r="R140" s="42">
        <f t="shared" si="202"/>
        <v>779.76230050199183</v>
      </c>
      <c r="S140" s="70">
        <f t="shared" si="203"/>
        <v>2.9976796790266647E-2</v>
      </c>
      <c r="V140" s="43">
        <f t="shared" si="204"/>
        <v>134</v>
      </c>
      <c r="W140" s="43">
        <f t="shared" si="205"/>
        <v>3.2</v>
      </c>
      <c r="X140" s="43">
        <v>1</v>
      </c>
      <c r="Y140" s="34">
        <f t="shared" si="206"/>
        <v>1</v>
      </c>
      <c r="Z140" s="42">
        <f t="shared" si="185"/>
        <v>100789920</v>
      </c>
      <c r="AA140" s="42">
        <f t="shared" si="207"/>
        <v>13505849280</v>
      </c>
      <c r="AB140" s="42">
        <f t="shared" si="208"/>
        <v>11216958596.613792</v>
      </c>
      <c r="AC140" s="42">
        <f t="shared" si="209"/>
        <v>960</v>
      </c>
      <c r="AD140" s="42">
        <f t="shared" si="210"/>
        <v>779.76230050199183</v>
      </c>
      <c r="AE140" s="70">
        <f t="shared" si="178"/>
        <v>0.83052597167838327</v>
      </c>
      <c r="AG140" s="43">
        <f t="shared" si="211"/>
        <v>119</v>
      </c>
      <c r="AH140" s="43">
        <f t="shared" si="212"/>
        <v>4.2750000000000004</v>
      </c>
      <c r="AI140" s="43">
        <v>1</v>
      </c>
      <c r="AJ140" s="34">
        <f t="shared" si="213"/>
        <v>1.075</v>
      </c>
      <c r="AK140" s="42">
        <f t="shared" si="186"/>
        <v>587941200</v>
      </c>
      <c r="AL140" s="42">
        <f t="shared" si="214"/>
        <v>75212378010</v>
      </c>
      <c r="AM140" s="42">
        <f t="shared" si="215"/>
        <v>1873144453.1454661</v>
      </c>
      <c r="AN140" s="42">
        <f t="shared" si="216"/>
        <v>1282.5</v>
      </c>
      <c r="AO140" s="42">
        <f t="shared" si="217"/>
        <v>779.76230050199183</v>
      </c>
      <c r="AP140" s="70">
        <f t="shared" si="181"/>
        <v>2.4904736463676479E-2</v>
      </c>
      <c r="AR140" s="43">
        <f t="shared" si="218"/>
        <v>99</v>
      </c>
      <c r="AS140" s="43">
        <f t="shared" si="219"/>
        <v>5.45</v>
      </c>
      <c r="AT140" s="43">
        <v>1</v>
      </c>
      <c r="AU140" s="34">
        <f t="shared" si="220"/>
        <v>1.175</v>
      </c>
      <c r="AV140" s="42">
        <f t="shared" si="187"/>
        <v>7199280</v>
      </c>
      <c r="AW140" s="42">
        <f t="shared" si="221"/>
        <v>837456246</v>
      </c>
      <c r="AX140" s="42">
        <f t="shared" si="222"/>
        <v>149249082.88951427</v>
      </c>
      <c r="AY140" s="42">
        <f t="shared" si="223"/>
        <v>1635</v>
      </c>
      <c r="AZ140" s="42">
        <f t="shared" si="224"/>
        <v>779.76230050199183</v>
      </c>
      <c r="BA140" s="70">
        <f t="shared" si="267"/>
        <v>0.17821717086998032</v>
      </c>
      <c r="BC140" s="43">
        <f t="shared" si="225"/>
        <v>74</v>
      </c>
      <c r="BD140" s="43">
        <f t="shared" si="226"/>
        <v>6.75</v>
      </c>
      <c r="BE140" s="43">
        <v>1</v>
      </c>
      <c r="BF140" s="34">
        <f t="shared" si="227"/>
        <v>1.3</v>
      </c>
      <c r="BG140" s="42">
        <f t="shared" si="188"/>
        <v>12958704</v>
      </c>
      <c r="BH140" s="42">
        <f t="shared" si="228"/>
        <v>1246627324.8</v>
      </c>
      <c r="BI140" s="42">
        <f t="shared" si="229"/>
        <v>5776555.6737627266</v>
      </c>
      <c r="BJ140" s="42">
        <f t="shared" si="230"/>
        <v>2025</v>
      </c>
      <c r="BK140" s="42">
        <f t="shared" si="231"/>
        <v>779.76230050199183</v>
      </c>
      <c r="BL140" s="70">
        <f t="shared" si="182"/>
        <v>4.633747037984649E-3</v>
      </c>
      <c r="BN140" s="43">
        <f t="shared" si="232"/>
        <v>44</v>
      </c>
      <c r="BO140" s="43">
        <f t="shared" si="233"/>
        <v>8.1999999999999993</v>
      </c>
      <c r="BP140" s="43">
        <v>1</v>
      </c>
      <c r="BQ140" s="34">
        <f t="shared" si="234"/>
        <v>1.45</v>
      </c>
      <c r="BR140" s="42">
        <f t="shared" si="189"/>
        <v>39996</v>
      </c>
      <c r="BS140" s="42">
        <f t="shared" si="235"/>
        <v>2551744.7999999998</v>
      </c>
      <c r="BT140" s="42">
        <f t="shared" si="236"/>
        <v>109647.58454827373</v>
      </c>
      <c r="BU140" s="42">
        <f t="shared" si="237"/>
        <v>2460</v>
      </c>
      <c r="BV140" s="42">
        <f t="shared" si="238"/>
        <v>779.76230050199183</v>
      </c>
      <c r="BW140" s="70">
        <f t="shared" si="183"/>
        <v>4.2969651411956925E-2</v>
      </c>
      <c r="BY140" s="43">
        <f t="shared" si="239"/>
        <v>-18</v>
      </c>
      <c r="BZ140" s="43">
        <f t="shared" si="240"/>
        <v>9.8249999999999993</v>
      </c>
      <c r="CA140" s="43">
        <v>1</v>
      </c>
      <c r="CB140" s="34">
        <f t="shared" si="241"/>
        <v>0</v>
      </c>
      <c r="CC140" s="42">
        <f t="shared" si="190"/>
        <v>1</v>
      </c>
      <c r="CD140" s="42">
        <f t="shared" si="242"/>
        <v>0</v>
      </c>
      <c r="CE140" s="42">
        <f t="shared" si="243"/>
        <v>24.307809793769387</v>
      </c>
      <c r="CF140" s="42">
        <f t="shared" si="244"/>
        <v>2947.5</v>
      </c>
      <c r="CG140" s="42">
        <f t="shared" si="245"/>
        <v>779.76230050199183</v>
      </c>
      <c r="CJ140" s="43">
        <f t="shared" si="246"/>
        <v>-73</v>
      </c>
      <c r="CK140" s="43">
        <f t="shared" si="247"/>
        <v>11.649999999999999</v>
      </c>
      <c r="CL140" s="43">
        <v>1</v>
      </c>
      <c r="CM140" s="34">
        <f t="shared" si="248"/>
        <v>0</v>
      </c>
      <c r="CN140" s="42">
        <f t="shared" si="191"/>
        <v>1</v>
      </c>
      <c r="CO140" s="42">
        <f t="shared" si="249"/>
        <v>0</v>
      </c>
      <c r="CP140" s="42">
        <f t="shared" si="250"/>
        <v>1.407373092087171E-2</v>
      </c>
      <c r="CQ140" s="42">
        <f t="shared" si="251"/>
        <v>3494.9999999999995</v>
      </c>
      <c r="CR140" s="42">
        <f t="shared" si="252"/>
        <v>779.76230050199183</v>
      </c>
      <c r="CU140" s="43">
        <f t="shared" si="253"/>
        <v>-123</v>
      </c>
      <c r="CV140" s="43">
        <f t="shared" si="254"/>
        <v>13.7</v>
      </c>
      <c r="CW140" s="43">
        <v>1</v>
      </c>
      <c r="CX140" s="34">
        <f t="shared" si="255"/>
        <v>0</v>
      </c>
      <c r="CY140" s="42">
        <f t="shared" si="192"/>
        <v>1</v>
      </c>
      <c r="CZ140" s="42">
        <f t="shared" si="256"/>
        <v>0</v>
      </c>
      <c r="DA140" s="42">
        <f t="shared" si="257"/>
        <v>1.6162328461636757E-5</v>
      </c>
      <c r="DB140" s="42">
        <f t="shared" si="258"/>
        <v>4110</v>
      </c>
      <c r="DC140" s="42">
        <f t="shared" si="259"/>
        <v>779.76230050199183</v>
      </c>
      <c r="DF140" s="43">
        <f t="shared" si="260"/>
        <v>-186</v>
      </c>
      <c r="DG140" s="43">
        <f t="shared" si="261"/>
        <v>18.574999999999999</v>
      </c>
      <c r="DH140" s="43">
        <v>1</v>
      </c>
      <c r="DI140" s="34">
        <f t="shared" si="268"/>
        <v>0</v>
      </c>
      <c r="DJ140" s="42">
        <f t="shared" si="193"/>
        <v>1</v>
      </c>
      <c r="DK140" s="42">
        <f t="shared" si="262"/>
        <v>0</v>
      </c>
      <c r="DL140" s="42">
        <f t="shared" si="263"/>
        <v>3.5296710949970237E-9</v>
      </c>
      <c r="DM140" s="42">
        <f t="shared" si="264"/>
        <v>5572.5</v>
      </c>
      <c r="DN140" s="42">
        <f t="shared" si="265"/>
        <v>779.76230050199183</v>
      </c>
    </row>
    <row r="141" spans="1:118">
      <c r="A141" s="34">
        <f t="shared" si="194"/>
        <v>26.908685288119074</v>
      </c>
      <c r="B141" s="34">
        <v>0</v>
      </c>
      <c r="C141" s="55">
        <f t="shared" si="179"/>
        <v>7.625</v>
      </c>
      <c r="D141" s="59"/>
      <c r="E141" s="87">
        <v>2.2000000000000002</v>
      </c>
      <c r="F141" s="101">
        <f>C141+E141</f>
        <v>9.8249999999999993</v>
      </c>
      <c r="G141" s="37">
        <f t="shared" si="195"/>
        <v>134217728.00000122</v>
      </c>
      <c r="H141" s="34">
        <f t="shared" si="266"/>
        <v>27.000000000000011</v>
      </c>
      <c r="I141" s="38">
        <v>135</v>
      </c>
      <c r="J141" s="43">
        <f t="shared" si="196"/>
        <v>135</v>
      </c>
      <c r="K141" s="43">
        <f t="shared" si="197"/>
        <v>2.2000000000000002</v>
      </c>
      <c r="L141" s="33">
        <v>1</v>
      </c>
      <c r="M141" s="34">
        <f t="shared" si="198"/>
        <v>2</v>
      </c>
      <c r="N141" s="42">
        <f t="shared" si="184"/>
        <v>959904000</v>
      </c>
      <c r="O141" s="42">
        <f t="shared" si="199"/>
        <v>259174080000</v>
      </c>
      <c r="P141" s="42">
        <f t="shared" si="200"/>
        <v>8858370048.0000801</v>
      </c>
      <c r="Q141" s="42">
        <f t="shared" si="201"/>
        <v>660</v>
      </c>
      <c r="R141" s="42">
        <f t="shared" si="202"/>
        <v>807.26055864357227</v>
      </c>
      <c r="S141" s="70">
        <f t="shared" si="203"/>
        <v>3.4179228293199998E-2</v>
      </c>
      <c r="V141" s="43">
        <f t="shared" si="204"/>
        <v>135</v>
      </c>
      <c r="W141" s="43">
        <f t="shared" si="205"/>
        <v>3.2</v>
      </c>
      <c r="X141" s="43">
        <v>1</v>
      </c>
      <c r="Y141" s="34">
        <f t="shared" si="206"/>
        <v>1</v>
      </c>
      <c r="Z141" s="42">
        <f t="shared" si="185"/>
        <v>100789920</v>
      </c>
      <c r="AA141" s="42">
        <f t="shared" si="207"/>
        <v>13606639200</v>
      </c>
      <c r="AB141" s="42">
        <f t="shared" si="208"/>
        <v>12884901888.000118</v>
      </c>
      <c r="AC141" s="42">
        <f t="shared" si="209"/>
        <v>960</v>
      </c>
      <c r="AD141" s="42">
        <f t="shared" si="210"/>
        <v>807.26055864357227</v>
      </c>
      <c r="AE141" s="70">
        <f t="shared" si="178"/>
        <v>0.94695697435705639</v>
      </c>
      <c r="AG141" s="43">
        <f t="shared" si="211"/>
        <v>120</v>
      </c>
      <c r="AH141" s="43">
        <f t="shared" si="212"/>
        <v>4.2750000000000004</v>
      </c>
      <c r="AI141" s="43">
        <v>1</v>
      </c>
      <c r="AJ141" s="34">
        <f t="shared" si="213"/>
        <v>1.075</v>
      </c>
      <c r="AK141" s="42">
        <f t="shared" si="186"/>
        <v>587941200</v>
      </c>
      <c r="AL141" s="42">
        <f t="shared" si="214"/>
        <v>75844414800</v>
      </c>
      <c r="AM141" s="42">
        <f t="shared" si="215"/>
        <v>2151677952.0000172</v>
      </c>
      <c r="AN141" s="42">
        <f t="shared" si="216"/>
        <v>1282.5</v>
      </c>
      <c r="AO141" s="42">
        <f t="shared" si="217"/>
        <v>807.26055864357227</v>
      </c>
      <c r="AP141" s="70">
        <f t="shared" si="181"/>
        <v>2.8369629559064344E-2</v>
      </c>
      <c r="AR141" s="43">
        <f t="shared" si="218"/>
        <v>100</v>
      </c>
      <c r="AS141" s="43">
        <f t="shared" si="219"/>
        <v>5.45</v>
      </c>
      <c r="AT141" s="43">
        <v>14</v>
      </c>
      <c r="AU141" s="34">
        <f t="shared" si="220"/>
        <v>1.175</v>
      </c>
      <c r="AV141" s="42">
        <f t="shared" si="187"/>
        <v>100789920</v>
      </c>
      <c r="AW141" s="42">
        <f t="shared" si="221"/>
        <v>11842815600</v>
      </c>
      <c r="AX141" s="42">
        <f t="shared" si="222"/>
        <v>171442176.00000113</v>
      </c>
      <c r="AY141" s="42">
        <f t="shared" si="223"/>
        <v>1635</v>
      </c>
      <c r="AZ141" s="42">
        <f t="shared" si="224"/>
        <v>807.26055864357227</v>
      </c>
      <c r="BA141" s="70">
        <f t="shared" si="267"/>
        <v>1.4476470950033295E-2</v>
      </c>
      <c r="BC141" s="43">
        <f t="shared" si="225"/>
        <v>75</v>
      </c>
      <c r="BD141" s="43">
        <f t="shared" si="226"/>
        <v>6.75</v>
      </c>
      <c r="BE141" s="43">
        <v>1</v>
      </c>
      <c r="BF141" s="34">
        <f t="shared" si="227"/>
        <v>1.3</v>
      </c>
      <c r="BG141" s="42">
        <f t="shared" si="188"/>
        <v>12958704</v>
      </c>
      <c r="BH141" s="42">
        <f t="shared" si="228"/>
        <v>1263473640</v>
      </c>
      <c r="BI141" s="42">
        <f t="shared" si="229"/>
        <v>6635520.0000000326</v>
      </c>
      <c r="BJ141" s="42">
        <f t="shared" si="230"/>
        <v>2025</v>
      </c>
      <c r="BK141" s="42">
        <f t="shared" si="231"/>
        <v>807.26055864357227</v>
      </c>
      <c r="BL141" s="70">
        <f t="shared" si="182"/>
        <v>5.2518072320052777E-3</v>
      </c>
      <c r="BN141" s="43">
        <f t="shared" si="232"/>
        <v>45</v>
      </c>
      <c r="BO141" s="43">
        <f t="shared" si="233"/>
        <v>8.1999999999999993</v>
      </c>
      <c r="BP141" s="43">
        <v>1</v>
      </c>
      <c r="BQ141" s="34">
        <f t="shared" si="234"/>
        <v>1.45</v>
      </c>
      <c r="BR141" s="42">
        <f t="shared" si="189"/>
        <v>39996</v>
      </c>
      <c r="BS141" s="42">
        <f t="shared" si="235"/>
        <v>2609739</v>
      </c>
      <c r="BT141" s="42">
        <f t="shared" si="236"/>
        <v>125952.00000000035</v>
      </c>
      <c r="BU141" s="42">
        <f t="shared" si="237"/>
        <v>2460</v>
      </c>
      <c r="BV141" s="42">
        <f t="shared" si="238"/>
        <v>807.26055864357227</v>
      </c>
      <c r="BW141" s="70">
        <f t="shared" si="183"/>
        <v>4.8262297494117361E-2</v>
      </c>
      <c r="BY141" s="43">
        <f t="shared" si="239"/>
        <v>-17</v>
      </c>
      <c r="BZ141" s="43">
        <f t="shared" si="240"/>
        <v>9.8249999999999993</v>
      </c>
      <c r="CA141" s="43">
        <v>1</v>
      </c>
      <c r="CB141" s="34">
        <f t="shared" si="241"/>
        <v>0</v>
      </c>
      <c r="CC141" s="42">
        <f t="shared" si="190"/>
        <v>1</v>
      </c>
      <c r="CD141" s="42">
        <f t="shared" si="242"/>
        <v>0</v>
      </c>
      <c r="CE141" s="42">
        <f t="shared" si="243"/>
        <v>27.922341123683708</v>
      </c>
      <c r="CF141" s="42">
        <f t="shared" si="244"/>
        <v>2947.5</v>
      </c>
      <c r="CG141" s="42">
        <f t="shared" si="245"/>
        <v>807.26055864357227</v>
      </c>
      <c r="CJ141" s="43">
        <f t="shared" si="246"/>
        <v>-72</v>
      </c>
      <c r="CK141" s="43">
        <f t="shared" si="247"/>
        <v>11.649999999999999</v>
      </c>
      <c r="CL141" s="43">
        <v>1</v>
      </c>
      <c r="CM141" s="34">
        <f t="shared" si="248"/>
        <v>0</v>
      </c>
      <c r="CN141" s="42">
        <f t="shared" si="191"/>
        <v>1</v>
      </c>
      <c r="CO141" s="42">
        <f t="shared" si="249"/>
        <v>0</v>
      </c>
      <c r="CP141" s="42">
        <f t="shared" si="250"/>
        <v>1.616647155747624E-2</v>
      </c>
      <c r="CQ141" s="42">
        <f t="shared" si="251"/>
        <v>3494.9999999999995</v>
      </c>
      <c r="CR141" s="42">
        <f t="shared" si="252"/>
        <v>807.26055864357227</v>
      </c>
      <c r="CU141" s="43">
        <f t="shared" si="253"/>
        <v>-122</v>
      </c>
      <c r="CV141" s="43">
        <f t="shared" si="254"/>
        <v>13.7</v>
      </c>
      <c r="CW141" s="43">
        <v>1</v>
      </c>
      <c r="CX141" s="34">
        <f t="shared" si="255"/>
        <v>0</v>
      </c>
      <c r="CY141" s="42">
        <f t="shared" si="192"/>
        <v>1</v>
      </c>
      <c r="CZ141" s="42">
        <f t="shared" si="256"/>
        <v>0</v>
      </c>
      <c r="DA141" s="42">
        <f t="shared" si="257"/>
        <v>1.8565640116803905E-5</v>
      </c>
      <c r="DB141" s="42">
        <f t="shared" si="258"/>
        <v>4110</v>
      </c>
      <c r="DC141" s="42">
        <f t="shared" si="259"/>
        <v>807.26055864357227</v>
      </c>
      <c r="DF141" s="43">
        <f t="shared" si="260"/>
        <v>-185</v>
      </c>
      <c r="DG141" s="43">
        <f t="shared" si="261"/>
        <v>18.574999999999999</v>
      </c>
      <c r="DH141" s="43">
        <v>1</v>
      </c>
      <c r="DI141" s="34">
        <f t="shared" si="268"/>
        <v>0</v>
      </c>
      <c r="DJ141" s="42">
        <f t="shared" si="193"/>
        <v>1</v>
      </c>
      <c r="DK141" s="42">
        <f t="shared" si="262"/>
        <v>0</v>
      </c>
      <c r="DL141" s="42">
        <f t="shared" si="263"/>
        <v>4.0545273805036628E-9</v>
      </c>
      <c r="DM141" s="42">
        <f t="shared" si="264"/>
        <v>5572.5</v>
      </c>
      <c r="DN141" s="42">
        <f t="shared" si="265"/>
        <v>807.26055864357227</v>
      </c>
    </row>
    <row r="142" spans="1:118">
      <c r="A142" s="34">
        <f t="shared" si="194"/>
        <v>27.857618025476185</v>
      </c>
      <c r="B142" s="34">
        <v>0</v>
      </c>
      <c r="C142" s="55">
        <f t="shared" si="179"/>
        <v>7.625</v>
      </c>
      <c r="D142" s="59"/>
      <c r="E142" s="87">
        <v>2.2000000000000002</v>
      </c>
      <c r="F142" s="101">
        <f>C142+E142</f>
        <v>9.8249999999999993</v>
      </c>
      <c r="G142" s="37">
        <f t="shared" si="195"/>
        <v>154175683.3650409</v>
      </c>
      <c r="H142" s="34">
        <f t="shared" si="266"/>
        <v>27.200000000000014</v>
      </c>
      <c r="I142" s="38">
        <v>136</v>
      </c>
      <c r="J142" s="43">
        <f t="shared" si="196"/>
        <v>136</v>
      </c>
      <c r="K142" s="43">
        <f t="shared" si="197"/>
        <v>2.2000000000000002</v>
      </c>
      <c r="L142" s="33">
        <v>1</v>
      </c>
      <c r="M142" s="34">
        <f t="shared" si="198"/>
        <v>2</v>
      </c>
      <c r="N142" s="42">
        <f t="shared" si="184"/>
        <v>959904000</v>
      </c>
      <c r="O142" s="42">
        <f t="shared" si="199"/>
        <v>261093888000</v>
      </c>
      <c r="P142" s="42">
        <f t="shared" si="200"/>
        <v>10175595102.092699</v>
      </c>
      <c r="Q142" s="42">
        <f t="shared" si="201"/>
        <v>660</v>
      </c>
      <c r="R142" s="42">
        <f t="shared" si="202"/>
        <v>835.72854076428553</v>
      </c>
      <c r="S142" s="70">
        <f t="shared" si="203"/>
        <v>3.8972934908735588E-2</v>
      </c>
      <c r="V142" s="43">
        <f t="shared" si="204"/>
        <v>136</v>
      </c>
      <c r="W142" s="43">
        <f t="shared" si="205"/>
        <v>3.2</v>
      </c>
      <c r="X142" s="43">
        <v>1</v>
      </c>
      <c r="Y142" s="34">
        <f t="shared" si="206"/>
        <v>1</v>
      </c>
      <c r="Z142" s="42">
        <f t="shared" si="185"/>
        <v>100789920</v>
      </c>
      <c r="AA142" s="42">
        <f t="shared" si="207"/>
        <v>13707429120</v>
      </c>
      <c r="AB142" s="42">
        <f t="shared" si="208"/>
        <v>14800865603.043926</v>
      </c>
      <c r="AC142" s="42">
        <f t="shared" si="209"/>
        <v>960</v>
      </c>
      <c r="AD142" s="42">
        <f t="shared" si="210"/>
        <v>835.72854076428553</v>
      </c>
      <c r="AE142" s="70">
        <f t="shared" si="178"/>
        <v>1.0797696251770899</v>
      </c>
      <c r="AG142" s="43">
        <f t="shared" si="211"/>
        <v>121</v>
      </c>
      <c r="AH142" s="43">
        <f t="shared" si="212"/>
        <v>4.2750000000000004</v>
      </c>
      <c r="AI142" s="43">
        <v>1</v>
      </c>
      <c r="AJ142" s="34">
        <f t="shared" si="213"/>
        <v>1.075</v>
      </c>
      <c r="AK142" s="42">
        <f t="shared" si="186"/>
        <v>587941200</v>
      </c>
      <c r="AL142" s="42">
        <f t="shared" si="214"/>
        <v>76476451590</v>
      </c>
      <c r="AM142" s="42">
        <f t="shared" si="215"/>
        <v>2471628923.9458098</v>
      </c>
      <c r="AN142" s="42">
        <f t="shared" si="216"/>
        <v>1282.5</v>
      </c>
      <c r="AO142" s="42">
        <f t="shared" si="217"/>
        <v>835.72854076428553</v>
      </c>
      <c r="AP142" s="70">
        <f t="shared" si="181"/>
        <v>3.2318823279047088E-2</v>
      </c>
      <c r="AR142" s="43">
        <f t="shared" si="218"/>
        <v>101</v>
      </c>
      <c r="AS142" s="43">
        <f t="shared" si="219"/>
        <v>5.45</v>
      </c>
      <c r="AT142" s="43">
        <v>1</v>
      </c>
      <c r="AU142" s="34">
        <f t="shared" si="220"/>
        <v>1.175</v>
      </c>
      <c r="AV142" s="42">
        <f t="shared" si="187"/>
        <v>100789920</v>
      </c>
      <c r="AW142" s="42">
        <f t="shared" si="221"/>
        <v>11961243756</v>
      </c>
      <c r="AX142" s="42">
        <f t="shared" si="222"/>
        <v>196935345.54831347</v>
      </c>
      <c r="AY142" s="42">
        <f t="shared" si="223"/>
        <v>1635</v>
      </c>
      <c r="AZ142" s="42">
        <f t="shared" si="224"/>
        <v>835.72854076428553</v>
      </c>
      <c r="BA142" s="70">
        <f t="shared" si="267"/>
        <v>1.6464453828183775E-2</v>
      </c>
      <c r="BC142" s="43">
        <f t="shared" si="225"/>
        <v>76</v>
      </c>
      <c r="BD142" s="43">
        <f t="shared" si="226"/>
        <v>6.75</v>
      </c>
      <c r="BE142" s="43">
        <v>1</v>
      </c>
      <c r="BF142" s="34">
        <f t="shared" si="227"/>
        <v>1.3</v>
      </c>
      <c r="BG142" s="42">
        <f t="shared" si="188"/>
        <v>12958704</v>
      </c>
      <c r="BH142" s="42">
        <f t="shared" si="228"/>
        <v>1280319955.2</v>
      </c>
      <c r="BI142" s="42">
        <f t="shared" si="229"/>
        <v>7622210.9085499644</v>
      </c>
      <c r="BJ142" s="42">
        <f t="shared" si="230"/>
        <v>2025</v>
      </c>
      <c r="BK142" s="42">
        <f t="shared" si="231"/>
        <v>835.72854076428553</v>
      </c>
      <c r="BL142" s="70">
        <f t="shared" si="182"/>
        <v>5.9533641396374952E-3</v>
      </c>
      <c r="BN142" s="43">
        <f t="shared" si="232"/>
        <v>46</v>
      </c>
      <c r="BO142" s="43">
        <f t="shared" si="233"/>
        <v>8.1999999999999993</v>
      </c>
      <c r="BP142" s="43">
        <v>1</v>
      </c>
      <c r="BQ142" s="34">
        <f t="shared" si="234"/>
        <v>1.45</v>
      </c>
      <c r="BR142" s="42">
        <f t="shared" si="189"/>
        <v>39996</v>
      </c>
      <c r="BS142" s="42">
        <f t="shared" si="235"/>
        <v>2667733.1999999997</v>
      </c>
      <c r="BT142" s="42">
        <f t="shared" si="236"/>
        <v>144680.85520858696</v>
      </c>
      <c r="BU142" s="42">
        <f t="shared" si="237"/>
        <v>2460</v>
      </c>
      <c r="BV142" s="42">
        <f t="shared" si="238"/>
        <v>835.72854076428553</v>
      </c>
      <c r="BW142" s="70">
        <f t="shared" si="183"/>
        <v>5.4233629962916446E-2</v>
      </c>
      <c r="BY142" s="43">
        <f t="shared" si="239"/>
        <v>-16</v>
      </c>
      <c r="BZ142" s="43">
        <f t="shared" si="240"/>
        <v>9.8249999999999993</v>
      </c>
      <c r="CA142" s="43">
        <v>1</v>
      </c>
      <c r="CB142" s="34">
        <f t="shared" si="241"/>
        <v>0</v>
      </c>
      <c r="CC142" s="42">
        <f t="shared" si="190"/>
        <v>1</v>
      </c>
      <c r="CD142" s="42">
        <f t="shared" si="242"/>
        <v>0</v>
      </c>
      <c r="CE142" s="42">
        <f t="shared" si="243"/>
        <v>32.074347316441539</v>
      </c>
      <c r="CF142" s="42">
        <f t="shared" si="244"/>
        <v>2947.5</v>
      </c>
      <c r="CG142" s="42">
        <f t="shared" si="245"/>
        <v>835.72854076428553</v>
      </c>
      <c r="CJ142" s="43">
        <f t="shared" si="246"/>
        <v>-71</v>
      </c>
      <c r="CK142" s="43">
        <f t="shared" si="247"/>
        <v>11.649999999999999</v>
      </c>
      <c r="CL142" s="43">
        <v>1</v>
      </c>
      <c r="CM142" s="34">
        <f t="shared" si="248"/>
        <v>0</v>
      </c>
      <c r="CN142" s="42">
        <f t="shared" si="191"/>
        <v>1</v>
      </c>
      <c r="CO142" s="42">
        <f t="shared" si="249"/>
        <v>0</v>
      </c>
      <c r="CP142" s="42">
        <f t="shared" si="250"/>
        <v>1.8570399284179313E-2</v>
      </c>
      <c r="CQ142" s="42">
        <f t="shared" si="251"/>
        <v>3494.9999999999995</v>
      </c>
      <c r="CR142" s="42">
        <f t="shared" si="252"/>
        <v>835.72854076428553</v>
      </c>
      <c r="CU142" s="43">
        <f t="shared" si="253"/>
        <v>-121</v>
      </c>
      <c r="CV142" s="43">
        <f t="shared" si="254"/>
        <v>13.7</v>
      </c>
      <c r="CW142" s="43">
        <v>1</v>
      </c>
      <c r="CX142" s="34">
        <f t="shared" si="255"/>
        <v>0</v>
      </c>
      <c r="CY142" s="42">
        <f t="shared" si="192"/>
        <v>1</v>
      </c>
      <c r="CZ142" s="42">
        <f t="shared" si="256"/>
        <v>0</v>
      </c>
      <c r="DA142" s="42">
        <f t="shared" si="257"/>
        <v>2.1326320261639595E-5</v>
      </c>
      <c r="DB142" s="42">
        <f t="shared" si="258"/>
        <v>4110</v>
      </c>
      <c r="DC142" s="42">
        <f t="shared" si="259"/>
        <v>835.72854076428553</v>
      </c>
      <c r="DF142" s="43">
        <f t="shared" si="260"/>
        <v>-184</v>
      </c>
      <c r="DG142" s="43">
        <f t="shared" si="261"/>
        <v>18.574999999999999</v>
      </c>
      <c r="DH142" s="43">
        <v>1</v>
      </c>
      <c r="DI142" s="34">
        <f t="shared" si="268"/>
        <v>0</v>
      </c>
      <c r="DJ142" s="42">
        <f t="shared" si="193"/>
        <v>1</v>
      </c>
      <c r="DK142" s="42">
        <f t="shared" si="262"/>
        <v>0</v>
      </c>
      <c r="DL142" s="42">
        <f t="shared" si="263"/>
        <v>4.6574289322749962E-9</v>
      </c>
      <c r="DM142" s="42">
        <f t="shared" si="264"/>
        <v>5572.5</v>
      </c>
      <c r="DN142" s="42">
        <f t="shared" si="265"/>
        <v>835.72854076428553</v>
      </c>
    </row>
    <row r="143" spans="1:118">
      <c r="A143" s="34">
        <f t="shared" si="194"/>
        <v>28.84001480354679</v>
      </c>
      <c r="B143" s="34">
        <v>0</v>
      </c>
      <c r="C143" s="55">
        <f t="shared" si="179"/>
        <v>7.625</v>
      </c>
      <c r="D143" s="59"/>
      <c r="E143" s="87">
        <v>2.2000000000000002</v>
      </c>
      <c r="F143" s="101">
        <f>C143+E143</f>
        <v>9.8249999999999993</v>
      </c>
      <c r="G143" s="37">
        <f t="shared" si="195"/>
        <v>177101353.86196622</v>
      </c>
      <c r="H143" s="34">
        <f t="shared" si="266"/>
        <v>27.400000000000013</v>
      </c>
      <c r="I143" s="38">
        <v>137</v>
      </c>
      <c r="J143" s="43">
        <f t="shared" si="196"/>
        <v>137</v>
      </c>
      <c r="K143" s="43">
        <f t="shared" si="197"/>
        <v>2.2000000000000002</v>
      </c>
      <c r="L143" s="33">
        <v>1</v>
      </c>
      <c r="M143" s="34">
        <f t="shared" si="198"/>
        <v>2</v>
      </c>
      <c r="N143" s="42">
        <f t="shared" si="184"/>
        <v>959904000</v>
      </c>
      <c r="O143" s="42">
        <f t="shared" si="199"/>
        <v>263013696000</v>
      </c>
      <c r="P143" s="42">
        <f t="shared" si="200"/>
        <v>11688689354.889771</v>
      </c>
      <c r="Q143" s="42">
        <f t="shared" si="201"/>
        <v>660</v>
      </c>
      <c r="R143" s="42">
        <f t="shared" si="202"/>
        <v>865.20044410640367</v>
      </c>
      <c r="S143" s="70">
        <f t="shared" si="203"/>
        <v>4.4441371429150861E-2</v>
      </c>
      <c r="V143" s="43">
        <f t="shared" si="204"/>
        <v>137</v>
      </c>
      <c r="W143" s="43">
        <f t="shared" si="205"/>
        <v>3.2</v>
      </c>
      <c r="X143" s="43">
        <v>1</v>
      </c>
      <c r="Y143" s="34">
        <f t="shared" si="206"/>
        <v>1</v>
      </c>
      <c r="Z143" s="42">
        <f t="shared" si="185"/>
        <v>100789920</v>
      </c>
      <c r="AA143" s="42">
        <f t="shared" si="207"/>
        <v>13808219040</v>
      </c>
      <c r="AB143" s="42">
        <f t="shared" si="208"/>
        <v>17001729970.748756</v>
      </c>
      <c r="AC143" s="42">
        <f t="shared" si="209"/>
        <v>960</v>
      </c>
      <c r="AD143" s="42">
        <f t="shared" si="210"/>
        <v>865.20044410640367</v>
      </c>
      <c r="AE143" s="70">
        <f t="shared" si="178"/>
        <v>1.2312760915435736</v>
      </c>
      <c r="AG143" s="43">
        <f t="shared" si="211"/>
        <v>122</v>
      </c>
      <c r="AH143" s="43">
        <f t="shared" si="212"/>
        <v>4.2750000000000004</v>
      </c>
      <c r="AI143" s="43">
        <v>1</v>
      </c>
      <c r="AJ143" s="34">
        <f t="shared" si="213"/>
        <v>1.075</v>
      </c>
      <c r="AK143" s="42">
        <f t="shared" si="186"/>
        <v>587941200</v>
      </c>
      <c r="AL143" s="42">
        <f t="shared" si="214"/>
        <v>77108488380</v>
      </c>
      <c r="AM143" s="42">
        <f t="shared" si="215"/>
        <v>2839156079.0996428</v>
      </c>
      <c r="AN143" s="42">
        <f t="shared" si="216"/>
        <v>1282.5</v>
      </c>
      <c r="AO143" s="42">
        <f t="shared" si="217"/>
        <v>865.20044410640367</v>
      </c>
      <c r="AP143" s="70">
        <f t="shared" si="181"/>
        <v>3.6820279307096991E-2</v>
      </c>
      <c r="AR143" s="43">
        <f t="shared" si="218"/>
        <v>102</v>
      </c>
      <c r="AS143" s="43">
        <f t="shared" si="219"/>
        <v>5.45</v>
      </c>
      <c r="AT143" s="43">
        <v>1</v>
      </c>
      <c r="AU143" s="34">
        <f t="shared" si="220"/>
        <v>1.175</v>
      </c>
      <c r="AV143" s="42">
        <f t="shared" si="187"/>
        <v>100789920</v>
      </c>
      <c r="AW143" s="42">
        <f t="shared" si="221"/>
        <v>12079671912</v>
      </c>
      <c r="AX143" s="42">
        <f t="shared" si="222"/>
        <v>226219307.47212034</v>
      </c>
      <c r="AY143" s="42">
        <f t="shared" si="223"/>
        <v>1635</v>
      </c>
      <c r="AZ143" s="42">
        <f t="shared" si="224"/>
        <v>865.20044410640367</v>
      </c>
      <c r="BA143" s="70">
        <f t="shared" si="267"/>
        <v>1.8727272488865618E-2</v>
      </c>
      <c r="BC143" s="43">
        <f t="shared" si="225"/>
        <v>77</v>
      </c>
      <c r="BD143" s="43">
        <f t="shared" si="226"/>
        <v>6.75</v>
      </c>
      <c r="BE143" s="43">
        <v>1</v>
      </c>
      <c r="BF143" s="34">
        <f t="shared" si="227"/>
        <v>1.3</v>
      </c>
      <c r="BG143" s="42">
        <f t="shared" si="188"/>
        <v>12958704</v>
      </c>
      <c r="BH143" s="42">
        <f t="shared" si="228"/>
        <v>1297166270.4000001</v>
      </c>
      <c r="BI143" s="42">
        <f t="shared" si="229"/>
        <v>8755621.1320917998</v>
      </c>
      <c r="BJ143" s="42">
        <f t="shared" si="230"/>
        <v>2025</v>
      </c>
      <c r="BK143" s="42">
        <f t="shared" si="231"/>
        <v>865.20044410640367</v>
      </c>
      <c r="BL143" s="70">
        <f t="shared" si="182"/>
        <v>6.7498063524207086E-3</v>
      </c>
      <c r="BN143" s="43">
        <f t="shared" si="232"/>
        <v>47</v>
      </c>
      <c r="BO143" s="43">
        <f t="shared" si="233"/>
        <v>8.1999999999999993</v>
      </c>
      <c r="BP143" s="43">
        <v>1</v>
      </c>
      <c r="BQ143" s="34">
        <f t="shared" si="234"/>
        <v>1.45</v>
      </c>
      <c r="BR143" s="42">
        <f t="shared" si="189"/>
        <v>39996</v>
      </c>
      <c r="BS143" s="42">
        <f t="shared" si="235"/>
        <v>2725727.4</v>
      </c>
      <c r="BT143" s="42">
        <f t="shared" si="236"/>
        <v>166194.66037766804</v>
      </c>
      <c r="BU143" s="42">
        <f t="shared" si="237"/>
        <v>2460</v>
      </c>
      <c r="BV143" s="42">
        <f t="shared" si="238"/>
        <v>865.20044410640367</v>
      </c>
      <c r="BW143" s="70">
        <f t="shared" si="183"/>
        <v>6.0972590427666409E-2</v>
      </c>
      <c r="BY143" s="43">
        <f t="shared" si="239"/>
        <v>-15</v>
      </c>
      <c r="BZ143" s="43">
        <f t="shared" si="240"/>
        <v>9.8249999999999993</v>
      </c>
      <c r="CA143" s="43">
        <v>1</v>
      </c>
      <c r="CB143" s="34">
        <f t="shared" si="241"/>
        <v>0</v>
      </c>
      <c r="CC143" s="42">
        <f t="shared" si="190"/>
        <v>1</v>
      </c>
      <c r="CD143" s="42">
        <f t="shared" si="242"/>
        <v>0</v>
      </c>
      <c r="CE143" s="42">
        <f t="shared" si="243"/>
        <v>36.843749999999964</v>
      </c>
      <c r="CF143" s="42">
        <f t="shared" si="244"/>
        <v>2947.5</v>
      </c>
      <c r="CG143" s="42">
        <f t="shared" si="245"/>
        <v>865.20044410640367</v>
      </c>
      <c r="CJ143" s="43">
        <f t="shared" si="246"/>
        <v>-70</v>
      </c>
      <c r="CK143" s="43">
        <f t="shared" si="247"/>
        <v>11.649999999999999</v>
      </c>
      <c r="CL143" s="43">
        <v>1</v>
      </c>
      <c r="CM143" s="34">
        <f t="shared" si="248"/>
        <v>0</v>
      </c>
      <c r="CN143" s="42">
        <f t="shared" si="191"/>
        <v>1</v>
      </c>
      <c r="CO143" s="42">
        <f t="shared" si="249"/>
        <v>0</v>
      </c>
      <c r="CP143" s="42">
        <f t="shared" si="250"/>
        <v>2.1331787109374896E-2</v>
      </c>
      <c r="CQ143" s="42">
        <f t="shared" si="251"/>
        <v>3494.9999999999995</v>
      </c>
      <c r="CR143" s="42">
        <f t="shared" si="252"/>
        <v>865.20044410640367</v>
      </c>
      <c r="CU143" s="43">
        <f t="shared" si="253"/>
        <v>-120</v>
      </c>
      <c r="CV143" s="43">
        <f t="shared" si="254"/>
        <v>13.7</v>
      </c>
      <c r="CW143" s="43">
        <v>1</v>
      </c>
      <c r="CX143" s="34">
        <f t="shared" si="255"/>
        <v>0</v>
      </c>
      <c r="CY143" s="42">
        <f t="shared" si="192"/>
        <v>1</v>
      </c>
      <c r="CZ143" s="42">
        <f t="shared" si="256"/>
        <v>0</v>
      </c>
      <c r="DA143" s="42">
        <f t="shared" si="257"/>
        <v>2.449750900268535E-5</v>
      </c>
      <c r="DB143" s="42">
        <f t="shared" si="258"/>
        <v>4110</v>
      </c>
      <c r="DC143" s="42">
        <f t="shared" si="259"/>
        <v>865.20044410640367</v>
      </c>
      <c r="DF143" s="43">
        <f t="shared" si="260"/>
        <v>-183</v>
      </c>
      <c r="DG143" s="43">
        <f t="shared" si="261"/>
        <v>18.574999999999999</v>
      </c>
      <c r="DH143" s="43">
        <v>1</v>
      </c>
      <c r="DI143" s="34">
        <f t="shared" si="268"/>
        <v>0</v>
      </c>
      <c r="DJ143" s="42">
        <f t="shared" si="193"/>
        <v>1</v>
      </c>
      <c r="DK143" s="42">
        <f t="shared" si="262"/>
        <v>0</v>
      </c>
      <c r="DL143" s="42">
        <f t="shared" si="263"/>
        <v>5.3499809530198855E-9</v>
      </c>
      <c r="DM143" s="42">
        <f t="shared" si="264"/>
        <v>5572.5</v>
      </c>
      <c r="DN143" s="42">
        <f t="shared" si="265"/>
        <v>865.20044410640367</v>
      </c>
    </row>
    <row r="144" spans="1:118">
      <c r="A144" s="34">
        <f t="shared" si="194"/>
        <v>29.857055729178075</v>
      </c>
      <c r="B144" s="34">
        <v>0</v>
      </c>
      <c r="C144" s="55">
        <f t="shared" si="179"/>
        <v>7.625</v>
      </c>
      <c r="D144" s="59"/>
      <c r="E144" s="87">
        <v>2.2000000000000002</v>
      </c>
      <c r="F144" s="101">
        <f>C144+E144</f>
        <v>9.8249999999999993</v>
      </c>
      <c r="G144" s="37">
        <f t="shared" si="195"/>
        <v>203436033.84898841</v>
      </c>
      <c r="H144" s="34">
        <f t="shared" si="266"/>
        <v>27.600000000000016</v>
      </c>
      <c r="I144" s="38">
        <v>138</v>
      </c>
      <c r="J144" s="43">
        <f t="shared" si="196"/>
        <v>138</v>
      </c>
      <c r="K144" s="43">
        <f t="shared" si="197"/>
        <v>2.2000000000000002</v>
      </c>
      <c r="L144" s="33">
        <v>1</v>
      </c>
      <c r="M144" s="34">
        <f t="shared" si="198"/>
        <v>2</v>
      </c>
      <c r="N144" s="42">
        <f t="shared" si="184"/>
        <v>959904000</v>
      </c>
      <c r="O144" s="42">
        <f t="shared" si="199"/>
        <v>264933504000</v>
      </c>
      <c r="P144" s="42">
        <f t="shared" si="200"/>
        <v>13426778234.033236</v>
      </c>
      <c r="Q144" s="42">
        <f t="shared" si="201"/>
        <v>660</v>
      </c>
      <c r="R144" s="42">
        <f t="shared" si="202"/>
        <v>895.71167187534229</v>
      </c>
      <c r="S144" s="70">
        <f t="shared" si="203"/>
        <v>5.0679804672923649E-2</v>
      </c>
      <c r="V144" s="43">
        <f t="shared" si="204"/>
        <v>138</v>
      </c>
      <c r="W144" s="43">
        <f t="shared" si="205"/>
        <v>3.2</v>
      </c>
      <c r="X144" s="43">
        <v>1</v>
      </c>
      <c r="Y144" s="34">
        <f t="shared" si="206"/>
        <v>1</v>
      </c>
      <c r="Z144" s="42">
        <f t="shared" si="185"/>
        <v>100789920</v>
      </c>
      <c r="AA144" s="42">
        <f t="shared" si="207"/>
        <v>13909008960</v>
      </c>
      <c r="AB144" s="42">
        <f t="shared" si="208"/>
        <v>19529859249.502888</v>
      </c>
      <c r="AC144" s="42">
        <f t="shared" si="209"/>
        <v>960</v>
      </c>
      <c r="AD144" s="42">
        <f t="shared" si="210"/>
        <v>895.71167187534229</v>
      </c>
      <c r="AE144" s="70">
        <f t="shared" si="178"/>
        <v>1.4041158004619538</v>
      </c>
      <c r="AG144" s="43">
        <f t="shared" si="211"/>
        <v>123</v>
      </c>
      <c r="AH144" s="43">
        <f t="shared" si="212"/>
        <v>4.2750000000000004</v>
      </c>
      <c r="AI144" s="43">
        <v>1</v>
      </c>
      <c r="AJ144" s="34">
        <f t="shared" si="213"/>
        <v>1.075</v>
      </c>
      <c r="AK144" s="42">
        <f t="shared" si="186"/>
        <v>587941200</v>
      </c>
      <c r="AL144" s="42">
        <f t="shared" si="214"/>
        <v>77740525170</v>
      </c>
      <c r="AM144" s="42">
        <f t="shared" si="215"/>
        <v>3261333917.6415915</v>
      </c>
      <c r="AN144" s="42">
        <f t="shared" si="216"/>
        <v>1282.5</v>
      </c>
      <c r="AO144" s="42">
        <f t="shared" si="217"/>
        <v>895.71167187534229</v>
      </c>
      <c r="AP144" s="70">
        <f t="shared" si="181"/>
        <v>4.1951529276523812E-2</v>
      </c>
      <c r="AR144" s="43">
        <f t="shared" si="218"/>
        <v>103</v>
      </c>
      <c r="AS144" s="43">
        <f t="shared" si="219"/>
        <v>5.45</v>
      </c>
      <c r="AT144" s="43">
        <v>1</v>
      </c>
      <c r="AU144" s="34">
        <f t="shared" si="220"/>
        <v>1.175</v>
      </c>
      <c r="AV144" s="42">
        <f t="shared" si="187"/>
        <v>100789920</v>
      </c>
      <c r="AW144" s="42">
        <f t="shared" si="221"/>
        <v>12198100068</v>
      </c>
      <c r="AX144" s="42">
        <f t="shared" si="222"/>
        <v>259857746.36179319</v>
      </c>
      <c r="AY144" s="42">
        <f t="shared" si="223"/>
        <v>1635</v>
      </c>
      <c r="AZ144" s="42">
        <f t="shared" si="224"/>
        <v>895.71167187534229</v>
      </c>
      <c r="BA144" s="70">
        <f t="shared" si="267"/>
        <v>2.1303132857836891E-2</v>
      </c>
      <c r="BC144" s="43">
        <f t="shared" si="225"/>
        <v>78</v>
      </c>
      <c r="BD144" s="43">
        <f t="shared" si="226"/>
        <v>6.75</v>
      </c>
      <c r="BE144" s="43">
        <v>1</v>
      </c>
      <c r="BF144" s="34">
        <f t="shared" si="227"/>
        <v>1.3</v>
      </c>
      <c r="BG144" s="42">
        <f t="shared" si="188"/>
        <v>12958704</v>
      </c>
      <c r="BH144" s="42">
        <f t="shared" si="228"/>
        <v>1314012585.6000001</v>
      </c>
      <c r="BI144" s="42">
        <f t="shared" si="229"/>
        <v>10057567.591411127</v>
      </c>
      <c r="BJ144" s="42">
        <f t="shared" si="230"/>
        <v>2025</v>
      </c>
      <c r="BK144" s="42">
        <f t="shared" si="231"/>
        <v>895.71167187534229</v>
      </c>
      <c r="BL144" s="70">
        <f t="shared" si="182"/>
        <v>7.6540877169899201E-3</v>
      </c>
      <c r="BN144" s="43">
        <f t="shared" si="232"/>
        <v>48</v>
      </c>
      <c r="BO144" s="43">
        <f t="shared" si="233"/>
        <v>8.1999999999999993</v>
      </c>
      <c r="BP144" s="43">
        <v>1</v>
      </c>
      <c r="BQ144" s="34">
        <f t="shared" si="234"/>
        <v>1.45</v>
      </c>
      <c r="BR144" s="42">
        <f t="shared" si="189"/>
        <v>39996</v>
      </c>
      <c r="BS144" s="42">
        <f t="shared" si="235"/>
        <v>2783721.6</v>
      </c>
      <c r="BT144" s="42">
        <f t="shared" si="236"/>
        <v>190907.53298511825</v>
      </c>
      <c r="BU144" s="42">
        <f t="shared" si="237"/>
        <v>2460</v>
      </c>
      <c r="BV144" s="42">
        <f t="shared" si="238"/>
        <v>895.71167187534229</v>
      </c>
      <c r="BW144" s="70">
        <f t="shared" si="183"/>
        <v>6.8579966109081542E-2</v>
      </c>
      <c r="BY144" s="43">
        <f t="shared" si="239"/>
        <v>-14</v>
      </c>
      <c r="BZ144" s="43">
        <f t="shared" si="240"/>
        <v>9.8249999999999993</v>
      </c>
      <c r="CA144" s="43">
        <v>1</v>
      </c>
      <c r="CB144" s="34">
        <f t="shared" si="241"/>
        <v>0</v>
      </c>
      <c r="CC144" s="42">
        <f t="shared" si="190"/>
        <v>1</v>
      </c>
      <c r="CD144" s="42">
        <f t="shared" si="242"/>
        <v>0</v>
      </c>
      <c r="CE144" s="42">
        <f t="shared" si="243"/>
        <v>42.322355016921982</v>
      </c>
      <c r="CF144" s="42">
        <f t="shared" si="244"/>
        <v>2947.5</v>
      </c>
      <c r="CG144" s="42">
        <f t="shared" si="245"/>
        <v>895.71167187534229</v>
      </c>
      <c r="CJ144" s="43">
        <f t="shared" si="246"/>
        <v>-69</v>
      </c>
      <c r="CK144" s="43">
        <f t="shared" si="247"/>
        <v>11.649999999999999</v>
      </c>
      <c r="CL144" s="43">
        <v>1</v>
      </c>
      <c r="CM144" s="34">
        <f t="shared" si="248"/>
        <v>0</v>
      </c>
      <c r="CN144" s="42">
        <f t="shared" si="191"/>
        <v>1</v>
      </c>
      <c r="CO144" s="42">
        <f t="shared" si="249"/>
        <v>0</v>
      </c>
      <c r="CP144" s="42">
        <f t="shared" si="250"/>
        <v>2.4503788761685904E-2</v>
      </c>
      <c r="CQ144" s="42">
        <f t="shared" si="251"/>
        <v>3494.9999999999995</v>
      </c>
      <c r="CR144" s="42">
        <f t="shared" si="252"/>
        <v>895.71167187534229</v>
      </c>
      <c r="CU144" s="43">
        <f t="shared" si="253"/>
        <v>-119</v>
      </c>
      <c r="CV144" s="43">
        <f t="shared" si="254"/>
        <v>13.7</v>
      </c>
      <c r="CW144" s="43">
        <v>1</v>
      </c>
      <c r="CX144" s="34">
        <f t="shared" si="255"/>
        <v>0</v>
      </c>
      <c r="CY144" s="42">
        <f t="shared" si="192"/>
        <v>1</v>
      </c>
      <c r="CZ144" s="42">
        <f t="shared" si="256"/>
        <v>0</v>
      </c>
      <c r="DA144" s="42">
        <f t="shared" si="257"/>
        <v>2.8140248292909712E-5</v>
      </c>
      <c r="DB144" s="42">
        <f t="shared" si="258"/>
        <v>4110</v>
      </c>
      <c r="DC144" s="42">
        <f t="shared" si="259"/>
        <v>895.71167187534229</v>
      </c>
      <c r="DF144" s="43">
        <f t="shared" si="260"/>
        <v>-182</v>
      </c>
      <c r="DG144" s="43">
        <f t="shared" si="261"/>
        <v>18.574999999999999</v>
      </c>
      <c r="DH144" s="43">
        <v>1</v>
      </c>
      <c r="DI144" s="34">
        <f t="shared" si="268"/>
        <v>0</v>
      </c>
      <c r="DJ144" s="42">
        <f t="shared" si="193"/>
        <v>1</v>
      </c>
      <c r="DK144" s="42">
        <f t="shared" si="262"/>
        <v>0</v>
      </c>
      <c r="DL144" s="42">
        <f t="shared" si="263"/>
        <v>6.145514319999414E-9</v>
      </c>
      <c r="DM144" s="42">
        <f t="shared" si="264"/>
        <v>5572.5</v>
      </c>
      <c r="DN144" s="42">
        <f t="shared" si="265"/>
        <v>895.71167187534229</v>
      </c>
    </row>
    <row r="145" spans="1:118">
      <c r="A145" s="34">
        <f t="shared" si="194"/>
        <v>30.909962525595304</v>
      </c>
      <c r="B145" s="34">
        <v>0</v>
      </c>
      <c r="C145" s="55">
        <f t="shared" si="179"/>
        <v>7.625</v>
      </c>
      <c r="D145" s="59"/>
      <c r="E145" s="87">
        <v>2.2000000000000002</v>
      </c>
      <c r="F145" s="101">
        <f>C145+E145</f>
        <v>9.8249999999999993</v>
      </c>
      <c r="G145" s="37">
        <f t="shared" si="195"/>
        <v>233686637.42945412</v>
      </c>
      <c r="H145" s="34">
        <f t="shared" si="266"/>
        <v>27.800000000000011</v>
      </c>
      <c r="I145" s="38">
        <v>139</v>
      </c>
      <c r="J145" s="43">
        <f t="shared" si="196"/>
        <v>139</v>
      </c>
      <c r="K145" s="43">
        <f t="shared" si="197"/>
        <v>2.2000000000000002</v>
      </c>
      <c r="L145" s="33">
        <v>1</v>
      </c>
      <c r="M145" s="34">
        <f t="shared" si="198"/>
        <v>2</v>
      </c>
      <c r="N145" s="42">
        <f t="shared" si="184"/>
        <v>959904000</v>
      </c>
      <c r="O145" s="42">
        <f t="shared" si="199"/>
        <v>266853312000</v>
      </c>
      <c r="P145" s="42">
        <f t="shared" si="200"/>
        <v>15423318070.343971</v>
      </c>
      <c r="Q145" s="42">
        <f t="shared" si="201"/>
        <v>660</v>
      </c>
      <c r="R145" s="42">
        <f t="shared" si="202"/>
        <v>927.29887576785916</v>
      </c>
      <c r="S145" s="70">
        <f t="shared" si="203"/>
        <v>5.7796989494902619E-2</v>
      </c>
      <c r="V145" s="43">
        <f t="shared" si="204"/>
        <v>139</v>
      </c>
      <c r="W145" s="43">
        <f t="shared" si="205"/>
        <v>3.2</v>
      </c>
      <c r="X145" s="43">
        <v>1</v>
      </c>
      <c r="Y145" s="34">
        <f t="shared" si="206"/>
        <v>1</v>
      </c>
      <c r="Z145" s="42">
        <f t="shared" si="185"/>
        <v>100789920</v>
      </c>
      <c r="AA145" s="42">
        <f t="shared" si="207"/>
        <v>14009798880</v>
      </c>
      <c r="AB145" s="42">
        <f t="shared" si="208"/>
        <v>22433917193.227596</v>
      </c>
      <c r="AC145" s="42">
        <f t="shared" si="209"/>
        <v>960</v>
      </c>
      <c r="AD145" s="42">
        <f t="shared" si="210"/>
        <v>927.29887576785916</v>
      </c>
      <c r="AE145" s="70">
        <f t="shared" ref="AE145:AE208" si="269">AB145/AA145</f>
        <v>1.6013018734518476</v>
      </c>
      <c r="AG145" s="43">
        <f t="shared" si="211"/>
        <v>124</v>
      </c>
      <c r="AH145" s="43">
        <f t="shared" si="212"/>
        <v>4.2750000000000004</v>
      </c>
      <c r="AI145" s="43">
        <v>1</v>
      </c>
      <c r="AJ145" s="34">
        <f t="shared" si="213"/>
        <v>1.075</v>
      </c>
      <c r="AK145" s="42">
        <f t="shared" si="186"/>
        <v>587941200</v>
      </c>
      <c r="AL145" s="42">
        <f t="shared" si="214"/>
        <v>78372561960</v>
      </c>
      <c r="AM145" s="42">
        <f t="shared" si="215"/>
        <v>3746288906.2909327</v>
      </c>
      <c r="AN145" s="42">
        <f t="shared" si="216"/>
        <v>1282.5</v>
      </c>
      <c r="AO145" s="42">
        <f t="shared" si="217"/>
        <v>927.29887576785916</v>
      </c>
      <c r="AP145" s="70">
        <f t="shared" si="181"/>
        <v>4.78010264383468E-2</v>
      </c>
      <c r="AR145" s="43">
        <f t="shared" si="218"/>
        <v>104</v>
      </c>
      <c r="AS145" s="43">
        <f t="shared" si="219"/>
        <v>5.45</v>
      </c>
      <c r="AT145" s="43">
        <v>1</v>
      </c>
      <c r="AU145" s="34">
        <f t="shared" si="220"/>
        <v>1.175</v>
      </c>
      <c r="AV145" s="42">
        <f t="shared" si="187"/>
        <v>100789920</v>
      </c>
      <c r="AW145" s="42">
        <f t="shared" si="221"/>
        <v>12316528224</v>
      </c>
      <c r="AX145" s="42">
        <f t="shared" si="222"/>
        <v>298498165.77902859</v>
      </c>
      <c r="AY145" s="42">
        <f t="shared" si="223"/>
        <v>1635</v>
      </c>
      <c r="AZ145" s="42">
        <f t="shared" si="224"/>
        <v>927.29887576785916</v>
      </c>
      <c r="BA145" s="70">
        <f t="shared" si="267"/>
        <v>2.4235576807868208E-2</v>
      </c>
      <c r="BC145" s="43">
        <f t="shared" si="225"/>
        <v>79</v>
      </c>
      <c r="BD145" s="43">
        <f t="shared" si="226"/>
        <v>6.75</v>
      </c>
      <c r="BE145" s="43">
        <v>1</v>
      </c>
      <c r="BF145" s="34">
        <f t="shared" si="227"/>
        <v>1.3</v>
      </c>
      <c r="BG145" s="42">
        <f t="shared" si="188"/>
        <v>12958704</v>
      </c>
      <c r="BH145" s="42">
        <f t="shared" si="228"/>
        <v>1330858900.8</v>
      </c>
      <c r="BI145" s="42">
        <f t="shared" si="229"/>
        <v>11553111.347525455</v>
      </c>
      <c r="BJ145" s="42">
        <f t="shared" si="230"/>
        <v>2025</v>
      </c>
      <c r="BK145" s="42">
        <f t="shared" si="231"/>
        <v>927.29887576785916</v>
      </c>
      <c r="BL145" s="70">
        <f t="shared" si="182"/>
        <v>8.6809438179965594E-3</v>
      </c>
      <c r="BN145" s="43">
        <f t="shared" si="232"/>
        <v>49</v>
      </c>
      <c r="BO145" s="43">
        <f t="shared" si="233"/>
        <v>8.1999999999999993</v>
      </c>
      <c r="BP145" s="43">
        <v>1</v>
      </c>
      <c r="BQ145" s="34">
        <f t="shared" si="234"/>
        <v>1.45</v>
      </c>
      <c r="BR145" s="42">
        <f t="shared" si="189"/>
        <v>39996</v>
      </c>
      <c r="BS145" s="42">
        <f t="shared" si="235"/>
        <v>2841715.8</v>
      </c>
      <c r="BT145" s="42">
        <f t="shared" si="236"/>
        <v>219295.16909654756</v>
      </c>
      <c r="BU145" s="42">
        <f t="shared" si="237"/>
        <v>2460</v>
      </c>
      <c r="BV145" s="42">
        <f t="shared" si="238"/>
        <v>927.29887576785916</v>
      </c>
      <c r="BW145" s="70">
        <f t="shared" si="183"/>
        <v>7.7169986209228797E-2</v>
      </c>
      <c r="BY145" s="43">
        <f t="shared" si="239"/>
        <v>-13</v>
      </c>
      <c r="BZ145" s="43">
        <f t="shared" si="240"/>
        <v>9.8249999999999993</v>
      </c>
      <c r="CA145" s="43">
        <v>1</v>
      </c>
      <c r="CB145" s="34">
        <f t="shared" si="241"/>
        <v>0</v>
      </c>
      <c r="CC145" s="42">
        <f t="shared" si="190"/>
        <v>1</v>
      </c>
      <c r="CD145" s="42">
        <f t="shared" si="242"/>
        <v>0</v>
      </c>
      <c r="CE145" s="42">
        <f t="shared" si="243"/>
        <v>48.615619587538781</v>
      </c>
      <c r="CF145" s="42">
        <f t="shared" si="244"/>
        <v>2947.5</v>
      </c>
      <c r="CG145" s="42">
        <f t="shared" si="245"/>
        <v>927.29887576785916</v>
      </c>
      <c r="CJ145" s="43">
        <f t="shared" si="246"/>
        <v>-68</v>
      </c>
      <c r="CK145" s="43">
        <f t="shared" si="247"/>
        <v>11.649999999999999</v>
      </c>
      <c r="CL145" s="43">
        <v>1</v>
      </c>
      <c r="CM145" s="34">
        <f t="shared" si="248"/>
        <v>0</v>
      </c>
      <c r="CN145" s="42">
        <f t="shared" si="191"/>
        <v>1</v>
      </c>
      <c r="CO145" s="42">
        <f t="shared" si="249"/>
        <v>0</v>
      </c>
      <c r="CP145" s="42">
        <f t="shared" si="250"/>
        <v>2.8147461841743431E-2</v>
      </c>
      <c r="CQ145" s="42">
        <f t="shared" si="251"/>
        <v>3494.9999999999995</v>
      </c>
      <c r="CR145" s="42">
        <f t="shared" si="252"/>
        <v>927.29887576785916</v>
      </c>
      <c r="CU145" s="43">
        <f t="shared" si="253"/>
        <v>-118</v>
      </c>
      <c r="CV145" s="43">
        <f t="shared" si="254"/>
        <v>13.7</v>
      </c>
      <c r="CW145" s="43">
        <v>1</v>
      </c>
      <c r="CX145" s="34">
        <f t="shared" si="255"/>
        <v>0</v>
      </c>
      <c r="CY145" s="42">
        <f t="shared" si="192"/>
        <v>1</v>
      </c>
      <c r="CZ145" s="42">
        <f t="shared" si="256"/>
        <v>0</v>
      </c>
      <c r="DA145" s="42">
        <f t="shared" si="257"/>
        <v>3.2324656923273521E-5</v>
      </c>
      <c r="DB145" s="42">
        <f t="shared" si="258"/>
        <v>4110</v>
      </c>
      <c r="DC145" s="42">
        <f t="shared" si="259"/>
        <v>927.29887576785916</v>
      </c>
      <c r="DF145" s="43">
        <f t="shared" si="260"/>
        <v>-181</v>
      </c>
      <c r="DG145" s="43">
        <f t="shared" si="261"/>
        <v>18.574999999999999</v>
      </c>
      <c r="DH145" s="43">
        <v>1</v>
      </c>
      <c r="DI145" s="34">
        <f t="shared" si="268"/>
        <v>0</v>
      </c>
      <c r="DJ145" s="42">
        <f t="shared" si="193"/>
        <v>1</v>
      </c>
      <c r="DK145" s="42">
        <f t="shared" si="262"/>
        <v>0</v>
      </c>
      <c r="DL145" s="42">
        <f t="shared" si="263"/>
        <v>7.059342189994049E-9</v>
      </c>
      <c r="DM145" s="42">
        <f t="shared" si="264"/>
        <v>5572.5</v>
      </c>
      <c r="DN145" s="42">
        <f t="shared" si="265"/>
        <v>927.29887576785916</v>
      </c>
    </row>
    <row r="146" spans="1:118">
      <c r="A146" s="34">
        <f t="shared" si="194"/>
        <v>32.000000000000256</v>
      </c>
      <c r="B146" s="34">
        <v>0</v>
      </c>
      <c r="C146" s="55">
        <f t="shared" si="179"/>
        <v>7.625</v>
      </c>
      <c r="D146" s="59"/>
      <c r="E146" s="87">
        <v>2.2000000000000002</v>
      </c>
      <c r="F146" s="101">
        <f>C146+E146</f>
        <v>9.8249999999999993</v>
      </c>
      <c r="G146" s="37">
        <f t="shared" si="195"/>
        <v>268435456.0000025</v>
      </c>
      <c r="H146" s="34">
        <f t="shared" si="266"/>
        <v>28.000000000000014</v>
      </c>
      <c r="I146" s="38">
        <v>140</v>
      </c>
      <c r="J146" s="43">
        <f t="shared" si="196"/>
        <v>140</v>
      </c>
      <c r="K146" s="43">
        <f t="shared" si="197"/>
        <v>2.2000000000000002</v>
      </c>
      <c r="L146" s="33">
        <v>4</v>
      </c>
      <c r="M146" s="34">
        <f t="shared" si="198"/>
        <v>2</v>
      </c>
      <c r="N146" s="42">
        <f t="shared" si="184"/>
        <v>3839616000</v>
      </c>
      <c r="O146" s="42">
        <f t="shared" si="199"/>
        <v>1075092480000</v>
      </c>
      <c r="P146" s="42">
        <f t="shared" si="200"/>
        <v>17716740096.000164</v>
      </c>
      <c r="Q146" s="42">
        <f t="shared" si="201"/>
        <v>660</v>
      </c>
      <c r="R146" s="42">
        <f t="shared" si="202"/>
        <v>960.00000000000773</v>
      </c>
      <c r="S146" s="70">
        <f t="shared" si="203"/>
        <v>1.6479270784221432E-2</v>
      </c>
      <c r="V146" s="43">
        <f t="shared" si="204"/>
        <v>140</v>
      </c>
      <c r="W146" s="43">
        <f t="shared" si="205"/>
        <v>3.2</v>
      </c>
      <c r="X146" s="43">
        <v>14</v>
      </c>
      <c r="Y146" s="34">
        <f t="shared" si="206"/>
        <v>1</v>
      </c>
      <c r="Z146" s="42">
        <f t="shared" si="185"/>
        <v>1411058880</v>
      </c>
      <c r="AA146" s="42">
        <f t="shared" si="207"/>
        <v>197548243200</v>
      </c>
      <c r="AB146" s="42">
        <f t="shared" si="208"/>
        <v>25769803776.00024</v>
      </c>
      <c r="AC146" s="42">
        <f t="shared" si="209"/>
        <v>960</v>
      </c>
      <c r="AD146" s="42">
        <f t="shared" si="210"/>
        <v>960.00000000000773</v>
      </c>
      <c r="AE146" s="70">
        <f t="shared" si="269"/>
        <v>0.13044815463081902</v>
      </c>
      <c r="AG146" s="43">
        <f t="shared" si="211"/>
        <v>125</v>
      </c>
      <c r="AH146" s="43">
        <f t="shared" si="212"/>
        <v>4.2750000000000004</v>
      </c>
      <c r="AI146" s="43">
        <v>1</v>
      </c>
      <c r="AJ146" s="34">
        <f t="shared" si="213"/>
        <v>1.075</v>
      </c>
      <c r="AK146" s="42">
        <f t="shared" si="186"/>
        <v>587941200</v>
      </c>
      <c r="AL146" s="42">
        <f t="shared" si="214"/>
        <v>79004598750</v>
      </c>
      <c r="AM146" s="42">
        <f t="shared" si="215"/>
        <v>4303355904.0000353</v>
      </c>
      <c r="AN146" s="42">
        <f t="shared" si="216"/>
        <v>1282.5</v>
      </c>
      <c r="AO146" s="42">
        <f t="shared" si="217"/>
        <v>960.00000000000773</v>
      </c>
      <c r="AP146" s="70">
        <f t="shared" si="181"/>
        <v>5.446968875340355E-2</v>
      </c>
      <c r="AR146" s="43">
        <f t="shared" si="218"/>
        <v>105</v>
      </c>
      <c r="AS146" s="43">
        <f t="shared" si="219"/>
        <v>5.45</v>
      </c>
      <c r="AT146" s="43">
        <v>1</v>
      </c>
      <c r="AU146" s="34">
        <f t="shared" si="220"/>
        <v>1.175</v>
      </c>
      <c r="AV146" s="42">
        <f t="shared" si="187"/>
        <v>100789920</v>
      </c>
      <c r="AW146" s="42">
        <f t="shared" si="221"/>
        <v>12434956380</v>
      </c>
      <c r="AX146" s="42">
        <f t="shared" si="222"/>
        <v>342884352.00000244</v>
      </c>
      <c r="AY146" s="42">
        <f t="shared" si="223"/>
        <v>1635</v>
      </c>
      <c r="AZ146" s="42">
        <f t="shared" si="224"/>
        <v>960.00000000000773</v>
      </c>
      <c r="BA146" s="70">
        <f t="shared" si="267"/>
        <v>2.7574230381015814E-2</v>
      </c>
      <c r="BC146" s="43">
        <f t="shared" si="225"/>
        <v>80</v>
      </c>
      <c r="BD146" s="43">
        <f t="shared" si="226"/>
        <v>6.75</v>
      </c>
      <c r="BE146" s="43">
        <v>1</v>
      </c>
      <c r="BF146" s="34">
        <f t="shared" si="227"/>
        <v>1.3</v>
      </c>
      <c r="BG146" s="42">
        <f t="shared" si="188"/>
        <v>12958704</v>
      </c>
      <c r="BH146" s="42">
        <f t="shared" si="228"/>
        <v>1347705216</v>
      </c>
      <c r="BI146" s="42">
        <f t="shared" si="229"/>
        <v>13271040.000000071</v>
      </c>
      <c r="BJ146" s="42">
        <f t="shared" si="230"/>
        <v>2025</v>
      </c>
      <c r="BK146" s="42">
        <f t="shared" si="231"/>
        <v>960.00000000000773</v>
      </c>
      <c r="BL146" s="70">
        <f t="shared" si="182"/>
        <v>9.8471385600098996E-3</v>
      </c>
      <c r="BN146" s="43">
        <f t="shared" si="232"/>
        <v>50</v>
      </c>
      <c r="BO146" s="43">
        <f t="shared" si="233"/>
        <v>8.1999999999999993</v>
      </c>
      <c r="BP146" s="43">
        <v>1</v>
      </c>
      <c r="BQ146" s="34">
        <f t="shared" si="234"/>
        <v>1.45</v>
      </c>
      <c r="BR146" s="42">
        <f t="shared" si="189"/>
        <v>39996</v>
      </c>
      <c r="BS146" s="42">
        <f t="shared" si="235"/>
        <v>2899710</v>
      </c>
      <c r="BT146" s="42">
        <f t="shared" si="236"/>
        <v>251904.00000000081</v>
      </c>
      <c r="BU146" s="42">
        <f t="shared" si="237"/>
        <v>2460</v>
      </c>
      <c r="BV146" s="42">
        <f t="shared" si="238"/>
        <v>960.00000000000773</v>
      </c>
      <c r="BW146" s="70">
        <f t="shared" si="183"/>
        <v>8.6872135489411292E-2</v>
      </c>
      <c r="BY146" s="43">
        <f t="shared" si="239"/>
        <v>-12</v>
      </c>
      <c r="BZ146" s="43">
        <f t="shared" si="240"/>
        <v>9.8249999999999993</v>
      </c>
      <c r="CA146" s="43">
        <v>1</v>
      </c>
      <c r="CB146" s="34">
        <f t="shared" si="241"/>
        <v>0</v>
      </c>
      <c r="CC146" s="42">
        <f t="shared" si="190"/>
        <v>1</v>
      </c>
      <c r="CD146" s="42">
        <f t="shared" si="242"/>
        <v>0</v>
      </c>
      <c r="CE146" s="42">
        <f t="shared" si="243"/>
        <v>55.844682247367437</v>
      </c>
      <c r="CF146" s="42">
        <f t="shared" si="244"/>
        <v>2947.5</v>
      </c>
      <c r="CG146" s="42">
        <f t="shared" si="245"/>
        <v>960.00000000000773</v>
      </c>
      <c r="CJ146" s="43">
        <f t="shared" si="246"/>
        <v>-67</v>
      </c>
      <c r="CK146" s="43">
        <f t="shared" si="247"/>
        <v>11.649999999999999</v>
      </c>
      <c r="CL146" s="43">
        <v>1</v>
      </c>
      <c r="CM146" s="34">
        <f t="shared" si="248"/>
        <v>0</v>
      </c>
      <c r="CN146" s="42">
        <f t="shared" si="191"/>
        <v>1</v>
      </c>
      <c r="CO146" s="42">
        <f t="shared" si="249"/>
        <v>0</v>
      </c>
      <c r="CP146" s="42">
        <f t="shared" si="250"/>
        <v>3.2332943114952495E-2</v>
      </c>
      <c r="CQ146" s="42">
        <f t="shared" si="251"/>
        <v>3494.9999999999995</v>
      </c>
      <c r="CR146" s="42">
        <f t="shared" si="252"/>
        <v>960.00000000000773</v>
      </c>
      <c r="CU146" s="43">
        <f t="shared" si="253"/>
        <v>-117</v>
      </c>
      <c r="CV146" s="43">
        <f t="shared" si="254"/>
        <v>13.7</v>
      </c>
      <c r="CW146" s="43">
        <v>1</v>
      </c>
      <c r="CX146" s="34">
        <f t="shared" si="255"/>
        <v>0</v>
      </c>
      <c r="CY146" s="42">
        <f t="shared" si="192"/>
        <v>1</v>
      </c>
      <c r="CZ146" s="42">
        <f t="shared" si="256"/>
        <v>0</v>
      </c>
      <c r="DA146" s="42">
        <f t="shared" si="257"/>
        <v>3.7131280233607818E-5</v>
      </c>
      <c r="DB146" s="42">
        <f t="shared" si="258"/>
        <v>4110</v>
      </c>
      <c r="DC146" s="42">
        <f t="shared" si="259"/>
        <v>960.00000000000773</v>
      </c>
      <c r="DF146" s="43">
        <f t="shared" si="260"/>
        <v>-180</v>
      </c>
      <c r="DG146" s="43">
        <f t="shared" si="261"/>
        <v>18.574999999999999</v>
      </c>
      <c r="DH146" s="43">
        <v>1</v>
      </c>
      <c r="DI146" s="34">
        <f t="shared" si="268"/>
        <v>0</v>
      </c>
      <c r="DJ146" s="42">
        <f t="shared" si="193"/>
        <v>1</v>
      </c>
      <c r="DK146" s="42">
        <f t="shared" si="262"/>
        <v>0</v>
      </c>
      <c r="DL146" s="42">
        <f t="shared" si="263"/>
        <v>8.1090547610073306E-9</v>
      </c>
      <c r="DM146" s="42">
        <f t="shared" si="264"/>
        <v>5572.5</v>
      </c>
      <c r="DN146" s="42">
        <f t="shared" si="265"/>
        <v>960.00000000000773</v>
      </c>
    </row>
    <row r="147" spans="1:118">
      <c r="A147" s="34">
        <f t="shared" si="194"/>
        <v>33.128477562924346</v>
      </c>
      <c r="B147" s="34">
        <v>0</v>
      </c>
      <c r="C147" s="55">
        <f t="shared" si="179"/>
        <v>7.625</v>
      </c>
      <c r="D147" s="59"/>
      <c r="E147" s="87">
        <v>2.2000000000000002</v>
      </c>
      <c r="F147" s="101">
        <f>C147+E147</f>
        <v>9.8249999999999993</v>
      </c>
      <c r="G147" s="37">
        <f t="shared" si="195"/>
        <v>308351366.73008186</v>
      </c>
      <c r="H147" s="34">
        <f t="shared" si="266"/>
        <v>28.200000000000014</v>
      </c>
      <c r="I147" s="38">
        <v>141</v>
      </c>
      <c r="J147" s="43">
        <f t="shared" si="196"/>
        <v>141</v>
      </c>
      <c r="K147" s="43">
        <f t="shared" si="197"/>
        <v>2.2000000000000002</v>
      </c>
      <c r="L147" s="33">
        <v>1</v>
      </c>
      <c r="M147" s="34">
        <f t="shared" si="198"/>
        <v>2</v>
      </c>
      <c r="N147" s="42">
        <f t="shared" si="184"/>
        <v>3839616000</v>
      </c>
      <c r="O147" s="42">
        <f t="shared" si="199"/>
        <v>1082771712000</v>
      </c>
      <c r="P147" s="42">
        <f t="shared" si="200"/>
        <v>20351190204.185402</v>
      </c>
      <c r="Q147" s="42">
        <f t="shared" si="201"/>
        <v>660</v>
      </c>
      <c r="R147" s="42">
        <f t="shared" si="202"/>
        <v>993.85432688773039</v>
      </c>
      <c r="S147" s="70">
        <f t="shared" si="203"/>
        <v>1.8795457970170355E-2</v>
      </c>
      <c r="V147" s="43">
        <f t="shared" si="204"/>
        <v>141</v>
      </c>
      <c r="W147" s="43">
        <f t="shared" si="205"/>
        <v>3.2</v>
      </c>
      <c r="X147" s="43">
        <v>1</v>
      </c>
      <c r="Y147" s="34">
        <f t="shared" si="206"/>
        <v>1</v>
      </c>
      <c r="Z147" s="42">
        <f t="shared" si="185"/>
        <v>1411058880</v>
      </c>
      <c r="AA147" s="42">
        <f t="shared" si="207"/>
        <v>198959302080</v>
      </c>
      <c r="AB147" s="42">
        <f t="shared" si="208"/>
        <v>29601731206.08786</v>
      </c>
      <c r="AC147" s="42">
        <f t="shared" si="209"/>
        <v>960</v>
      </c>
      <c r="AD147" s="42">
        <f t="shared" si="210"/>
        <v>993.85432688773039</v>
      </c>
      <c r="AE147" s="70">
        <f t="shared" si="269"/>
        <v>0.14878284602237513</v>
      </c>
      <c r="AG147" s="43">
        <f t="shared" si="211"/>
        <v>126</v>
      </c>
      <c r="AH147" s="43">
        <f t="shared" si="212"/>
        <v>4.2750000000000004</v>
      </c>
      <c r="AI147" s="43">
        <v>1</v>
      </c>
      <c r="AJ147" s="34">
        <f t="shared" si="213"/>
        <v>1.075</v>
      </c>
      <c r="AK147" s="42">
        <f t="shared" si="186"/>
        <v>587941200</v>
      </c>
      <c r="AL147" s="42">
        <f t="shared" si="214"/>
        <v>79636635540</v>
      </c>
      <c r="AM147" s="42">
        <f t="shared" si="215"/>
        <v>4943257847.8916197</v>
      </c>
      <c r="AN147" s="42">
        <f t="shared" si="216"/>
        <v>1282.5</v>
      </c>
      <c r="AO147" s="42">
        <f t="shared" si="217"/>
        <v>993.85432688773039</v>
      </c>
      <c r="AP147" s="70">
        <f t="shared" si="181"/>
        <v>6.2072660583566634E-2</v>
      </c>
      <c r="AR147" s="43">
        <f t="shared" si="218"/>
        <v>106</v>
      </c>
      <c r="AS147" s="43">
        <f t="shared" si="219"/>
        <v>5.45</v>
      </c>
      <c r="AT147" s="43">
        <v>1</v>
      </c>
      <c r="AU147" s="34">
        <f t="shared" si="220"/>
        <v>1.175</v>
      </c>
      <c r="AV147" s="42">
        <f t="shared" si="187"/>
        <v>100789920</v>
      </c>
      <c r="AW147" s="42">
        <f t="shared" si="221"/>
        <v>12553384536</v>
      </c>
      <c r="AX147" s="42">
        <f t="shared" si="222"/>
        <v>393870691.09662706</v>
      </c>
      <c r="AY147" s="42">
        <f t="shared" si="223"/>
        <v>1635</v>
      </c>
      <c r="AZ147" s="42">
        <f t="shared" si="224"/>
        <v>993.85432688773039</v>
      </c>
      <c r="BA147" s="70">
        <f t="shared" si="267"/>
        <v>3.1375657295218143E-2</v>
      </c>
      <c r="BC147" s="43">
        <f t="shared" si="225"/>
        <v>81</v>
      </c>
      <c r="BD147" s="43">
        <f t="shared" si="226"/>
        <v>6.75</v>
      </c>
      <c r="BE147" s="43">
        <v>1</v>
      </c>
      <c r="BF147" s="34">
        <f t="shared" si="227"/>
        <v>1.3</v>
      </c>
      <c r="BG147" s="42">
        <f t="shared" si="188"/>
        <v>12958704</v>
      </c>
      <c r="BH147" s="42">
        <f t="shared" si="228"/>
        <v>1364551531.2</v>
      </c>
      <c r="BI147" s="42">
        <f t="shared" si="229"/>
        <v>15244421.817099934</v>
      </c>
      <c r="BJ147" s="42">
        <f t="shared" si="230"/>
        <v>2025</v>
      </c>
      <c r="BK147" s="42">
        <f t="shared" si="231"/>
        <v>993.85432688773039</v>
      </c>
      <c r="BL147" s="70">
        <f t="shared" si="182"/>
        <v>1.1171745052159255E-2</v>
      </c>
      <c r="BN147" s="43">
        <f t="shared" si="232"/>
        <v>51</v>
      </c>
      <c r="BO147" s="43">
        <f t="shared" si="233"/>
        <v>8.1999999999999993</v>
      </c>
      <c r="BP147" s="43">
        <v>1</v>
      </c>
      <c r="BQ147" s="34">
        <f t="shared" si="234"/>
        <v>1.45</v>
      </c>
      <c r="BR147" s="42">
        <f t="shared" si="189"/>
        <v>39996</v>
      </c>
      <c r="BS147" s="42">
        <f t="shared" si="235"/>
        <v>2957704.1999999997</v>
      </c>
      <c r="BT147" s="42">
        <f t="shared" si="236"/>
        <v>289361.71041717404</v>
      </c>
      <c r="BU147" s="42">
        <f t="shared" si="237"/>
        <v>2460</v>
      </c>
      <c r="BV147" s="42">
        <f t="shared" si="238"/>
        <v>993.85432688773039</v>
      </c>
      <c r="BW147" s="70">
        <f t="shared" si="183"/>
        <v>9.7833214835065005E-2</v>
      </c>
      <c r="BY147" s="43">
        <f t="shared" si="239"/>
        <v>-11</v>
      </c>
      <c r="BZ147" s="43">
        <f t="shared" si="240"/>
        <v>9.8249999999999993</v>
      </c>
      <c r="CA147" s="43">
        <v>1</v>
      </c>
      <c r="CB147" s="34">
        <f t="shared" si="241"/>
        <v>0</v>
      </c>
      <c r="CC147" s="42">
        <f t="shared" si="190"/>
        <v>1</v>
      </c>
      <c r="CD147" s="42">
        <f t="shared" si="242"/>
        <v>0</v>
      </c>
      <c r="CE147" s="42">
        <f t="shared" si="243"/>
        <v>64.148694632883107</v>
      </c>
      <c r="CF147" s="42">
        <f t="shared" si="244"/>
        <v>2947.5</v>
      </c>
      <c r="CG147" s="42">
        <f t="shared" si="245"/>
        <v>993.85432688773039</v>
      </c>
      <c r="CJ147" s="43">
        <f t="shared" si="246"/>
        <v>-66</v>
      </c>
      <c r="CK147" s="43">
        <f t="shared" si="247"/>
        <v>11.649999999999999</v>
      </c>
      <c r="CL147" s="43">
        <v>1</v>
      </c>
      <c r="CM147" s="34">
        <f t="shared" si="248"/>
        <v>0</v>
      </c>
      <c r="CN147" s="42">
        <f t="shared" si="191"/>
        <v>1</v>
      </c>
      <c r="CO147" s="42">
        <f t="shared" si="249"/>
        <v>0</v>
      </c>
      <c r="CP147" s="42">
        <f t="shared" si="250"/>
        <v>3.7140798568358641E-2</v>
      </c>
      <c r="CQ147" s="42">
        <f t="shared" si="251"/>
        <v>3494.9999999999995</v>
      </c>
      <c r="CR147" s="42">
        <f t="shared" si="252"/>
        <v>993.85432688773039</v>
      </c>
      <c r="CU147" s="43">
        <f t="shared" si="253"/>
        <v>-116</v>
      </c>
      <c r="CV147" s="43">
        <f t="shared" si="254"/>
        <v>13.7</v>
      </c>
      <c r="CW147" s="43">
        <v>1</v>
      </c>
      <c r="CX147" s="34">
        <f t="shared" si="255"/>
        <v>0</v>
      </c>
      <c r="CY147" s="42">
        <f t="shared" si="192"/>
        <v>1</v>
      </c>
      <c r="CZ147" s="42">
        <f t="shared" si="256"/>
        <v>0</v>
      </c>
      <c r="DA147" s="42">
        <f t="shared" si="257"/>
        <v>4.2652640523279216E-5</v>
      </c>
      <c r="DB147" s="42">
        <f t="shared" si="258"/>
        <v>4110</v>
      </c>
      <c r="DC147" s="42">
        <f t="shared" si="259"/>
        <v>993.85432688773039</v>
      </c>
      <c r="DF147" s="43">
        <f t="shared" si="260"/>
        <v>-179</v>
      </c>
      <c r="DG147" s="43">
        <f t="shared" si="261"/>
        <v>18.574999999999999</v>
      </c>
      <c r="DH147" s="43">
        <v>1</v>
      </c>
      <c r="DI147" s="34">
        <f t="shared" si="268"/>
        <v>0</v>
      </c>
      <c r="DJ147" s="42">
        <f t="shared" si="193"/>
        <v>1</v>
      </c>
      <c r="DK147" s="42">
        <f t="shared" si="262"/>
        <v>0</v>
      </c>
      <c r="DL147" s="42">
        <f t="shared" si="263"/>
        <v>9.3148578645499973E-9</v>
      </c>
      <c r="DM147" s="42">
        <f t="shared" si="264"/>
        <v>5572.5</v>
      </c>
      <c r="DN147" s="42">
        <f t="shared" si="265"/>
        <v>993.85432688773039</v>
      </c>
    </row>
    <row r="148" spans="1:118">
      <c r="A148" s="34">
        <f t="shared" si="194"/>
        <v>34.296750801161657</v>
      </c>
      <c r="B148" s="34">
        <v>0</v>
      </c>
      <c r="C148" s="55">
        <f t="shared" si="179"/>
        <v>7.625</v>
      </c>
      <c r="D148" s="90"/>
      <c r="E148" s="87">
        <v>2.2000000000000002</v>
      </c>
      <c r="F148" s="101">
        <f>C148+E148</f>
        <v>9.8249999999999993</v>
      </c>
      <c r="G148" s="37">
        <f t="shared" si="195"/>
        <v>354202707.7239325</v>
      </c>
      <c r="H148" s="34">
        <f t="shared" si="266"/>
        <v>28.400000000000016</v>
      </c>
      <c r="I148" s="38">
        <v>142</v>
      </c>
      <c r="J148" s="43">
        <f t="shared" si="196"/>
        <v>142</v>
      </c>
      <c r="K148" s="43">
        <f t="shared" si="197"/>
        <v>2.2000000000000002</v>
      </c>
      <c r="L148" s="33">
        <v>1</v>
      </c>
      <c r="M148" s="34">
        <f t="shared" si="198"/>
        <v>2</v>
      </c>
      <c r="N148" s="42">
        <f t="shared" si="184"/>
        <v>3839616000</v>
      </c>
      <c r="O148" s="42">
        <f t="shared" si="199"/>
        <v>1090450944000</v>
      </c>
      <c r="P148" s="42">
        <f t="shared" si="200"/>
        <v>23377378709.779545</v>
      </c>
      <c r="Q148" s="42">
        <f t="shared" si="201"/>
        <v>660</v>
      </c>
      <c r="R148" s="42">
        <f t="shared" si="202"/>
        <v>1028.9025240348496</v>
      </c>
      <c r="S148" s="70">
        <f t="shared" si="203"/>
        <v>2.1438267203498836E-2</v>
      </c>
      <c r="V148" s="43">
        <f t="shared" si="204"/>
        <v>142</v>
      </c>
      <c r="W148" s="43">
        <f t="shared" si="205"/>
        <v>3.2</v>
      </c>
      <c r="X148" s="43">
        <v>1</v>
      </c>
      <c r="Y148" s="34">
        <f t="shared" si="206"/>
        <v>1</v>
      </c>
      <c r="Z148" s="42">
        <f t="shared" si="185"/>
        <v>1411058880</v>
      </c>
      <c r="AA148" s="42">
        <f t="shared" si="207"/>
        <v>200370360960</v>
      </c>
      <c r="AB148" s="42">
        <f t="shared" si="208"/>
        <v>34003459941.49752</v>
      </c>
      <c r="AC148" s="42">
        <f t="shared" si="209"/>
        <v>960</v>
      </c>
      <c r="AD148" s="42">
        <f t="shared" si="210"/>
        <v>1028.9025240348496</v>
      </c>
      <c r="AE148" s="70">
        <f t="shared" si="269"/>
        <v>0.16970304279825918</v>
      </c>
      <c r="AG148" s="43">
        <f t="shared" si="211"/>
        <v>127</v>
      </c>
      <c r="AH148" s="43">
        <f t="shared" si="212"/>
        <v>4.2750000000000004</v>
      </c>
      <c r="AI148" s="43">
        <v>1</v>
      </c>
      <c r="AJ148" s="34">
        <f t="shared" si="213"/>
        <v>1.075</v>
      </c>
      <c r="AK148" s="42">
        <f t="shared" si="186"/>
        <v>587941200</v>
      </c>
      <c r="AL148" s="42">
        <f t="shared" si="214"/>
        <v>80268672330</v>
      </c>
      <c r="AM148" s="42">
        <f t="shared" si="215"/>
        <v>5678312158.1992884</v>
      </c>
      <c r="AN148" s="42">
        <f t="shared" si="216"/>
        <v>1282.5</v>
      </c>
      <c r="AO148" s="42">
        <f t="shared" si="217"/>
        <v>1028.9025240348496</v>
      </c>
      <c r="AP148" s="70">
        <f t="shared" si="181"/>
        <v>7.0741324023084015E-2</v>
      </c>
      <c r="AR148" s="43">
        <f t="shared" si="218"/>
        <v>107</v>
      </c>
      <c r="AS148" s="43">
        <f t="shared" si="219"/>
        <v>5.45</v>
      </c>
      <c r="AT148" s="43">
        <v>1</v>
      </c>
      <c r="AU148" s="34">
        <f t="shared" si="220"/>
        <v>1.175</v>
      </c>
      <c r="AV148" s="42">
        <f t="shared" si="187"/>
        <v>100789920</v>
      </c>
      <c r="AW148" s="42">
        <f t="shared" si="221"/>
        <v>12671812692</v>
      </c>
      <c r="AX148" s="42">
        <f t="shared" si="222"/>
        <v>452438614.94424093</v>
      </c>
      <c r="AY148" s="42">
        <f t="shared" si="223"/>
        <v>1635</v>
      </c>
      <c r="AZ148" s="42">
        <f t="shared" si="224"/>
        <v>1028.9025240348496</v>
      </c>
      <c r="BA148" s="70">
        <f t="shared" si="267"/>
        <v>3.5704332595594281E-2</v>
      </c>
      <c r="BC148" s="43">
        <f t="shared" si="225"/>
        <v>82</v>
      </c>
      <c r="BD148" s="43">
        <f t="shared" si="226"/>
        <v>6.75</v>
      </c>
      <c r="BE148" s="43">
        <v>1</v>
      </c>
      <c r="BF148" s="34">
        <f t="shared" si="227"/>
        <v>1.3</v>
      </c>
      <c r="BG148" s="42">
        <f t="shared" si="188"/>
        <v>12958704</v>
      </c>
      <c r="BH148" s="42">
        <f t="shared" si="228"/>
        <v>1381397846.4000001</v>
      </c>
      <c r="BI148" s="42">
        <f t="shared" si="229"/>
        <v>17511242.264183607</v>
      </c>
      <c r="BJ148" s="42">
        <f t="shared" si="230"/>
        <v>2025</v>
      </c>
      <c r="BK148" s="42">
        <f t="shared" si="231"/>
        <v>1028.9025240348496</v>
      </c>
      <c r="BL148" s="70">
        <f t="shared" si="182"/>
        <v>1.2676465588692556E-2</v>
      </c>
      <c r="BN148" s="43">
        <f t="shared" si="232"/>
        <v>52</v>
      </c>
      <c r="BO148" s="43">
        <f t="shared" si="233"/>
        <v>8.1999999999999993</v>
      </c>
      <c r="BP148" s="43">
        <v>10</v>
      </c>
      <c r="BQ148" s="34">
        <f t="shared" si="234"/>
        <v>1.45</v>
      </c>
      <c r="BR148" s="42">
        <f t="shared" si="189"/>
        <v>399960</v>
      </c>
      <c r="BS148" s="42">
        <f t="shared" si="235"/>
        <v>30156984</v>
      </c>
      <c r="BT148" s="42">
        <f t="shared" si="236"/>
        <v>332389.32075533626</v>
      </c>
      <c r="BU148" s="42">
        <f t="shared" si="237"/>
        <v>2460</v>
      </c>
      <c r="BV148" s="42">
        <f t="shared" si="238"/>
        <v>1028.9025240348496</v>
      </c>
      <c r="BW148" s="70">
        <f t="shared" si="183"/>
        <v>1.1021968269616626E-2</v>
      </c>
      <c r="BY148" s="43">
        <f t="shared" si="239"/>
        <v>-10</v>
      </c>
      <c r="BZ148" s="43">
        <f t="shared" si="240"/>
        <v>9.8249999999999993</v>
      </c>
      <c r="CA148" s="43">
        <v>1</v>
      </c>
      <c r="CB148" s="34">
        <f t="shared" si="241"/>
        <v>0</v>
      </c>
      <c r="CC148" s="42">
        <f t="shared" si="190"/>
        <v>1</v>
      </c>
      <c r="CD148" s="42">
        <f t="shared" si="242"/>
        <v>0</v>
      </c>
      <c r="CE148" s="42">
        <f t="shared" si="243"/>
        <v>73.687499999999957</v>
      </c>
      <c r="CF148" s="42">
        <f t="shared" si="244"/>
        <v>2947.5</v>
      </c>
      <c r="CG148" s="42">
        <f t="shared" si="245"/>
        <v>1028.9025240348496</v>
      </c>
      <c r="CJ148" s="43">
        <f t="shared" si="246"/>
        <v>-65</v>
      </c>
      <c r="CK148" s="43">
        <f t="shared" si="247"/>
        <v>11.649999999999999</v>
      </c>
      <c r="CL148" s="43">
        <v>1</v>
      </c>
      <c r="CM148" s="34">
        <f t="shared" si="248"/>
        <v>0</v>
      </c>
      <c r="CN148" s="42">
        <f t="shared" si="191"/>
        <v>1</v>
      </c>
      <c r="CO148" s="42">
        <f t="shared" si="249"/>
        <v>0</v>
      </c>
      <c r="CP148" s="42">
        <f t="shared" si="250"/>
        <v>4.2663574218749806E-2</v>
      </c>
      <c r="CQ148" s="42">
        <f t="shared" si="251"/>
        <v>3494.9999999999995</v>
      </c>
      <c r="CR148" s="42">
        <f t="shared" si="252"/>
        <v>1028.9025240348496</v>
      </c>
      <c r="CU148" s="43">
        <f t="shared" si="253"/>
        <v>-115</v>
      </c>
      <c r="CV148" s="43">
        <f t="shared" si="254"/>
        <v>13.7</v>
      </c>
      <c r="CW148" s="43">
        <v>1</v>
      </c>
      <c r="CX148" s="34">
        <f t="shared" si="255"/>
        <v>0</v>
      </c>
      <c r="CY148" s="42">
        <f t="shared" si="192"/>
        <v>1</v>
      </c>
      <c r="CZ148" s="42">
        <f t="shared" si="256"/>
        <v>0</v>
      </c>
      <c r="DA148" s="42">
        <f t="shared" si="257"/>
        <v>4.8995018005370714E-5</v>
      </c>
      <c r="DB148" s="42">
        <f t="shared" si="258"/>
        <v>4110</v>
      </c>
      <c r="DC148" s="42">
        <f t="shared" si="259"/>
        <v>1028.9025240348496</v>
      </c>
      <c r="DF148" s="43">
        <f t="shared" si="260"/>
        <v>-178</v>
      </c>
      <c r="DG148" s="43">
        <f t="shared" si="261"/>
        <v>18.574999999999999</v>
      </c>
      <c r="DH148" s="43">
        <v>1</v>
      </c>
      <c r="DI148" s="34">
        <f t="shared" si="268"/>
        <v>0</v>
      </c>
      <c r="DJ148" s="42">
        <f t="shared" si="193"/>
        <v>1</v>
      </c>
      <c r="DK148" s="42">
        <f t="shared" si="262"/>
        <v>0</v>
      </c>
      <c r="DL148" s="42">
        <f t="shared" si="263"/>
        <v>1.0699961906039774E-8</v>
      </c>
      <c r="DM148" s="42">
        <f t="shared" si="264"/>
        <v>5572.5</v>
      </c>
      <c r="DN148" s="42">
        <f t="shared" si="265"/>
        <v>1028.9025240348496</v>
      </c>
    </row>
    <row r="149" spans="1:118">
      <c r="A149" s="34">
        <f t="shared" si="194"/>
        <v>35.506223106171333</v>
      </c>
      <c r="B149" s="34">
        <v>0</v>
      </c>
      <c r="C149" s="55">
        <f t="shared" si="179"/>
        <v>7.625</v>
      </c>
      <c r="D149" s="59"/>
      <c r="E149" s="87">
        <v>2.2000000000000002</v>
      </c>
      <c r="F149" s="101">
        <f>C149+E149</f>
        <v>9.8249999999999993</v>
      </c>
      <c r="G149" s="37">
        <f t="shared" si="195"/>
        <v>406872067.69797689</v>
      </c>
      <c r="H149" s="34">
        <f t="shared" si="266"/>
        <v>28.600000000000012</v>
      </c>
      <c r="I149" s="38">
        <v>143</v>
      </c>
      <c r="J149" s="43">
        <f t="shared" si="196"/>
        <v>143</v>
      </c>
      <c r="K149" s="43">
        <f t="shared" si="197"/>
        <v>2.2000000000000002</v>
      </c>
      <c r="L149" s="33">
        <v>1</v>
      </c>
      <c r="M149" s="34">
        <f t="shared" si="198"/>
        <v>2</v>
      </c>
      <c r="N149" s="42">
        <f t="shared" si="184"/>
        <v>3839616000</v>
      </c>
      <c r="O149" s="42">
        <f t="shared" si="199"/>
        <v>1098130176000</v>
      </c>
      <c r="P149" s="42">
        <f t="shared" si="200"/>
        <v>26853556468.066475</v>
      </c>
      <c r="Q149" s="42">
        <f t="shared" si="201"/>
        <v>660</v>
      </c>
      <c r="R149" s="42">
        <f t="shared" si="202"/>
        <v>1065.18669318514</v>
      </c>
      <c r="S149" s="70">
        <f t="shared" si="203"/>
        <v>2.4453891765256867E-2</v>
      </c>
      <c r="V149" s="43">
        <f t="shared" si="204"/>
        <v>143</v>
      </c>
      <c r="W149" s="43">
        <f t="shared" si="205"/>
        <v>3.2</v>
      </c>
      <c r="X149" s="43">
        <v>1</v>
      </c>
      <c r="Y149" s="34">
        <f t="shared" si="206"/>
        <v>1</v>
      </c>
      <c r="Z149" s="42">
        <f t="shared" si="185"/>
        <v>1411058880</v>
      </c>
      <c r="AA149" s="42">
        <f t="shared" si="207"/>
        <v>201781419840</v>
      </c>
      <c r="AB149" s="42">
        <f t="shared" si="208"/>
        <v>39059718499.005783</v>
      </c>
      <c r="AC149" s="42">
        <f t="shared" si="209"/>
        <v>960</v>
      </c>
      <c r="AD149" s="42">
        <f t="shared" si="210"/>
        <v>1065.18669318514</v>
      </c>
      <c r="AE149" s="70">
        <f t="shared" si="269"/>
        <v>0.19357440605769197</v>
      </c>
      <c r="AG149" s="43">
        <f t="shared" si="211"/>
        <v>128</v>
      </c>
      <c r="AH149" s="43">
        <f t="shared" si="212"/>
        <v>4.2750000000000004</v>
      </c>
      <c r="AI149" s="43">
        <v>1</v>
      </c>
      <c r="AJ149" s="34">
        <f t="shared" si="213"/>
        <v>1.075</v>
      </c>
      <c r="AK149" s="42">
        <f t="shared" si="186"/>
        <v>587941200</v>
      </c>
      <c r="AL149" s="42">
        <f t="shared" si="214"/>
        <v>80900709120</v>
      </c>
      <c r="AM149" s="42">
        <f t="shared" si="215"/>
        <v>6522667835.283186</v>
      </c>
      <c r="AN149" s="42">
        <f t="shared" si="216"/>
        <v>1282.5</v>
      </c>
      <c r="AO149" s="42">
        <f t="shared" si="217"/>
        <v>1065.18669318514</v>
      </c>
      <c r="AP149" s="70">
        <f t="shared" si="181"/>
        <v>8.0625595328319241E-2</v>
      </c>
      <c r="AR149" s="43">
        <f t="shared" si="218"/>
        <v>108</v>
      </c>
      <c r="AS149" s="43">
        <f t="shared" si="219"/>
        <v>5.45</v>
      </c>
      <c r="AT149" s="43">
        <v>1</v>
      </c>
      <c r="AU149" s="34">
        <f t="shared" si="220"/>
        <v>1.175</v>
      </c>
      <c r="AV149" s="42">
        <f t="shared" si="187"/>
        <v>100789920</v>
      </c>
      <c r="AW149" s="42">
        <f t="shared" si="221"/>
        <v>12790240848</v>
      </c>
      <c r="AX149" s="42">
        <f t="shared" si="222"/>
        <v>519715492.7235865</v>
      </c>
      <c r="AY149" s="42">
        <f t="shared" si="223"/>
        <v>1635</v>
      </c>
      <c r="AZ149" s="42">
        <f t="shared" si="224"/>
        <v>1065.18669318514</v>
      </c>
      <c r="BA149" s="70">
        <f t="shared" si="267"/>
        <v>4.0633753414022221E-2</v>
      </c>
      <c r="BC149" s="43">
        <f t="shared" si="225"/>
        <v>83</v>
      </c>
      <c r="BD149" s="43">
        <f t="shared" si="226"/>
        <v>6.75</v>
      </c>
      <c r="BE149" s="43">
        <v>1</v>
      </c>
      <c r="BF149" s="34">
        <f t="shared" si="227"/>
        <v>1.3</v>
      </c>
      <c r="BG149" s="42">
        <f t="shared" si="188"/>
        <v>12958704</v>
      </c>
      <c r="BH149" s="42">
        <f t="shared" si="228"/>
        <v>1398244161.6000001</v>
      </c>
      <c r="BI149" s="42">
        <f t="shared" si="229"/>
        <v>20115135.182822265</v>
      </c>
      <c r="BJ149" s="42">
        <f t="shared" si="230"/>
        <v>2025</v>
      </c>
      <c r="BK149" s="42">
        <f t="shared" si="231"/>
        <v>1065.18669318514</v>
      </c>
      <c r="BL149" s="70">
        <f t="shared" si="182"/>
        <v>1.4385996190969015E-2</v>
      </c>
      <c r="BN149" s="43">
        <f t="shared" si="232"/>
        <v>53</v>
      </c>
      <c r="BO149" s="43">
        <f t="shared" si="233"/>
        <v>8.1999999999999993</v>
      </c>
      <c r="BP149" s="43">
        <v>1</v>
      </c>
      <c r="BQ149" s="34">
        <f t="shared" si="234"/>
        <v>1.45</v>
      </c>
      <c r="BR149" s="42">
        <f t="shared" si="189"/>
        <v>399960</v>
      </c>
      <c r="BS149" s="42">
        <f t="shared" si="235"/>
        <v>30736926</v>
      </c>
      <c r="BT149" s="42">
        <f t="shared" si="236"/>
        <v>381815.06597023661</v>
      </c>
      <c r="BU149" s="42">
        <f t="shared" si="237"/>
        <v>2460</v>
      </c>
      <c r="BV149" s="42">
        <f t="shared" si="238"/>
        <v>1065.18669318514</v>
      </c>
      <c r="BW149" s="70">
        <f t="shared" si="183"/>
        <v>1.242203159711666E-2</v>
      </c>
      <c r="BY149" s="43">
        <f t="shared" si="239"/>
        <v>-9</v>
      </c>
      <c r="BZ149" s="43">
        <f t="shared" si="240"/>
        <v>9.8249999999999993</v>
      </c>
      <c r="CA149" s="43">
        <v>1</v>
      </c>
      <c r="CB149" s="34">
        <f t="shared" si="241"/>
        <v>0</v>
      </c>
      <c r="CC149" s="42">
        <f t="shared" si="190"/>
        <v>1</v>
      </c>
      <c r="CD149" s="42">
        <f t="shared" si="242"/>
        <v>0</v>
      </c>
      <c r="CE149" s="42">
        <f t="shared" si="243"/>
        <v>84.644710033843964</v>
      </c>
      <c r="CF149" s="42">
        <f t="shared" si="244"/>
        <v>2947.5</v>
      </c>
      <c r="CG149" s="42">
        <f t="shared" si="245"/>
        <v>1065.18669318514</v>
      </c>
      <c r="CJ149" s="43">
        <f t="shared" si="246"/>
        <v>-64</v>
      </c>
      <c r="CK149" s="43">
        <f t="shared" si="247"/>
        <v>11.649999999999999</v>
      </c>
      <c r="CL149" s="43">
        <v>1</v>
      </c>
      <c r="CM149" s="34">
        <f t="shared" si="248"/>
        <v>0</v>
      </c>
      <c r="CN149" s="42">
        <f t="shared" si="191"/>
        <v>1</v>
      </c>
      <c r="CO149" s="42">
        <f t="shared" si="249"/>
        <v>0</v>
      </c>
      <c r="CP149" s="42">
        <f t="shared" si="250"/>
        <v>4.9007577523371815E-2</v>
      </c>
      <c r="CQ149" s="42">
        <f t="shared" si="251"/>
        <v>3494.9999999999995</v>
      </c>
      <c r="CR149" s="42">
        <f t="shared" si="252"/>
        <v>1065.18669318514</v>
      </c>
      <c r="CU149" s="43">
        <f t="shared" si="253"/>
        <v>-114</v>
      </c>
      <c r="CV149" s="43">
        <f t="shared" si="254"/>
        <v>13.7</v>
      </c>
      <c r="CW149" s="43">
        <v>1</v>
      </c>
      <c r="CX149" s="34">
        <f t="shared" si="255"/>
        <v>0</v>
      </c>
      <c r="CY149" s="42">
        <f t="shared" si="192"/>
        <v>1</v>
      </c>
      <c r="CZ149" s="42">
        <f t="shared" si="256"/>
        <v>0</v>
      </c>
      <c r="DA149" s="42">
        <f t="shared" si="257"/>
        <v>5.6280496585819459E-5</v>
      </c>
      <c r="DB149" s="42">
        <f t="shared" si="258"/>
        <v>4110</v>
      </c>
      <c r="DC149" s="42">
        <f t="shared" si="259"/>
        <v>1065.18669318514</v>
      </c>
      <c r="DF149" s="43">
        <f t="shared" si="260"/>
        <v>-177</v>
      </c>
      <c r="DG149" s="43">
        <f t="shared" si="261"/>
        <v>18.574999999999999</v>
      </c>
      <c r="DH149" s="43">
        <v>1</v>
      </c>
      <c r="DI149" s="34">
        <f t="shared" si="268"/>
        <v>0</v>
      </c>
      <c r="DJ149" s="42">
        <f t="shared" si="193"/>
        <v>1</v>
      </c>
      <c r="DK149" s="42">
        <f t="shared" si="262"/>
        <v>0</v>
      </c>
      <c r="DL149" s="42">
        <f t="shared" si="263"/>
        <v>1.229102863999883E-8</v>
      </c>
      <c r="DM149" s="42">
        <f t="shared" si="264"/>
        <v>5572.5</v>
      </c>
      <c r="DN149" s="42">
        <f t="shared" si="265"/>
        <v>1065.18669318514</v>
      </c>
    </row>
    <row r="150" spans="1:118">
      <c r="A150" s="34">
        <f t="shared" si="194"/>
        <v>36.758347359905422</v>
      </c>
      <c r="B150" s="34">
        <v>0</v>
      </c>
      <c r="C150" s="55">
        <f t="shared" ref="C150:C213" si="270">IF(D150&gt;0,C149+D150,C149)</f>
        <v>7.625</v>
      </c>
      <c r="D150" s="59"/>
      <c r="E150" s="87">
        <v>2.2000000000000002</v>
      </c>
      <c r="F150" s="101">
        <f>C150+E150</f>
        <v>9.8249999999999993</v>
      </c>
      <c r="G150" s="37">
        <f t="shared" si="195"/>
        <v>467373274.85890841</v>
      </c>
      <c r="H150" s="34">
        <f t="shared" si="266"/>
        <v>28.800000000000015</v>
      </c>
      <c r="I150" s="38">
        <v>144</v>
      </c>
      <c r="J150" s="43">
        <f t="shared" si="196"/>
        <v>144</v>
      </c>
      <c r="K150" s="43">
        <f t="shared" si="197"/>
        <v>2.2000000000000002</v>
      </c>
      <c r="L150" s="33">
        <v>1</v>
      </c>
      <c r="M150" s="34">
        <f t="shared" si="198"/>
        <v>2</v>
      </c>
      <c r="N150" s="42">
        <f t="shared" si="184"/>
        <v>3839616000</v>
      </c>
      <c r="O150" s="42">
        <f t="shared" si="199"/>
        <v>1105809408000</v>
      </c>
      <c r="P150" s="42">
        <f t="shared" si="200"/>
        <v>30846636140.687954</v>
      </c>
      <c r="Q150" s="42">
        <f t="shared" si="201"/>
        <v>660</v>
      </c>
      <c r="R150" s="42">
        <f t="shared" si="202"/>
        <v>1102.7504207971626</v>
      </c>
      <c r="S150" s="70">
        <f t="shared" si="203"/>
        <v>2.7895074790942595E-2</v>
      </c>
      <c r="V150" s="43">
        <f t="shared" si="204"/>
        <v>144</v>
      </c>
      <c r="W150" s="43">
        <f t="shared" si="205"/>
        <v>3.2</v>
      </c>
      <c r="X150" s="43">
        <v>1</v>
      </c>
      <c r="Y150" s="34">
        <f t="shared" si="206"/>
        <v>1</v>
      </c>
      <c r="Z150" s="42">
        <f t="shared" si="185"/>
        <v>1411058880</v>
      </c>
      <c r="AA150" s="42">
        <f t="shared" si="207"/>
        <v>203192478720</v>
      </c>
      <c r="AB150" s="42">
        <f t="shared" si="208"/>
        <v>44867834386.455208</v>
      </c>
      <c r="AC150" s="42">
        <f t="shared" si="209"/>
        <v>960</v>
      </c>
      <c r="AD150" s="42">
        <f t="shared" si="210"/>
        <v>1102.7504207971626</v>
      </c>
      <c r="AE150" s="70">
        <f t="shared" si="269"/>
        <v>0.22081444485099891</v>
      </c>
      <c r="AG150" s="43">
        <f t="shared" si="211"/>
        <v>129</v>
      </c>
      <c r="AH150" s="43">
        <f t="shared" si="212"/>
        <v>4.2750000000000004</v>
      </c>
      <c r="AI150" s="43">
        <v>1</v>
      </c>
      <c r="AJ150" s="34">
        <f t="shared" si="213"/>
        <v>1.075</v>
      </c>
      <c r="AK150" s="42">
        <f t="shared" si="186"/>
        <v>587941200</v>
      </c>
      <c r="AL150" s="42">
        <f t="shared" si="214"/>
        <v>81532745910</v>
      </c>
      <c r="AM150" s="42">
        <f t="shared" si="215"/>
        <v>7492577812.5818682</v>
      </c>
      <c r="AN150" s="42">
        <f t="shared" si="216"/>
        <v>1282.5</v>
      </c>
      <c r="AO150" s="42">
        <f t="shared" si="217"/>
        <v>1102.7504207971626</v>
      </c>
      <c r="AP150" s="70">
        <f t="shared" si="181"/>
        <v>9.1896546951240388E-2</v>
      </c>
      <c r="AR150" s="43">
        <f t="shared" si="218"/>
        <v>109</v>
      </c>
      <c r="AS150" s="43">
        <f t="shared" si="219"/>
        <v>5.45</v>
      </c>
      <c r="AT150" s="43">
        <v>1</v>
      </c>
      <c r="AU150" s="34">
        <f t="shared" si="220"/>
        <v>1.175</v>
      </c>
      <c r="AV150" s="42">
        <f t="shared" si="187"/>
        <v>100789920</v>
      </c>
      <c r="AW150" s="42">
        <f t="shared" si="221"/>
        <v>12908669004</v>
      </c>
      <c r="AX150" s="42">
        <f t="shared" si="222"/>
        <v>596996331.55805731</v>
      </c>
      <c r="AY150" s="42">
        <f t="shared" si="223"/>
        <v>1635</v>
      </c>
      <c r="AZ150" s="42">
        <f t="shared" si="224"/>
        <v>1102.7504207971626</v>
      </c>
      <c r="BA150" s="70">
        <f t="shared" si="267"/>
        <v>4.624770620217053E-2</v>
      </c>
      <c r="BC150" s="43">
        <f t="shared" si="225"/>
        <v>84</v>
      </c>
      <c r="BD150" s="43">
        <f t="shared" si="226"/>
        <v>6.75</v>
      </c>
      <c r="BE150" s="43">
        <v>1</v>
      </c>
      <c r="BF150" s="34">
        <f t="shared" si="227"/>
        <v>1.3</v>
      </c>
      <c r="BG150" s="42">
        <f t="shared" si="188"/>
        <v>12958704</v>
      </c>
      <c r="BH150" s="42">
        <f t="shared" si="228"/>
        <v>1415090476.8</v>
      </c>
      <c r="BI150" s="42">
        <f t="shared" si="229"/>
        <v>23106222.695050921</v>
      </c>
      <c r="BJ150" s="42">
        <f t="shared" si="230"/>
        <v>2025</v>
      </c>
      <c r="BK150" s="42">
        <f t="shared" si="231"/>
        <v>1102.7504207971626</v>
      </c>
      <c r="BL150" s="70">
        <f t="shared" si="182"/>
        <v>1.6328441943374489E-2</v>
      </c>
      <c r="BN150" s="43">
        <f t="shared" si="232"/>
        <v>54</v>
      </c>
      <c r="BO150" s="43">
        <f t="shared" si="233"/>
        <v>8.1999999999999993</v>
      </c>
      <c r="BP150" s="43">
        <v>1</v>
      </c>
      <c r="BQ150" s="34">
        <f t="shared" si="234"/>
        <v>1.45</v>
      </c>
      <c r="BR150" s="42">
        <f t="shared" si="189"/>
        <v>399960</v>
      </c>
      <c r="BS150" s="42">
        <f t="shared" si="235"/>
        <v>31316868</v>
      </c>
      <c r="BT150" s="42">
        <f t="shared" si="236"/>
        <v>438590.33819309517</v>
      </c>
      <c r="BU150" s="42">
        <f t="shared" si="237"/>
        <v>2460</v>
      </c>
      <c r="BV150" s="42">
        <f t="shared" si="238"/>
        <v>1102.7504207971626</v>
      </c>
      <c r="BW150" s="70">
        <f t="shared" si="183"/>
        <v>1.4004923423156337E-2</v>
      </c>
      <c r="BY150" s="43">
        <f t="shared" si="239"/>
        <v>-8</v>
      </c>
      <c r="BZ150" s="43">
        <f t="shared" si="240"/>
        <v>9.8249999999999993</v>
      </c>
      <c r="CA150" s="43">
        <v>1</v>
      </c>
      <c r="CB150" s="34">
        <f t="shared" si="241"/>
        <v>0</v>
      </c>
      <c r="CC150" s="42">
        <f t="shared" si="190"/>
        <v>1</v>
      </c>
      <c r="CD150" s="42">
        <f t="shared" si="242"/>
        <v>0</v>
      </c>
      <c r="CE150" s="42">
        <f t="shared" si="243"/>
        <v>97.23123917507759</v>
      </c>
      <c r="CF150" s="42">
        <f t="shared" si="244"/>
        <v>2947.5</v>
      </c>
      <c r="CG150" s="42">
        <f t="shared" si="245"/>
        <v>1102.7504207971626</v>
      </c>
      <c r="CJ150" s="43">
        <f t="shared" si="246"/>
        <v>-63</v>
      </c>
      <c r="CK150" s="43">
        <f t="shared" si="247"/>
        <v>11.649999999999999</v>
      </c>
      <c r="CL150" s="43">
        <v>1</v>
      </c>
      <c r="CM150" s="34">
        <f t="shared" si="248"/>
        <v>0</v>
      </c>
      <c r="CN150" s="42">
        <f t="shared" si="191"/>
        <v>1</v>
      </c>
      <c r="CO150" s="42">
        <f t="shared" si="249"/>
        <v>0</v>
      </c>
      <c r="CP150" s="42">
        <f t="shared" si="250"/>
        <v>5.6294923683486875E-2</v>
      </c>
      <c r="CQ150" s="42">
        <f t="shared" si="251"/>
        <v>3494.9999999999995</v>
      </c>
      <c r="CR150" s="42">
        <f t="shared" si="252"/>
        <v>1102.7504207971626</v>
      </c>
      <c r="CU150" s="43">
        <f t="shared" si="253"/>
        <v>-113</v>
      </c>
      <c r="CV150" s="43">
        <f t="shared" si="254"/>
        <v>13.7</v>
      </c>
      <c r="CW150" s="43">
        <v>1</v>
      </c>
      <c r="CX150" s="34">
        <f t="shared" si="255"/>
        <v>0</v>
      </c>
      <c r="CY150" s="42">
        <f t="shared" si="192"/>
        <v>1</v>
      </c>
      <c r="CZ150" s="42">
        <f t="shared" si="256"/>
        <v>0</v>
      </c>
      <c r="DA150" s="42">
        <f t="shared" si="257"/>
        <v>6.4649313846547055E-5</v>
      </c>
      <c r="DB150" s="42">
        <f t="shared" si="258"/>
        <v>4110</v>
      </c>
      <c r="DC150" s="42">
        <f t="shared" si="259"/>
        <v>1102.7504207971626</v>
      </c>
      <c r="DF150" s="43">
        <f t="shared" si="260"/>
        <v>-176</v>
      </c>
      <c r="DG150" s="43">
        <f t="shared" si="261"/>
        <v>18.574999999999999</v>
      </c>
      <c r="DH150" s="43">
        <v>1</v>
      </c>
      <c r="DI150" s="34">
        <f t="shared" si="268"/>
        <v>0</v>
      </c>
      <c r="DJ150" s="42">
        <f t="shared" si="193"/>
        <v>1</v>
      </c>
      <c r="DK150" s="42">
        <f t="shared" si="262"/>
        <v>0</v>
      </c>
      <c r="DL150" s="42">
        <f t="shared" si="263"/>
        <v>1.4118684379988103E-8</v>
      </c>
      <c r="DM150" s="42">
        <f t="shared" si="264"/>
        <v>5572.5</v>
      </c>
      <c r="DN150" s="42">
        <f t="shared" si="265"/>
        <v>1102.7504207971626</v>
      </c>
    </row>
    <row r="151" spans="1:118">
      <c r="A151" s="34">
        <f t="shared" si="194"/>
        <v>38.054627680087393</v>
      </c>
      <c r="B151" s="34">
        <v>0</v>
      </c>
      <c r="C151" s="55">
        <f t="shared" si="270"/>
        <v>7.625</v>
      </c>
      <c r="D151" s="59"/>
      <c r="E151" s="87">
        <v>2.2000000000000002</v>
      </c>
      <c r="F151" s="101">
        <f>C151+E151</f>
        <v>9.8249999999999993</v>
      </c>
      <c r="G151" s="37">
        <f t="shared" si="195"/>
        <v>536870912.00000525</v>
      </c>
      <c r="H151" s="34">
        <f t="shared" si="266"/>
        <v>29.000000000000018</v>
      </c>
      <c r="I151" s="38">
        <v>145</v>
      </c>
      <c r="J151" s="43">
        <f t="shared" si="196"/>
        <v>145</v>
      </c>
      <c r="K151" s="43">
        <f t="shared" si="197"/>
        <v>2.2000000000000002</v>
      </c>
      <c r="L151" s="33">
        <v>1</v>
      </c>
      <c r="M151" s="34">
        <f t="shared" si="198"/>
        <v>2</v>
      </c>
      <c r="N151" s="42">
        <f t="shared" si="184"/>
        <v>3839616000</v>
      </c>
      <c r="O151" s="42">
        <f t="shared" si="199"/>
        <v>1113488640000</v>
      </c>
      <c r="P151" s="42">
        <f t="shared" si="200"/>
        <v>35433480192.000343</v>
      </c>
      <c r="Q151" s="42">
        <f t="shared" si="201"/>
        <v>660</v>
      </c>
      <c r="R151" s="42">
        <f t="shared" si="202"/>
        <v>1141.6388304026218</v>
      </c>
      <c r="S151" s="70">
        <f t="shared" si="203"/>
        <v>3.1822040135048295E-2</v>
      </c>
      <c r="V151" s="43">
        <f t="shared" si="204"/>
        <v>145</v>
      </c>
      <c r="W151" s="43">
        <f t="shared" si="205"/>
        <v>3.2</v>
      </c>
      <c r="X151" s="43">
        <v>1</v>
      </c>
      <c r="Y151" s="34">
        <f t="shared" si="206"/>
        <v>1</v>
      </c>
      <c r="Z151" s="42">
        <f t="shared" si="185"/>
        <v>1411058880</v>
      </c>
      <c r="AA151" s="42">
        <f t="shared" si="207"/>
        <v>204603537600</v>
      </c>
      <c r="AB151" s="42">
        <f t="shared" si="208"/>
        <v>51539607552.000504</v>
      </c>
      <c r="AC151" s="42">
        <f t="shared" si="209"/>
        <v>960</v>
      </c>
      <c r="AD151" s="42">
        <f t="shared" si="210"/>
        <v>1141.6388304026218</v>
      </c>
      <c r="AE151" s="70">
        <f t="shared" si="269"/>
        <v>0.25189988480434028</v>
      </c>
      <c r="AG151" s="43">
        <f t="shared" si="211"/>
        <v>130</v>
      </c>
      <c r="AH151" s="43">
        <f t="shared" si="212"/>
        <v>4.2750000000000004</v>
      </c>
      <c r="AI151" s="43">
        <v>1</v>
      </c>
      <c r="AJ151" s="34">
        <f t="shared" si="213"/>
        <v>1.075</v>
      </c>
      <c r="AK151" s="42">
        <f t="shared" si="186"/>
        <v>587941200</v>
      </c>
      <c r="AL151" s="42">
        <f t="shared" si="214"/>
        <v>82164782700</v>
      </c>
      <c r="AM151" s="42">
        <f t="shared" si="215"/>
        <v>8606711808.0000744</v>
      </c>
      <c r="AN151" s="42">
        <f t="shared" si="216"/>
        <v>1282.5</v>
      </c>
      <c r="AO151" s="42">
        <f t="shared" si="217"/>
        <v>1141.6388304026218</v>
      </c>
      <c r="AP151" s="70">
        <f t="shared" si="181"/>
        <v>0.10474940144885303</v>
      </c>
      <c r="AR151" s="43">
        <f t="shared" si="218"/>
        <v>110</v>
      </c>
      <c r="AS151" s="43">
        <f t="shared" si="219"/>
        <v>5.45</v>
      </c>
      <c r="AT151" s="43">
        <v>1</v>
      </c>
      <c r="AU151" s="34">
        <f t="shared" si="220"/>
        <v>1.175</v>
      </c>
      <c r="AV151" s="42">
        <f t="shared" si="187"/>
        <v>100789920</v>
      </c>
      <c r="AW151" s="42">
        <f t="shared" si="221"/>
        <v>13027097160</v>
      </c>
      <c r="AX151" s="42">
        <f t="shared" si="222"/>
        <v>685768704.00000501</v>
      </c>
      <c r="AY151" s="42">
        <f t="shared" si="223"/>
        <v>1635</v>
      </c>
      <c r="AZ151" s="42">
        <f t="shared" si="224"/>
        <v>1141.6388304026218</v>
      </c>
      <c r="BA151" s="70">
        <f t="shared" si="267"/>
        <v>5.2641712545575654E-2</v>
      </c>
      <c r="BC151" s="43">
        <f t="shared" si="225"/>
        <v>85</v>
      </c>
      <c r="BD151" s="43">
        <f t="shared" si="226"/>
        <v>6.75</v>
      </c>
      <c r="BE151" s="43">
        <v>12</v>
      </c>
      <c r="BF151" s="34">
        <f t="shared" si="227"/>
        <v>1.3</v>
      </c>
      <c r="BG151" s="42">
        <f t="shared" si="188"/>
        <v>155504448</v>
      </c>
      <c r="BH151" s="42">
        <f t="shared" si="228"/>
        <v>17183241504</v>
      </c>
      <c r="BI151" s="42">
        <f t="shared" si="229"/>
        <v>26542080.000000149</v>
      </c>
      <c r="BJ151" s="42">
        <f t="shared" si="230"/>
        <v>2025</v>
      </c>
      <c r="BK151" s="42">
        <f t="shared" si="231"/>
        <v>1141.6388304026218</v>
      </c>
      <c r="BL151" s="70">
        <f t="shared" si="182"/>
        <v>1.5446491858839063E-3</v>
      </c>
      <c r="BN151" s="43">
        <f t="shared" si="232"/>
        <v>55</v>
      </c>
      <c r="BO151" s="43">
        <f t="shared" si="233"/>
        <v>8.1999999999999993</v>
      </c>
      <c r="BP151" s="43">
        <v>1</v>
      </c>
      <c r="BQ151" s="34">
        <f t="shared" si="234"/>
        <v>1.45</v>
      </c>
      <c r="BR151" s="42">
        <f t="shared" si="189"/>
        <v>399960</v>
      </c>
      <c r="BS151" s="42">
        <f t="shared" si="235"/>
        <v>31896810</v>
      </c>
      <c r="BT151" s="42">
        <f t="shared" si="236"/>
        <v>503808.00000000186</v>
      </c>
      <c r="BU151" s="42">
        <f t="shared" si="237"/>
        <v>2460</v>
      </c>
      <c r="BV151" s="42">
        <f t="shared" si="238"/>
        <v>1141.6388304026218</v>
      </c>
      <c r="BW151" s="70">
        <f t="shared" si="183"/>
        <v>1.5794933725347515E-2</v>
      </c>
      <c r="BY151" s="43">
        <f t="shared" si="239"/>
        <v>-7</v>
      </c>
      <c r="BZ151" s="43">
        <f t="shared" si="240"/>
        <v>9.8249999999999993</v>
      </c>
      <c r="CA151" s="43">
        <v>1</v>
      </c>
      <c r="CB151" s="34">
        <f t="shared" si="241"/>
        <v>0</v>
      </c>
      <c r="CC151" s="42">
        <f t="shared" si="190"/>
        <v>1</v>
      </c>
      <c r="CD151" s="42">
        <f t="shared" si="242"/>
        <v>0</v>
      </c>
      <c r="CE151" s="42">
        <f t="shared" si="243"/>
        <v>111.6893644947349</v>
      </c>
      <c r="CF151" s="42">
        <f t="shared" si="244"/>
        <v>2947.5</v>
      </c>
      <c r="CG151" s="42">
        <f t="shared" si="245"/>
        <v>1141.6388304026218</v>
      </c>
      <c r="CJ151" s="43">
        <f t="shared" si="246"/>
        <v>-62</v>
      </c>
      <c r="CK151" s="43">
        <f t="shared" si="247"/>
        <v>11.649999999999999</v>
      </c>
      <c r="CL151" s="43">
        <v>1</v>
      </c>
      <c r="CM151" s="34">
        <f t="shared" si="248"/>
        <v>0</v>
      </c>
      <c r="CN151" s="42">
        <f t="shared" si="191"/>
        <v>1</v>
      </c>
      <c r="CO151" s="42">
        <f t="shared" si="249"/>
        <v>0</v>
      </c>
      <c r="CP151" s="42">
        <f t="shared" si="250"/>
        <v>6.4665886229905017E-2</v>
      </c>
      <c r="CQ151" s="42">
        <f t="shared" si="251"/>
        <v>3494.9999999999995</v>
      </c>
      <c r="CR151" s="42">
        <f t="shared" si="252"/>
        <v>1141.6388304026218</v>
      </c>
      <c r="CU151" s="43">
        <f t="shared" si="253"/>
        <v>-112</v>
      </c>
      <c r="CV151" s="43">
        <f t="shared" si="254"/>
        <v>13.7</v>
      </c>
      <c r="CW151" s="43">
        <v>1</v>
      </c>
      <c r="CX151" s="34">
        <f t="shared" si="255"/>
        <v>0</v>
      </c>
      <c r="CY151" s="42">
        <f t="shared" si="192"/>
        <v>1</v>
      </c>
      <c r="CZ151" s="42">
        <f t="shared" si="256"/>
        <v>0</v>
      </c>
      <c r="DA151" s="42">
        <f t="shared" si="257"/>
        <v>7.4262560467215649E-5</v>
      </c>
      <c r="DB151" s="42">
        <f t="shared" si="258"/>
        <v>4110</v>
      </c>
      <c r="DC151" s="42">
        <f t="shared" si="259"/>
        <v>1141.6388304026218</v>
      </c>
      <c r="DF151" s="43">
        <f t="shared" si="260"/>
        <v>-175</v>
      </c>
      <c r="DG151" s="43">
        <f t="shared" si="261"/>
        <v>18.574999999999999</v>
      </c>
      <c r="DH151" s="43">
        <v>1</v>
      </c>
      <c r="DI151" s="34">
        <f t="shared" si="268"/>
        <v>0</v>
      </c>
      <c r="DJ151" s="42">
        <f t="shared" si="193"/>
        <v>1</v>
      </c>
      <c r="DK151" s="42">
        <f t="shared" si="262"/>
        <v>0</v>
      </c>
      <c r="DL151" s="42">
        <f t="shared" si="263"/>
        <v>1.6218109522014668E-8</v>
      </c>
      <c r="DM151" s="42">
        <f t="shared" si="264"/>
        <v>5572.5</v>
      </c>
      <c r="DN151" s="42">
        <f t="shared" si="265"/>
        <v>1141.6388304026218</v>
      </c>
    </row>
    <row r="152" spans="1:118">
      <c r="A152" s="34">
        <f t="shared" si="194"/>
        <v>39.396621227037663</v>
      </c>
      <c r="B152" s="34">
        <v>0</v>
      </c>
      <c r="C152" s="55">
        <f t="shared" si="270"/>
        <v>7.625</v>
      </c>
      <c r="D152" s="59"/>
      <c r="E152" s="87">
        <v>2.2000000000000002</v>
      </c>
      <c r="F152" s="101">
        <f>C152+E152</f>
        <v>9.8249999999999993</v>
      </c>
      <c r="G152" s="37">
        <f t="shared" si="195"/>
        <v>616702733.46016395</v>
      </c>
      <c r="H152" s="34">
        <f t="shared" si="266"/>
        <v>29.200000000000014</v>
      </c>
      <c r="I152" s="38">
        <v>146</v>
      </c>
      <c r="J152" s="43">
        <f t="shared" si="196"/>
        <v>146</v>
      </c>
      <c r="K152" s="43">
        <f t="shared" si="197"/>
        <v>2.2000000000000002</v>
      </c>
      <c r="L152" s="33">
        <v>1</v>
      </c>
      <c r="M152" s="34">
        <f t="shared" si="198"/>
        <v>2</v>
      </c>
      <c r="N152" s="42">
        <f t="shared" si="184"/>
        <v>3839616000</v>
      </c>
      <c r="O152" s="42">
        <f t="shared" si="199"/>
        <v>1121167872000</v>
      </c>
      <c r="P152" s="42">
        <f t="shared" si="200"/>
        <v>40702380408.370819</v>
      </c>
      <c r="Q152" s="42">
        <f t="shared" si="201"/>
        <v>660</v>
      </c>
      <c r="R152" s="42">
        <f t="shared" si="202"/>
        <v>1181.8986368111298</v>
      </c>
      <c r="S152" s="70">
        <f t="shared" si="203"/>
        <v>3.6303555805397549E-2</v>
      </c>
      <c r="V152" s="43">
        <f t="shared" si="204"/>
        <v>146</v>
      </c>
      <c r="W152" s="43">
        <f t="shared" si="205"/>
        <v>3.2</v>
      </c>
      <c r="X152" s="43">
        <v>1</v>
      </c>
      <c r="Y152" s="34">
        <f t="shared" si="206"/>
        <v>1</v>
      </c>
      <c r="Z152" s="42">
        <f t="shared" si="185"/>
        <v>1411058880</v>
      </c>
      <c r="AA152" s="42">
        <f t="shared" si="207"/>
        <v>206014596480</v>
      </c>
      <c r="AB152" s="42">
        <f t="shared" si="208"/>
        <v>59203462412.175735</v>
      </c>
      <c r="AC152" s="42">
        <f t="shared" si="209"/>
        <v>960</v>
      </c>
      <c r="AD152" s="42">
        <f t="shared" si="210"/>
        <v>1181.8986368111298</v>
      </c>
      <c r="AE152" s="70">
        <f t="shared" si="269"/>
        <v>0.28737508615280682</v>
      </c>
      <c r="AG152" s="43">
        <f t="shared" si="211"/>
        <v>131</v>
      </c>
      <c r="AH152" s="43">
        <f t="shared" si="212"/>
        <v>4.2750000000000004</v>
      </c>
      <c r="AI152" s="43">
        <v>1</v>
      </c>
      <c r="AJ152" s="34">
        <f t="shared" si="213"/>
        <v>1.075</v>
      </c>
      <c r="AK152" s="42">
        <f t="shared" si="186"/>
        <v>587941200</v>
      </c>
      <c r="AL152" s="42">
        <f t="shared" si="214"/>
        <v>82796819490</v>
      </c>
      <c r="AM152" s="42">
        <f t="shared" si="215"/>
        <v>9886515695.7832432</v>
      </c>
      <c r="AN152" s="42">
        <f t="shared" si="216"/>
        <v>1282.5</v>
      </c>
      <c r="AO152" s="42">
        <f t="shared" si="217"/>
        <v>1181.8986368111298</v>
      </c>
      <c r="AP152" s="70">
        <f t="shared" si="181"/>
        <v>0.11940695013021983</v>
      </c>
      <c r="AR152" s="43">
        <f t="shared" si="218"/>
        <v>111</v>
      </c>
      <c r="AS152" s="43">
        <f t="shared" si="219"/>
        <v>5.45</v>
      </c>
      <c r="AT152" s="43">
        <v>1</v>
      </c>
      <c r="AU152" s="34">
        <f t="shared" si="220"/>
        <v>1.175</v>
      </c>
      <c r="AV152" s="42">
        <f t="shared" si="187"/>
        <v>100789920</v>
      </c>
      <c r="AW152" s="42">
        <f t="shared" si="221"/>
        <v>13145525316</v>
      </c>
      <c r="AX152" s="42">
        <f t="shared" si="222"/>
        <v>787741382.19325435</v>
      </c>
      <c r="AY152" s="42">
        <f t="shared" si="223"/>
        <v>1635</v>
      </c>
      <c r="AZ152" s="42">
        <f t="shared" si="224"/>
        <v>1181.8986368111298</v>
      </c>
      <c r="BA152" s="70">
        <f t="shared" si="267"/>
        <v>5.9924678798074317E-2</v>
      </c>
      <c r="BC152" s="43">
        <f t="shared" si="225"/>
        <v>86</v>
      </c>
      <c r="BD152" s="43">
        <f t="shared" si="226"/>
        <v>6.75</v>
      </c>
      <c r="BE152" s="43">
        <v>1</v>
      </c>
      <c r="BF152" s="34">
        <f t="shared" si="227"/>
        <v>1.3</v>
      </c>
      <c r="BG152" s="42">
        <f t="shared" si="188"/>
        <v>155504448</v>
      </c>
      <c r="BH152" s="42">
        <f t="shared" si="228"/>
        <v>17385397286.400002</v>
      </c>
      <c r="BI152" s="42">
        <f t="shared" si="229"/>
        <v>30488843.634199876</v>
      </c>
      <c r="BJ152" s="42">
        <f t="shared" si="230"/>
        <v>2025</v>
      </c>
      <c r="BK152" s="42">
        <f t="shared" si="231"/>
        <v>1181.8986368111298</v>
      </c>
      <c r="BL152" s="70">
        <f t="shared" si="182"/>
        <v>1.7537041651645344E-3</v>
      </c>
      <c r="BN152" s="43">
        <f t="shared" si="232"/>
        <v>56</v>
      </c>
      <c r="BO152" s="43">
        <f t="shared" si="233"/>
        <v>8.1999999999999993</v>
      </c>
      <c r="BP152" s="43">
        <v>1</v>
      </c>
      <c r="BQ152" s="34">
        <f t="shared" si="234"/>
        <v>1.45</v>
      </c>
      <c r="BR152" s="42">
        <f t="shared" si="189"/>
        <v>399960</v>
      </c>
      <c r="BS152" s="42">
        <f t="shared" si="235"/>
        <v>32476752</v>
      </c>
      <c r="BT152" s="42">
        <f t="shared" si="236"/>
        <v>578723.4208343483</v>
      </c>
      <c r="BU152" s="42">
        <f t="shared" si="237"/>
        <v>2460</v>
      </c>
      <c r="BV152" s="42">
        <f t="shared" si="238"/>
        <v>1181.8986368111298</v>
      </c>
      <c r="BW152" s="70">
        <f t="shared" si="183"/>
        <v>1.7819621273529703E-2</v>
      </c>
      <c r="BY152" s="43">
        <f t="shared" si="239"/>
        <v>-6</v>
      </c>
      <c r="BZ152" s="43">
        <f t="shared" si="240"/>
        <v>9.8249999999999993</v>
      </c>
      <c r="CA152" s="43">
        <v>1</v>
      </c>
      <c r="CB152" s="34">
        <f t="shared" si="241"/>
        <v>0</v>
      </c>
      <c r="CC152" s="42">
        <f t="shared" si="190"/>
        <v>1</v>
      </c>
      <c r="CD152" s="42">
        <f t="shared" si="242"/>
        <v>0</v>
      </c>
      <c r="CE152" s="42">
        <f t="shared" si="243"/>
        <v>128.29738926576627</v>
      </c>
      <c r="CF152" s="42">
        <f t="shared" si="244"/>
        <v>2947.5</v>
      </c>
      <c r="CG152" s="42">
        <f t="shared" si="245"/>
        <v>1181.8986368111298</v>
      </c>
      <c r="CJ152" s="43">
        <f t="shared" si="246"/>
        <v>-61</v>
      </c>
      <c r="CK152" s="43">
        <f t="shared" si="247"/>
        <v>11.649999999999999</v>
      </c>
      <c r="CL152" s="43">
        <v>1</v>
      </c>
      <c r="CM152" s="34">
        <f t="shared" si="248"/>
        <v>0</v>
      </c>
      <c r="CN152" s="42">
        <f t="shared" si="191"/>
        <v>1</v>
      </c>
      <c r="CO152" s="42">
        <f t="shared" si="249"/>
        <v>0</v>
      </c>
      <c r="CP152" s="42">
        <f t="shared" si="250"/>
        <v>7.4281597136717323E-2</v>
      </c>
      <c r="CQ152" s="42">
        <f t="shared" si="251"/>
        <v>3494.9999999999995</v>
      </c>
      <c r="CR152" s="42">
        <f t="shared" si="252"/>
        <v>1181.8986368111298</v>
      </c>
      <c r="CU152" s="43">
        <f t="shared" si="253"/>
        <v>-111</v>
      </c>
      <c r="CV152" s="43">
        <f t="shared" si="254"/>
        <v>13.7</v>
      </c>
      <c r="CW152" s="43">
        <v>1</v>
      </c>
      <c r="CX152" s="34">
        <f t="shared" si="255"/>
        <v>0</v>
      </c>
      <c r="CY152" s="42">
        <f t="shared" si="192"/>
        <v>1</v>
      </c>
      <c r="CZ152" s="42">
        <f t="shared" si="256"/>
        <v>0</v>
      </c>
      <c r="DA152" s="42">
        <f t="shared" si="257"/>
        <v>8.5305281046558473E-5</v>
      </c>
      <c r="DB152" s="42">
        <f t="shared" si="258"/>
        <v>4110</v>
      </c>
      <c r="DC152" s="42">
        <f t="shared" si="259"/>
        <v>1181.8986368111298</v>
      </c>
      <c r="DF152" s="43">
        <f t="shared" si="260"/>
        <v>-174</v>
      </c>
      <c r="DG152" s="43">
        <f t="shared" si="261"/>
        <v>18.574999999999999</v>
      </c>
      <c r="DH152" s="43">
        <v>1</v>
      </c>
      <c r="DI152" s="34">
        <f t="shared" si="268"/>
        <v>0</v>
      </c>
      <c r="DJ152" s="42">
        <f t="shared" si="193"/>
        <v>1</v>
      </c>
      <c r="DK152" s="42">
        <f t="shared" si="262"/>
        <v>0</v>
      </c>
      <c r="DL152" s="42">
        <f t="shared" si="263"/>
        <v>1.8629715729100001E-8</v>
      </c>
      <c r="DM152" s="42">
        <f t="shared" si="264"/>
        <v>5572.5</v>
      </c>
      <c r="DN152" s="42">
        <f t="shared" si="265"/>
        <v>1181.8986368111298</v>
      </c>
    </row>
    <row r="153" spans="1:118">
      <c r="A153" s="34">
        <f t="shared" si="194"/>
        <v>40.78594007421674</v>
      </c>
      <c r="B153" s="34">
        <v>0</v>
      </c>
      <c r="C153" s="55">
        <f t="shared" si="270"/>
        <v>7.625</v>
      </c>
      <c r="D153" s="59"/>
      <c r="E153" s="87">
        <v>2.2000000000000002</v>
      </c>
      <c r="F153" s="101">
        <f>C153+E153</f>
        <v>9.8249999999999993</v>
      </c>
      <c r="G153" s="37">
        <f t="shared" si="195"/>
        <v>708405415.44786537</v>
      </c>
      <c r="H153" s="34">
        <f t="shared" si="266"/>
        <v>29.400000000000016</v>
      </c>
      <c r="I153" s="38">
        <v>147</v>
      </c>
      <c r="J153" s="43">
        <f t="shared" si="196"/>
        <v>147</v>
      </c>
      <c r="K153" s="43">
        <f t="shared" si="197"/>
        <v>2.2000000000000002</v>
      </c>
      <c r="L153" s="33">
        <v>1</v>
      </c>
      <c r="M153" s="34">
        <f t="shared" si="198"/>
        <v>2</v>
      </c>
      <c r="N153" s="42">
        <f t="shared" si="184"/>
        <v>3839616000</v>
      </c>
      <c r="O153" s="42">
        <f t="shared" si="199"/>
        <v>1128847104000</v>
      </c>
      <c r="P153" s="42">
        <f t="shared" si="200"/>
        <v>46754757419.559113</v>
      </c>
      <c r="Q153" s="42">
        <f t="shared" si="201"/>
        <v>660</v>
      </c>
      <c r="R153" s="42">
        <f t="shared" si="202"/>
        <v>1223.5782022265021</v>
      </c>
      <c r="S153" s="70">
        <f t="shared" si="203"/>
        <v>4.1418148882950152E-2</v>
      </c>
      <c r="V153" s="43">
        <f t="shared" si="204"/>
        <v>147</v>
      </c>
      <c r="W153" s="43">
        <f t="shared" si="205"/>
        <v>3.2</v>
      </c>
      <c r="X153" s="43">
        <v>1</v>
      </c>
      <c r="Y153" s="34">
        <f t="shared" si="206"/>
        <v>1</v>
      </c>
      <c r="Z153" s="42">
        <f t="shared" si="185"/>
        <v>1411058880</v>
      </c>
      <c r="AA153" s="42">
        <f t="shared" si="207"/>
        <v>207425655360</v>
      </c>
      <c r="AB153" s="42">
        <f t="shared" si="208"/>
        <v>68006919882.995071</v>
      </c>
      <c r="AC153" s="42">
        <f t="shared" si="209"/>
        <v>960</v>
      </c>
      <c r="AD153" s="42">
        <f t="shared" si="210"/>
        <v>1223.5782022265021</v>
      </c>
      <c r="AE153" s="70">
        <f t="shared" si="269"/>
        <v>0.32786166091636482</v>
      </c>
      <c r="AG153" s="43">
        <f t="shared" si="211"/>
        <v>132</v>
      </c>
      <c r="AH153" s="43">
        <f t="shared" si="212"/>
        <v>4.2750000000000004</v>
      </c>
      <c r="AI153" s="43">
        <v>1</v>
      </c>
      <c r="AJ153" s="34">
        <f t="shared" si="213"/>
        <v>1.075</v>
      </c>
      <c r="AK153" s="42">
        <f t="shared" si="186"/>
        <v>587941200</v>
      </c>
      <c r="AL153" s="42">
        <f t="shared" si="214"/>
        <v>83428856280</v>
      </c>
      <c r="AM153" s="42">
        <f t="shared" si="215"/>
        <v>11356624316.398581</v>
      </c>
      <c r="AN153" s="42">
        <f t="shared" si="216"/>
        <v>1282.5</v>
      </c>
      <c r="AO153" s="42">
        <f t="shared" si="217"/>
        <v>1223.5782022265021</v>
      </c>
      <c r="AP153" s="70">
        <f t="shared" si="181"/>
        <v>0.13612345683229807</v>
      </c>
      <c r="AR153" s="43">
        <f t="shared" si="218"/>
        <v>112</v>
      </c>
      <c r="AS153" s="43">
        <f t="shared" si="219"/>
        <v>5.45</v>
      </c>
      <c r="AT153" s="43">
        <v>1</v>
      </c>
      <c r="AU153" s="34">
        <f t="shared" si="220"/>
        <v>1.175</v>
      </c>
      <c r="AV153" s="42">
        <f t="shared" si="187"/>
        <v>100789920</v>
      </c>
      <c r="AW153" s="42">
        <f t="shared" si="221"/>
        <v>13263953472</v>
      </c>
      <c r="AX153" s="42">
        <f t="shared" si="222"/>
        <v>904877229.88848209</v>
      </c>
      <c r="AY153" s="42">
        <f t="shared" si="223"/>
        <v>1635</v>
      </c>
      <c r="AZ153" s="42">
        <f t="shared" si="224"/>
        <v>1223.5782022265021</v>
      </c>
      <c r="BA153" s="70">
        <f t="shared" si="267"/>
        <v>6.822077835229623E-2</v>
      </c>
      <c r="BC153" s="43">
        <f t="shared" si="225"/>
        <v>87</v>
      </c>
      <c r="BD153" s="43">
        <f t="shared" si="226"/>
        <v>6.75</v>
      </c>
      <c r="BE153" s="43">
        <v>1</v>
      </c>
      <c r="BF153" s="34">
        <f t="shared" si="227"/>
        <v>1.3</v>
      </c>
      <c r="BG153" s="42">
        <f t="shared" si="188"/>
        <v>155504448</v>
      </c>
      <c r="BH153" s="42">
        <f t="shared" si="228"/>
        <v>17587553068.799999</v>
      </c>
      <c r="BI153" s="42">
        <f t="shared" si="229"/>
        <v>35022484.528367229</v>
      </c>
      <c r="BJ153" s="42">
        <f t="shared" si="230"/>
        <v>2025</v>
      </c>
      <c r="BK153" s="42">
        <f t="shared" si="231"/>
        <v>1223.5782022265021</v>
      </c>
      <c r="BL153" s="70">
        <f t="shared" si="182"/>
        <v>1.9913221805992151E-3</v>
      </c>
      <c r="BN153" s="43">
        <f t="shared" si="232"/>
        <v>57</v>
      </c>
      <c r="BO153" s="43">
        <f t="shared" si="233"/>
        <v>8.1999999999999993</v>
      </c>
      <c r="BP153" s="43">
        <v>1</v>
      </c>
      <c r="BQ153" s="34">
        <f t="shared" si="234"/>
        <v>1.45</v>
      </c>
      <c r="BR153" s="42">
        <f t="shared" si="189"/>
        <v>399960</v>
      </c>
      <c r="BS153" s="42">
        <f t="shared" si="235"/>
        <v>33056694</v>
      </c>
      <c r="BT153" s="42">
        <f t="shared" si="236"/>
        <v>664778.64151067287</v>
      </c>
      <c r="BU153" s="42">
        <f t="shared" si="237"/>
        <v>2460</v>
      </c>
      <c r="BV153" s="42">
        <f t="shared" si="238"/>
        <v>1223.5782022265021</v>
      </c>
      <c r="BW153" s="70">
        <f t="shared" si="183"/>
        <v>2.011025789544087E-2</v>
      </c>
      <c r="BY153" s="43">
        <f t="shared" si="239"/>
        <v>-5</v>
      </c>
      <c r="BZ153" s="43">
        <f t="shared" si="240"/>
        <v>9.8249999999999993</v>
      </c>
      <c r="CA153" s="43">
        <v>1</v>
      </c>
      <c r="CB153" s="34">
        <f t="shared" si="241"/>
        <v>0</v>
      </c>
      <c r="CC153" s="42">
        <f t="shared" si="190"/>
        <v>1</v>
      </c>
      <c r="CD153" s="42">
        <f t="shared" si="242"/>
        <v>0</v>
      </c>
      <c r="CE153" s="42">
        <f t="shared" si="243"/>
        <v>147.37499999999997</v>
      </c>
      <c r="CF153" s="42">
        <f t="shared" si="244"/>
        <v>2947.5</v>
      </c>
      <c r="CG153" s="42">
        <f t="shared" si="245"/>
        <v>1223.5782022265021</v>
      </c>
      <c r="CJ153" s="43">
        <f t="shared" si="246"/>
        <v>-60</v>
      </c>
      <c r="CK153" s="43">
        <f t="shared" si="247"/>
        <v>11.649999999999999</v>
      </c>
      <c r="CL153" s="43">
        <v>1</v>
      </c>
      <c r="CM153" s="34">
        <f t="shared" si="248"/>
        <v>0</v>
      </c>
      <c r="CN153" s="42">
        <f t="shared" si="191"/>
        <v>1</v>
      </c>
      <c r="CO153" s="42">
        <f t="shared" si="249"/>
        <v>0</v>
      </c>
      <c r="CP153" s="42">
        <f t="shared" si="250"/>
        <v>8.5327148437499639E-2</v>
      </c>
      <c r="CQ153" s="42">
        <f t="shared" si="251"/>
        <v>3494.9999999999995</v>
      </c>
      <c r="CR153" s="42">
        <f t="shared" si="252"/>
        <v>1223.5782022265021</v>
      </c>
      <c r="CU153" s="43">
        <f t="shared" si="253"/>
        <v>-110</v>
      </c>
      <c r="CV153" s="43">
        <f t="shared" si="254"/>
        <v>13.7</v>
      </c>
      <c r="CW153" s="43">
        <v>1</v>
      </c>
      <c r="CX153" s="34">
        <f t="shared" si="255"/>
        <v>0</v>
      </c>
      <c r="CY153" s="42">
        <f t="shared" si="192"/>
        <v>1</v>
      </c>
      <c r="CZ153" s="42">
        <f t="shared" si="256"/>
        <v>0</v>
      </c>
      <c r="DA153" s="42">
        <f t="shared" si="257"/>
        <v>9.7990036010741469E-5</v>
      </c>
      <c r="DB153" s="42">
        <f t="shared" si="258"/>
        <v>4110</v>
      </c>
      <c r="DC153" s="42">
        <f t="shared" si="259"/>
        <v>1223.5782022265021</v>
      </c>
      <c r="DF153" s="43">
        <f t="shared" si="260"/>
        <v>-173</v>
      </c>
      <c r="DG153" s="43">
        <f t="shared" si="261"/>
        <v>18.574999999999999</v>
      </c>
      <c r="DH153" s="43">
        <v>1</v>
      </c>
      <c r="DI153" s="34">
        <f t="shared" si="268"/>
        <v>0</v>
      </c>
      <c r="DJ153" s="42">
        <f t="shared" si="193"/>
        <v>1</v>
      </c>
      <c r="DK153" s="42">
        <f t="shared" si="262"/>
        <v>0</v>
      </c>
      <c r="DL153" s="42">
        <f t="shared" si="263"/>
        <v>2.1399923812079559E-8</v>
      </c>
      <c r="DM153" s="42">
        <f t="shared" si="264"/>
        <v>5572.5</v>
      </c>
      <c r="DN153" s="42">
        <f t="shared" si="265"/>
        <v>1223.5782022265021</v>
      </c>
    </row>
    <row r="154" spans="1:118">
      <c r="A154" s="34">
        <f t="shared" si="194"/>
        <v>42.224253144732984</v>
      </c>
      <c r="B154" s="34">
        <v>0</v>
      </c>
      <c r="C154" s="55">
        <f t="shared" si="270"/>
        <v>7.625</v>
      </c>
      <c r="D154" s="59"/>
      <c r="E154" s="87">
        <v>2.2000000000000002</v>
      </c>
      <c r="F154" s="101">
        <f>C154+E154</f>
        <v>9.8249999999999993</v>
      </c>
      <c r="G154" s="37">
        <f t="shared" si="195"/>
        <v>813744135.39595413</v>
      </c>
      <c r="H154" s="34">
        <f t="shared" si="266"/>
        <v>29.600000000000016</v>
      </c>
      <c r="I154" s="38">
        <v>148</v>
      </c>
      <c r="J154" s="43">
        <f t="shared" si="196"/>
        <v>148</v>
      </c>
      <c r="K154" s="43">
        <f t="shared" si="197"/>
        <v>2.2000000000000002</v>
      </c>
      <c r="L154" s="33">
        <v>1</v>
      </c>
      <c r="M154" s="34">
        <f t="shared" si="198"/>
        <v>2</v>
      </c>
      <c r="N154" s="42">
        <f t="shared" si="184"/>
        <v>3839616000</v>
      </c>
      <c r="O154" s="42">
        <f t="shared" si="199"/>
        <v>1136526336000</v>
      </c>
      <c r="P154" s="42">
        <f t="shared" si="200"/>
        <v>53707112936.132973</v>
      </c>
      <c r="Q154" s="42">
        <f t="shared" si="201"/>
        <v>660</v>
      </c>
      <c r="R154" s="42">
        <f t="shared" si="202"/>
        <v>1266.7275943419895</v>
      </c>
      <c r="S154" s="70">
        <f t="shared" si="203"/>
        <v>4.7255493546374781E-2</v>
      </c>
      <c r="V154" s="43">
        <f t="shared" si="204"/>
        <v>148</v>
      </c>
      <c r="W154" s="43">
        <f t="shared" si="205"/>
        <v>3.2</v>
      </c>
      <c r="X154" s="43">
        <v>1</v>
      </c>
      <c r="Y154" s="34">
        <f t="shared" si="206"/>
        <v>1</v>
      </c>
      <c r="Z154" s="42">
        <f t="shared" si="185"/>
        <v>1411058880</v>
      </c>
      <c r="AA154" s="42">
        <f t="shared" si="207"/>
        <v>208836714240</v>
      </c>
      <c r="AB154" s="42">
        <f t="shared" si="208"/>
        <v>78119436998.011597</v>
      </c>
      <c r="AC154" s="42">
        <f t="shared" si="209"/>
        <v>960</v>
      </c>
      <c r="AD154" s="42">
        <f t="shared" si="210"/>
        <v>1266.7275943419895</v>
      </c>
      <c r="AE154" s="70">
        <f t="shared" si="269"/>
        <v>0.37406946035472921</v>
      </c>
      <c r="AG154" s="43">
        <f t="shared" si="211"/>
        <v>133</v>
      </c>
      <c r="AH154" s="43">
        <f t="shared" si="212"/>
        <v>4.2750000000000004</v>
      </c>
      <c r="AI154" s="43">
        <v>1</v>
      </c>
      <c r="AJ154" s="34">
        <f t="shared" si="213"/>
        <v>1.075</v>
      </c>
      <c r="AK154" s="42">
        <f t="shared" si="186"/>
        <v>587941200</v>
      </c>
      <c r="AL154" s="42">
        <f t="shared" si="214"/>
        <v>84060893070</v>
      </c>
      <c r="AM154" s="42">
        <f t="shared" si="215"/>
        <v>13045335670.566376</v>
      </c>
      <c r="AN154" s="42">
        <f t="shared" si="216"/>
        <v>1282.5</v>
      </c>
      <c r="AO154" s="42">
        <f t="shared" si="217"/>
        <v>1266.7275943419895</v>
      </c>
      <c r="AP154" s="70">
        <f t="shared" si="181"/>
        <v>0.15518911581992278</v>
      </c>
      <c r="AR154" s="43">
        <f t="shared" si="218"/>
        <v>113</v>
      </c>
      <c r="AS154" s="43">
        <f t="shared" si="219"/>
        <v>5.45</v>
      </c>
      <c r="AT154" s="43">
        <v>1</v>
      </c>
      <c r="AU154" s="34">
        <f t="shared" si="220"/>
        <v>1.175</v>
      </c>
      <c r="AV154" s="42">
        <f t="shared" si="187"/>
        <v>100789920</v>
      </c>
      <c r="AW154" s="42">
        <f t="shared" si="221"/>
        <v>13382381628</v>
      </c>
      <c r="AX154" s="42">
        <f t="shared" si="222"/>
        <v>1039430985.4471734</v>
      </c>
      <c r="AY154" s="42">
        <f t="shared" si="223"/>
        <v>1635</v>
      </c>
      <c r="AZ154" s="42">
        <f t="shared" si="224"/>
        <v>1266.7275943419895</v>
      </c>
      <c r="BA154" s="70">
        <f t="shared" si="267"/>
        <v>7.7671599446272596E-2</v>
      </c>
      <c r="BC154" s="43">
        <f t="shared" si="225"/>
        <v>88</v>
      </c>
      <c r="BD154" s="43">
        <f t="shared" si="226"/>
        <v>6.75</v>
      </c>
      <c r="BE154" s="43">
        <v>1</v>
      </c>
      <c r="BF154" s="34">
        <f t="shared" si="227"/>
        <v>1.3</v>
      </c>
      <c r="BG154" s="42">
        <f t="shared" si="188"/>
        <v>155504448</v>
      </c>
      <c r="BH154" s="42">
        <f t="shared" si="228"/>
        <v>17789708851.200001</v>
      </c>
      <c r="BI154" s="42">
        <f t="shared" si="229"/>
        <v>40230270.365644537</v>
      </c>
      <c r="BJ154" s="42">
        <f t="shared" si="230"/>
        <v>2025</v>
      </c>
      <c r="BK154" s="42">
        <f t="shared" si="231"/>
        <v>1266.7275943419895</v>
      </c>
      <c r="BL154" s="70">
        <f t="shared" si="182"/>
        <v>2.2614350072924783E-3</v>
      </c>
      <c r="BN154" s="43">
        <f t="shared" si="232"/>
        <v>58</v>
      </c>
      <c r="BO154" s="43">
        <f t="shared" si="233"/>
        <v>8.1999999999999993</v>
      </c>
      <c r="BP154" s="43">
        <v>1</v>
      </c>
      <c r="BQ154" s="34">
        <f t="shared" si="234"/>
        <v>1.45</v>
      </c>
      <c r="BR154" s="42">
        <f t="shared" si="189"/>
        <v>399960</v>
      </c>
      <c r="BS154" s="42">
        <f t="shared" si="235"/>
        <v>33636636</v>
      </c>
      <c r="BT154" s="42">
        <f t="shared" si="236"/>
        <v>763630.13194047345</v>
      </c>
      <c r="BU154" s="42">
        <f t="shared" si="237"/>
        <v>2460</v>
      </c>
      <c r="BV154" s="42">
        <f t="shared" si="238"/>
        <v>1266.7275943419895</v>
      </c>
      <c r="BW154" s="70">
        <f t="shared" si="183"/>
        <v>2.270233360852356E-2</v>
      </c>
      <c r="BY154" s="43">
        <f t="shared" si="239"/>
        <v>-4</v>
      </c>
      <c r="BZ154" s="43">
        <f t="shared" si="240"/>
        <v>9.8249999999999993</v>
      </c>
      <c r="CA154" s="43">
        <v>1</v>
      </c>
      <c r="CB154" s="34">
        <f t="shared" si="241"/>
        <v>0</v>
      </c>
      <c r="CC154" s="42">
        <f t="shared" si="190"/>
        <v>1</v>
      </c>
      <c r="CD154" s="42">
        <f t="shared" si="242"/>
        <v>0</v>
      </c>
      <c r="CE154" s="42">
        <f t="shared" si="243"/>
        <v>169.28942006768798</v>
      </c>
      <c r="CF154" s="42">
        <f t="shared" si="244"/>
        <v>2947.5</v>
      </c>
      <c r="CG154" s="42">
        <f t="shared" si="245"/>
        <v>1266.7275943419895</v>
      </c>
      <c r="CJ154" s="43">
        <f t="shared" si="246"/>
        <v>-59</v>
      </c>
      <c r="CK154" s="43">
        <f t="shared" si="247"/>
        <v>11.649999999999999</v>
      </c>
      <c r="CL154" s="43">
        <v>1</v>
      </c>
      <c r="CM154" s="34">
        <f t="shared" si="248"/>
        <v>0</v>
      </c>
      <c r="CN154" s="42">
        <f t="shared" si="191"/>
        <v>1</v>
      </c>
      <c r="CO154" s="42">
        <f t="shared" si="249"/>
        <v>0</v>
      </c>
      <c r="CP154" s="42">
        <f t="shared" si="250"/>
        <v>9.8015155046743685E-2</v>
      </c>
      <c r="CQ154" s="42">
        <f t="shared" si="251"/>
        <v>3494.9999999999995</v>
      </c>
      <c r="CR154" s="42">
        <f t="shared" si="252"/>
        <v>1266.7275943419895</v>
      </c>
      <c r="CU154" s="43">
        <f t="shared" si="253"/>
        <v>-109</v>
      </c>
      <c r="CV154" s="43">
        <f t="shared" si="254"/>
        <v>13.7</v>
      </c>
      <c r="CW154" s="43">
        <v>1</v>
      </c>
      <c r="CX154" s="34">
        <f t="shared" si="255"/>
        <v>0</v>
      </c>
      <c r="CY154" s="42">
        <f t="shared" si="192"/>
        <v>1</v>
      </c>
      <c r="CZ154" s="42">
        <f t="shared" si="256"/>
        <v>0</v>
      </c>
      <c r="DA154" s="42">
        <f t="shared" si="257"/>
        <v>1.1256099317163896E-4</v>
      </c>
      <c r="DB154" s="42">
        <f t="shared" si="258"/>
        <v>4110</v>
      </c>
      <c r="DC154" s="42">
        <f t="shared" si="259"/>
        <v>1266.7275943419895</v>
      </c>
      <c r="DF154" s="43">
        <f t="shared" si="260"/>
        <v>-172</v>
      </c>
      <c r="DG154" s="43">
        <f t="shared" si="261"/>
        <v>18.574999999999999</v>
      </c>
      <c r="DH154" s="43">
        <v>1</v>
      </c>
      <c r="DI154" s="34">
        <f t="shared" si="268"/>
        <v>0</v>
      </c>
      <c r="DJ154" s="42">
        <f t="shared" si="193"/>
        <v>1</v>
      </c>
      <c r="DK154" s="42">
        <f t="shared" si="262"/>
        <v>0</v>
      </c>
      <c r="DL154" s="42">
        <f t="shared" si="263"/>
        <v>2.4582057279997666E-8</v>
      </c>
      <c r="DM154" s="42">
        <f t="shared" si="264"/>
        <v>5572.5</v>
      </c>
      <c r="DN154" s="42">
        <f t="shared" si="265"/>
        <v>1266.7275943419895</v>
      </c>
    </row>
    <row r="155" spans="1:118">
      <c r="A155" s="34">
        <f t="shared" si="194"/>
        <v>43.713288216141031</v>
      </c>
      <c r="B155" s="34">
        <v>0</v>
      </c>
      <c r="C155" s="55">
        <f t="shared" si="270"/>
        <v>7.625</v>
      </c>
      <c r="D155" s="59"/>
      <c r="E155" s="87">
        <v>2.2000000000000002</v>
      </c>
      <c r="F155" s="101">
        <f>C155+E155</f>
        <v>9.8249999999999993</v>
      </c>
      <c r="G155" s="37">
        <f t="shared" si="195"/>
        <v>934746549.71781695</v>
      </c>
      <c r="H155" s="34">
        <f t="shared" si="266"/>
        <v>29.800000000000018</v>
      </c>
      <c r="I155" s="38">
        <v>149</v>
      </c>
      <c r="J155" s="43">
        <f t="shared" si="196"/>
        <v>149</v>
      </c>
      <c r="K155" s="43">
        <f t="shared" si="197"/>
        <v>2.2000000000000002</v>
      </c>
      <c r="L155" s="33">
        <v>1</v>
      </c>
      <c r="M155" s="34">
        <f t="shared" si="198"/>
        <v>2</v>
      </c>
      <c r="N155" s="42">
        <f t="shared" si="184"/>
        <v>3839616000</v>
      </c>
      <c r="O155" s="42">
        <f t="shared" si="199"/>
        <v>1144205568000</v>
      </c>
      <c r="P155" s="42">
        <f t="shared" si="200"/>
        <v>61693272281.375916</v>
      </c>
      <c r="Q155" s="42">
        <f t="shared" si="201"/>
        <v>660</v>
      </c>
      <c r="R155" s="42">
        <f t="shared" si="202"/>
        <v>1311.398646484231</v>
      </c>
      <c r="S155" s="70">
        <f t="shared" si="203"/>
        <v>5.3917996911352135E-2</v>
      </c>
      <c r="V155" s="43">
        <f t="shared" si="204"/>
        <v>149</v>
      </c>
      <c r="W155" s="43">
        <f t="shared" si="205"/>
        <v>3.2</v>
      </c>
      <c r="X155" s="43">
        <v>1</v>
      </c>
      <c r="Y155" s="34">
        <f t="shared" si="206"/>
        <v>1</v>
      </c>
      <c r="Z155" s="42">
        <f t="shared" si="185"/>
        <v>1411058880</v>
      </c>
      <c r="AA155" s="42">
        <f t="shared" si="207"/>
        <v>210247773120</v>
      </c>
      <c r="AB155" s="42">
        <f t="shared" si="208"/>
        <v>89735668772.910431</v>
      </c>
      <c r="AC155" s="42">
        <f t="shared" si="209"/>
        <v>960</v>
      </c>
      <c r="AD155" s="42">
        <f t="shared" si="210"/>
        <v>1311.398646484231</v>
      </c>
      <c r="AE155" s="70">
        <f t="shared" si="269"/>
        <v>0.42680912830260198</v>
      </c>
      <c r="AG155" s="43">
        <f t="shared" si="211"/>
        <v>134</v>
      </c>
      <c r="AH155" s="43">
        <f t="shared" si="212"/>
        <v>4.2750000000000004</v>
      </c>
      <c r="AI155" s="43">
        <v>1</v>
      </c>
      <c r="AJ155" s="34">
        <f t="shared" si="213"/>
        <v>1.075</v>
      </c>
      <c r="AK155" s="42">
        <f t="shared" si="186"/>
        <v>587941200</v>
      </c>
      <c r="AL155" s="42">
        <f t="shared" si="214"/>
        <v>84692929860</v>
      </c>
      <c r="AM155" s="42">
        <f t="shared" si="215"/>
        <v>14985155625.16374</v>
      </c>
      <c r="AN155" s="42">
        <f t="shared" si="216"/>
        <v>1282.5</v>
      </c>
      <c r="AO155" s="42">
        <f t="shared" si="217"/>
        <v>1311.398646484231</v>
      </c>
      <c r="AP155" s="70">
        <f t="shared" si="181"/>
        <v>0.17693514263746291</v>
      </c>
      <c r="AR155" s="43">
        <f t="shared" si="218"/>
        <v>114</v>
      </c>
      <c r="AS155" s="43">
        <f t="shared" si="219"/>
        <v>5.45</v>
      </c>
      <c r="AT155" s="43">
        <v>1</v>
      </c>
      <c r="AU155" s="34">
        <f t="shared" si="220"/>
        <v>1.175</v>
      </c>
      <c r="AV155" s="42">
        <f t="shared" si="187"/>
        <v>100789920</v>
      </c>
      <c r="AW155" s="42">
        <f t="shared" si="221"/>
        <v>13500809784</v>
      </c>
      <c r="AX155" s="42">
        <f t="shared" si="222"/>
        <v>1193992663.1161151</v>
      </c>
      <c r="AY155" s="42">
        <f t="shared" si="223"/>
        <v>1635</v>
      </c>
      <c r="AZ155" s="42">
        <f t="shared" si="224"/>
        <v>1311.398646484231</v>
      </c>
      <c r="BA155" s="70">
        <f t="shared" si="267"/>
        <v>8.8438596070817374E-2</v>
      </c>
      <c r="BC155" s="43">
        <f t="shared" si="225"/>
        <v>89</v>
      </c>
      <c r="BD155" s="43">
        <f t="shared" si="226"/>
        <v>6.75</v>
      </c>
      <c r="BE155" s="43">
        <v>1</v>
      </c>
      <c r="BF155" s="34">
        <f t="shared" si="227"/>
        <v>1.3</v>
      </c>
      <c r="BG155" s="42">
        <f t="shared" si="188"/>
        <v>155504448</v>
      </c>
      <c r="BH155" s="42">
        <f t="shared" si="228"/>
        <v>17991864633.600002</v>
      </c>
      <c r="BI155" s="42">
        <f t="shared" si="229"/>
        <v>46212445.390101865</v>
      </c>
      <c r="BJ155" s="42">
        <f t="shared" si="230"/>
        <v>2025</v>
      </c>
      <c r="BK155" s="42">
        <f t="shared" si="231"/>
        <v>1311.398646484231</v>
      </c>
      <c r="BL155" s="70">
        <f t="shared" si="182"/>
        <v>2.5685189573847519E-3</v>
      </c>
      <c r="BN155" s="43">
        <f t="shared" si="232"/>
        <v>59</v>
      </c>
      <c r="BO155" s="43">
        <f t="shared" si="233"/>
        <v>8.1999999999999993</v>
      </c>
      <c r="BP155" s="43">
        <v>1</v>
      </c>
      <c r="BQ155" s="34">
        <f t="shared" si="234"/>
        <v>1.45</v>
      </c>
      <c r="BR155" s="42">
        <f t="shared" si="189"/>
        <v>399960</v>
      </c>
      <c r="BS155" s="42">
        <f t="shared" si="235"/>
        <v>34216578</v>
      </c>
      <c r="BT155" s="42">
        <f t="shared" si="236"/>
        <v>877180.67638619069</v>
      </c>
      <c r="BU155" s="42">
        <f t="shared" si="237"/>
        <v>2460</v>
      </c>
      <c r="BV155" s="42">
        <f t="shared" si="238"/>
        <v>1311.398646484231</v>
      </c>
      <c r="BW155" s="70">
        <f t="shared" si="183"/>
        <v>2.5636131011879407E-2</v>
      </c>
      <c r="BY155" s="43">
        <f t="shared" si="239"/>
        <v>-3</v>
      </c>
      <c r="BZ155" s="43">
        <f t="shared" si="240"/>
        <v>9.8249999999999993</v>
      </c>
      <c r="CA155" s="43">
        <v>1</v>
      </c>
      <c r="CB155" s="34">
        <f t="shared" si="241"/>
        <v>0</v>
      </c>
      <c r="CC155" s="42">
        <f t="shared" si="190"/>
        <v>1</v>
      </c>
      <c r="CD155" s="42">
        <f t="shared" si="242"/>
        <v>0</v>
      </c>
      <c r="CE155" s="42">
        <f t="shared" si="243"/>
        <v>194.46247835015524</v>
      </c>
      <c r="CF155" s="42">
        <f t="shared" si="244"/>
        <v>2947.5</v>
      </c>
      <c r="CG155" s="42">
        <f t="shared" si="245"/>
        <v>1311.398646484231</v>
      </c>
      <c r="CJ155" s="43">
        <f t="shared" si="246"/>
        <v>-58</v>
      </c>
      <c r="CK155" s="43">
        <f t="shared" si="247"/>
        <v>11.649999999999999</v>
      </c>
      <c r="CL155" s="43">
        <v>1</v>
      </c>
      <c r="CM155" s="34">
        <f t="shared" si="248"/>
        <v>0</v>
      </c>
      <c r="CN155" s="42">
        <f t="shared" si="191"/>
        <v>1</v>
      </c>
      <c r="CO155" s="42">
        <f t="shared" si="249"/>
        <v>0</v>
      </c>
      <c r="CP155" s="42">
        <f t="shared" si="250"/>
        <v>0.11258984736697382</v>
      </c>
      <c r="CQ155" s="42">
        <f t="shared" si="251"/>
        <v>3494.9999999999995</v>
      </c>
      <c r="CR155" s="42">
        <f t="shared" si="252"/>
        <v>1311.398646484231</v>
      </c>
      <c r="CU155" s="43">
        <f t="shared" si="253"/>
        <v>-108</v>
      </c>
      <c r="CV155" s="43">
        <f t="shared" si="254"/>
        <v>13.7</v>
      </c>
      <c r="CW155" s="43">
        <v>1</v>
      </c>
      <c r="CX155" s="34">
        <f t="shared" si="255"/>
        <v>0</v>
      </c>
      <c r="CY155" s="42">
        <f t="shared" si="192"/>
        <v>1</v>
      </c>
      <c r="CZ155" s="42">
        <f t="shared" si="256"/>
        <v>0</v>
      </c>
      <c r="DA155" s="42">
        <f t="shared" si="257"/>
        <v>1.2929862769309416E-4</v>
      </c>
      <c r="DB155" s="42">
        <f t="shared" si="258"/>
        <v>4110</v>
      </c>
      <c r="DC155" s="42">
        <f t="shared" si="259"/>
        <v>1311.398646484231</v>
      </c>
      <c r="DF155" s="43">
        <f t="shared" si="260"/>
        <v>-171</v>
      </c>
      <c r="DG155" s="43">
        <f t="shared" si="261"/>
        <v>18.574999999999999</v>
      </c>
      <c r="DH155" s="43">
        <v>1</v>
      </c>
      <c r="DI155" s="34">
        <f t="shared" si="268"/>
        <v>0</v>
      </c>
      <c r="DJ155" s="42">
        <f t="shared" si="193"/>
        <v>1</v>
      </c>
      <c r="DK155" s="42">
        <f t="shared" si="262"/>
        <v>0</v>
      </c>
      <c r="DL155" s="42">
        <f t="shared" si="263"/>
        <v>2.8237368759976209E-8</v>
      </c>
      <c r="DM155" s="42">
        <f t="shared" si="264"/>
        <v>5572.5</v>
      </c>
      <c r="DN155" s="42">
        <f t="shared" si="265"/>
        <v>1311.398646484231</v>
      </c>
    </row>
    <row r="156" spans="1:118">
      <c r="A156" s="34">
        <f t="shared" si="194"/>
        <v>45.254833995939435</v>
      </c>
      <c r="B156" s="34">
        <v>0</v>
      </c>
      <c r="C156" s="55">
        <f t="shared" si="270"/>
        <v>7.625</v>
      </c>
      <c r="D156" s="59"/>
      <c r="E156" s="87">
        <v>2.2000000000000002</v>
      </c>
      <c r="F156" s="101">
        <f>C156+E156</f>
        <v>9.8249999999999993</v>
      </c>
      <c r="G156" s="37">
        <f t="shared" si="195"/>
        <v>1073741824.0000107</v>
      </c>
      <c r="H156" s="34">
        <f t="shared" si="266"/>
        <v>30.000000000000014</v>
      </c>
      <c r="I156" s="38">
        <v>150</v>
      </c>
      <c r="J156" s="43">
        <f t="shared" si="196"/>
        <v>150</v>
      </c>
      <c r="K156" s="43">
        <f t="shared" si="197"/>
        <v>2.2000000000000002</v>
      </c>
      <c r="L156" s="33">
        <v>4</v>
      </c>
      <c r="M156" s="34">
        <f t="shared" si="198"/>
        <v>2</v>
      </c>
      <c r="N156" s="42">
        <f t="shared" si="184"/>
        <v>15358464000</v>
      </c>
      <c r="O156" s="42">
        <f t="shared" si="199"/>
        <v>4607539200000</v>
      </c>
      <c r="P156" s="42">
        <f t="shared" si="200"/>
        <v>70866960384.000702</v>
      </c>
      <c r="Q156" s="42">
        <f t="shared" si="201"/>
        <v>660</v>
      </c>
      <c r="R156" s="42">
        <f t="shared" si="202"/>
        <v>1357.6450198781831</v>
      </c>
      <c r="S156" s="70">
        <f t="shared" si="203"/>
        <v>1.5380652731940014E-2</v>
      </c>
      <c r="V156" s="43">
        <f t="shared" si="204"/>
        <v>150</v>
      </c>
      <c r="W156" s="43">
        <f t="shared" si="205"/>
        <v>3.2</v>
      </c>
      <c r="X156" s="43">
        <v>1</v>
      </c>
      <c r="Y156" s="34">
        <f t="shared" si="206"/>
        <v>1</v>
      </c>
      <c r="Z156" s="42">
        <f t="shared" si="185"/>
        <v>1411058880</v>
      </c>
      <c r="AA156" s="42">
        <f t="shared" si="207"/>
        <v>211658832000</v>
      </c>
      <c r="AB156" s="42">
        <f t="shared" si="208"/>
        <v>103079215104.00104</v>
      </c>
      <c r="AC156" s="42">
        <f t="shared" si="209"/>
        <v>960</v>
      </c>
      <c r="AD156" s="42">
        <f t="shared" si="210"/>
        <v>1357.6450198781831</v>
      </c>
      <c r="AE156" s="70">
        <f t="shared" si="269"/>
        <v>0.48700644395505799</v>
      </c>
      <c r="AG156" s="43">
        <f t="shared" si="211"/>
        <v>135</v>
      </c>
      <c r="AH156" s="43">
        <f t="shared" si="212"/>
        <v>4.2750000000000004</v>
      </c>
      <c r="AI156" s="43">
        <v>14</v>
      </c>
      <c r="AJ156" s="34">
        <f t="shared" si="213"/>
        <v>1.075</v>
      </c>
      <c r="AK156" s="42">
        <f t="shared" si="186"/>
        <v>8231176800</v>
      </c>
      <c r="AL156" s="42">
        <f t="shared" si="214"/>
        <v>1194549533100</v>
      </c>
      <c r="AM156" s="42">
        <f t="shared" si="215"/>
        <v>17213423616.000156</v>
      </c>
      <c r="AN156" s="42">
        <f t="shared" si="216"/>
        <v>1282.5</v>
      </c>
      <c r="AO156" s="42">
        <f t="shared" si="217"/>
        <v>1357.6450198781831</v>
      </c>
      <c r="AP156" s="70">
        <f t="shared" si="181"/>
        <v>1.4409970569683492E-2</v>
      </c>
      <c r="AR156" s="43">
        <f t="shared" si="218"/>
        <v>115</v>
      </c>
      <c r="AS156" s="43">
        <f t="shared" si="219"/>
        <v>5.45</v>
      </c>
      <c r="AT156" s="43">
        <v>1</v>
      </c>
      <c r="AU156" s="34">
        <f t="shared" si="220"/>
        <v>1.175</v>
      </c>
      <c r="AV156" s="42">
        <f t="shared" si="187"/>
        <v>100789920</v>
      </c>
      <c r="AW156" s="42">
        <f t="shared" si="221"/>
        <v>13619237940</v>
      </c>
      <c r="AX156" s="42">
        <f t="shared" si="222"/>
        <v>1371537408.0000107</v>
      </c>
      <c r="AY156" s="42">
        <f t="shared" si="223"/>
        <v>1635</v>
      </c>
      <c r="AZ156" s="42">
        <f t="shared" si="224"/>
        <v>1357.6450198781831</v>
      </c>
      <c r="BA156" s="70">
        <f t="shared" si="267"/>
        <v>0.10070588486979697</v>
      </c>
      <c r="BC156" s="43">
        <f t="shared" si="225"/>
        <v>90</v>
      </c>
      <c r="BD156" s="43">
        <f t="shared" si="226"/>
        <v>6.75</v>
      </c>
      <c r="BE156" s="43">
        <v>1</v>
      </c>
      <c r="BF156" s="34">
        <f t="shared" si="227"/>
        <v>1.3</v>
      </c>
      <c r="BG156" s="42">
        <f t="shared" si="188"/>
        <v>155504448</v>
      </c>
      <c r="BH156" s="42">
        <f t="shared" si="228"/>
        <v>18194020416</v>
      </c>
      <c r="BI156" s="42">
        <f t="shared" si="229"/>
        <v>53084160.00000032</v>
      </c>
      <c r="BJ156" s="42">
        <f t="shared" si="230"/>
        <v>2025</v>
      </c>
      <c r="BK156" s="42">
        <f t="shared" si="231"/>
        <v>1357.6450198781831</v>
      </c>
      <c r="BL156" s="70">
        <f t="shared" si="182"/>
        <v>2.9176706844473797E-3</v>
      </c>
      <c r="BN156" s="43">
        <f t="shared" si="232"/>
        <v>60</v>
      </c>
      <c r="BO156" s="43">
        <f t="shared" si="233"/>
        <v>8.1999999999999993</v>
      </c>
      <c r="BP156" s="43">
        <v>1</v>
      </c>
      <c r="BQ156" s="34">
        <f t="shared" si="234"/>
        <v>1.45</v>
      </c>
      <c r="BR156" s="42">
        <f t="shared" si="189"/>
        <v>399960</v>
      </c>
      <c r="BS156" s="42">
        <f t="shared" si="235"/>
        <v>34796520</v>
      </c>
      <c r="BT156" s="42">
        <f t="shared" si="236"/>
        <v>1007616.000000004</v>
      </c>
      <c r="BU156" s="42">
        <f t="shared" si="237"/>
        <v>2460</v>
      </c>
      <c r="BV156" s="42">
        <f t="shared" si="238"/>
        <v>1357.6450198781831</v>
      </c>
      <c r="BW156" s="70">
        <f t="shared" si="183"/>
        <v>2.895737849647045E-2</v>
      </c>
      <c r="BY156" s="43">
        <f t="shared" si="239"/>
        <v>-2</v>
      </c>
      <c r="BZ156" s="43">
        <f t="shared" si="240"/>
        <v>9.8249999999999993</v>
      </c>
      <c r="CA156" s="43">
        <v>1</v>
      </c>
      <c r="CB156" s="34">
        <f t="shared" si="241"/>
        <v>0</v>
      </c>
      <c r="CC156" s="42">
        <f t="shared" si="190"/>
        <v>1</v>
      </c>
      <c r="CD156" s="42">
        <f t="shared" si="242"/>
        <v>0</v>
      </c>
      <c r="CE156" s="42">
        <f t="shared" si="243"/>
        <v>223.37872898946989</v>
      </c>
      <c r="CF156" s="42">
        <f t="shared" si="244"/>
        <v>2947.5</v>
      </c>
      <c r="CG156" s="42">
        <f t="shared" si="245"/>
        <v>1357.6450198781831</v>
      </c>
      <c r="CJ156" s="43">
        <f t="shared" si="246"/>
        <v>-57</v>
      </c>
      <c r="CK156" s="43">
        <f t="shared" si="247"/>
        <v>11.649999999999999</v>
      </c>
      <c r="CL156" s="43">
        <v>1</v>
      </c>
      <c r="CM156" s="34">
        <f t="shared" si="248"/>
        <v>0</v>
      </c>
      <c r="CN156" s="42">
        <f t="shared" si="191"/>
        <v>1</v>
      </c>
      <c r="CO156" s="42">
        <f t="shared" si="249"/>
        <v>0</v>
      </c>
      <c r="CP156" s="42">
        <f t="shared" si="250"/>
        <v>0.12933177245981003</v>
      </c>
      <c r="CQ156" s="42">
        <f t="shared" si="251"/>
        <v>3494.9999999999995</v>
      </c>
      <c r="CR156" s="42">
        <f t="shared" si="252"/>
        <v>1357.6450198781831</v>
      </c>
      <c r="CU156" s="43">
        <f t="shared" si="253"/>
        <v>-107</v>
      </c>
      <c r="CV156" s="43">
        <f t="shared" si="254"/>
        <v>13.7</v>
      </c>
      <c r="CW156" s="43">
        <v>1</v>
      </c>
      <c r="CX156" s="34">
        <f t="shared" si="255"/>
        <v>0</v>
      </c>
      <c r="CY156" s="42">
        <f t="shared" si="192"/>
        <v>1</v>
      </c>
      <c r="CZ156" s="42">
        <f t="shared" si="256"/>
        <v>0</v>
      </c>
      <c r="DA156" s="42">
        <f t="shared" si="257"/>
        <v>1.4852512093443135E-4</v>
      </c>
      <c r="DB156" s="42">
        <f t="shared" si="258"/>
        <v>4110</v>
      </c>
      <c r="DC156" s="42">
        <f t="shared" si="259"/>
        <v>1357.6450198781831</v>
      </c>
      <c r="DF156" s="43">
        <f t="shared" si="260"/>
        <v>-170</v>
      </c>
      <c r="DG156" s="43">
        <f t="shared" si="261"/>
        <v>18.574999999999999</v>
      </c>
      <c r="DH156" s="43">
        <v>1</v>
      </c>
      <c r="DI156" s="34">
        <f t="shared" si="268"/>
        <v>0</v>
      </c>
      <c r="DJ156" s="42">
        <f t="shared" si="193"/>
        <v>1</v>
      </c>
      <c r="DK156" s="42">
        <f t="shared" si="262"/>
        <v>0</v>
      </c>
      <c r="DL156" s="42">
        <f t="shared" si="263"/>
        <v>3.2436219044029342E-8</v>
      </c>
      <c r="DM156" s="42">
        <f t="shared" si="264"/>
        <v>5572.5</v>
      </c>
      <c r="DN156" s="42">
        <f t="shared" si="265"/>
        <v>1357.6450198781831</v>
      </c>
    </row>
    <row r="157" spans="1:118">
      <c r="A157" s="34">
        <f t="shared" si="194"/>
        <v>46.850742270260433</v>
      </c>
      <c r="B157" s="34">
        <v>0</v>
      </c>
      <c r="C157" s="55">
        <f t="shared" si="270"/>
        <v>7.625</v>
      </c>
      <c r="D157" s="59"/>
      <c r="E157" s="87">
        <v>2.2000000000000002</v>
      </c>
      <c r="F157" s="101">
        <f>C157+E157</f>
        <v>9.8249999999999993</v>
      </c>
      <c r="G157" s="37">
        <f t="shared" si="195"/>
        <v>1233405466.9203284</v>
      </c>
      <c r="H157" s="34">
        <f t="shared" si="266"/>
        <v>30.200000000000017</v>
      </c>
      <c r="I157" s="38">
        <v>151</v>
      </c>
      <c r="J157" s="43">
        <f t="shared" si="196"/>
        <v>151</v>
      </c>
      <c r="K157" s="43">
        <f t="shared" si="197"/>
        <v>2.2000000000000002</v>
      </c>
      <c r="L157" s="33">
        <v>1</v>
      </c>
      <c r="M157" s="34">
        <f t="shared" si="198"/>
        <v>2</v>
      </c>
      <c r="N157" s="42">
        <f t="shared" si="184"/>
        <v>15358464000</v>
      </c>
      <c r="O157" s="42">
        <f t="shared" si="199"/>
        <v>4638256128000</v>
      </c>
      <c r="P157" s="42">
        <f t="shared" si="200"/>
        <v>81404760816.741669</v>
      </c>
      <c r="Q157" s="42">
        <f t="shared" si="201"/>
        <v>660</v>
      </c>
      <c r="R157" s="42">
        <f t="shared" si="202"/>
        <v>1405.522268107813</v>
      </c>
      <c r="S157" s="70">
        <f t="shared" si="203"/>
        <v>1.7550725654265048E-2</v>
      </c>
      <c r="V157" s="43">
        <f t="shared" si="204"/>
        <v>151</v>
      </c>
      <c r="W157" s="43">
        <f t="shared" si="205"/>
        <v>3.2</v>
      </c>
      <c r="X157" s="43">
        <v>1</v>
      </c>
      <c r="Y157" s="34">
        <f t="shared" si="206"/>
        <v>1</v>
      </c>
      <c r="Z157" s="42">
        <f t="shared" si="185"/>
        <v>1411058880</v>
      </c>
      <c r="AA157" s="42">
        <f t="shared" si="207"/>
        <v>213069890880</v>
      </c>
      <c r="AB157" s="42">
        <f t="shared" si="208"/>
        <v>118406924824.35153</v>
      </c>
      <c r="AC157" s="42">
        <f t="shared" si="209"/>
        <v>960</v>
      </c>
      <c r="AD157" s="42">
        <f t="shared" si="210"/>
        <v>1405.522268107813</v>
      </c>
      <c r="AE157" s="70">
        <f t="shared" si="269"/>
        <v>0.55571870964648762</v>
      </c>
      <c r="AG157" s="43">
        <f t="shared" si="211"/>
        <v>136</v>
      </c>
      <c r="AH157" s="43">
        <f t="shared" si="212"/>
        <v>4.2750000000000004</v>
      </c>
      <c r="AI157" s="43">
        <v>1</v>
      </c>
      <c r="AJ157" s="34">
        <f t="shared" si="213"/>
        <v>1.075</v>
      </c>
      <c r="AK157" s="42">
        <f t="shared" si="186"/>
        <v>8231176800</v>
      </c>
      <c r="AL157" s="42">
        <f t="shared" si="214"/>
        <v>1203398048160</v>
      </c>
      <c r="AM157" s="42">
        <f t="shared" si="215"/>
        <v>19773031391.566494</v>
      </c>
      <c r="AN157" s="42">
        <f t="shared" si="216"/>
        <v>1282.5</v>
      </c>
      <c r="AO157" s="42">
        <f t="shared" si="217"/>
        <v>1405.522268107813</v>
      </c>
      <c r="AP157" s="70">
        <f t="shared" si="181"/>
        <v>1.6430998389767651E-2</v>
      </c>
      <c r="AR157" s="43">
        <f t="shared" si="218"/>
        <v>116</v>
      </c>
      <c r="AS157" s="43">
        <f t="shared" si="219"/>
        <v>5.45</v>
      </c>
      <c r="AT157" s="43">
        <v>1</v>
      </c>
      <c r="AU157" s="34">
        <f t="shared" si="220"/>
        <v>1.175</v>
      </c>
      <c r="AV157" s="42">
        <f t="shared" si="187"/>
        <v>100789920</v>
      </c>
      <c r="AW157" s="42">
        <f t="shared" si="221"/>
        <v>13737666096</v>
      </c>
      <c r="AX157" s="42">
        <f t="shared" si="222"/>
        <v>1575482764.3865097</v>
      </c>
      <c r="AY157" s="42">
        <f t="shared" si="223"/>
        <v>1635</v>
      </c>
      <c r="AZ157" s="42">
        <f t="shared" si="224"/>
        <v>1405.522268107813</v>
      </c>
      <c r="BA157" s="70">
        <f t="shared" si="267"/>
        <v>0.1146834370101078</v>
      </c>
      <c r="BC157" s="43">
        <f t="shared" si="225"/>
        <v>91</v>
      </c>
      <c r="BD157" s="43">
        <f t="shared" si="226"/>
        <v>6.75</v>
      </c>
      <c r="BE157" s="43">
        <v>1</v>
      </c>
      <c r="BF157" s="34">
        <f t="shared" si="227"/>
        <v>1.3</v>
      </c>
      <c r="BG157" s="42">
        <f t="shared" si="188"/>
        <v>155504448</v>
      </c>
      <c r="BH157" s="42">
        <f t="shared" si="228"/>
        <v>18396176198.400002</v>
      </c>
      <c r="BI157" s="42">
        <f t="shared" si="229"/>
        <v>60977687.268399768</v>
      </c>
      <c r="BJ157" s="42">
        <f t="shared" si="230"/>
        <v>2025</v>
      </c>
      <c r="BK157" s="42">
        <f t="shared" si="231"/>
        <v>1405.522268107813</v>
      </c>
      <c r="BL157" s="70">
        <f t="shared" si="182"/>
        <v>3.3146935869043954E-3</v>
      </c>
      <c r="BN157" s="43">
        <f t="shared" si="232"/>
        <v>61</v>
      </c>
      <c r="BO157" s="43">
        <f t="shared" si="233"/>
        <v>8.1999999999999993</v>
      </c>
      <c r="BP157" s="43">
        <v>1</v>
      </c>
      <c r="BQ157" s="34">
        <f t="shared" si="234"/>
        <v>1.45</v>
      </c>
      <c r="BR157" s="42">
        <f t="shared" si="189"/>
        <v>399960</v>
      </c>
      <c r="BS157" s="42">
        <f t="shared" si="235"/>
        <v>35376462</v>
      </c>
      <c r="BT157" s="42">
        <f t="shared" si="236"/>
        <v>1157446.8416686968</v>
      </c>
      <c r="BU157" s="42">
        <f t="shared" si="237"/>
        <v>2460</v>
      </c>
      <c r="BV157" s="42">
        <f t="shared" si="238"/>
        <v>1405.522268107813</v>
      </c>
      <c r="BW157" s="70">
        <f t="shared" si="183"/>
        <v>3.2717993157956184E-2</v>
      </c>
      <c r="BY157" s="43">
        <f t="shared" si="239"/>
        <v>-1</v>
      </c>
      <c r="BZ157" s="43">
        <f t="shared" si="240"/>
        <v>9.8249999999999993</v>
      </c>
      <c r="CA157" s="43">
        <v>1</v>
      </c>
      <c r="CB157" s="34">
        <f t="shared" si="241"/>
        <v>0</v>
      </c>
      <c r="CC157" s="42">
        <f t="shared" si="190"/>
        <v>1</v>
      </c>
      <c r="CD157" s="42">
        <f t="shared" si="242"/>
        <v>0</v>
      </c>
      <c r="CE157" s="42">
        <f t="shared" si="243"/>
        <v>256.5947785315326</v>
      </c>
      <c r="CF157" s="42">
        <f t="shared" si="244"/>
        <v>2947.5</v>
      </c>
      <c r="CG157" s="42">
        <f t="shared" si="245"/>
        <v>1405.522268107813</v>
      </c>
      <c r="CJ157" s="43">
        <f t="shared" si="246"/>
        <v>-56</v>
      </c>
      <c r="CK157" s="43">
        <f t="shared" si="247"/>
        <v>11.649999999999999</v>
      </c>
      <c r="CL157" s="43">
        <v>1</v>
      </c>
      <c r="CM157" s="34">
        <f t="shared" si="248"/>
        <v>0</v>
      </c>
      <c r="CN157" s="42">
        <f t="shared" si="191"/>
        <v>1</v>
      </c>
      <c r="CO157" s="42">
        <f t="shared" si="249"/>
        <v>0</v>
      </c>
      <c r="CP157" s="42">
        <f t="shared" si="250"/>
        <v>0.14856319427343467</v>
      </c>
      <c r="CQ157" s="42">
        <f t="shared" si="251"/>
        <v>3494.9999999999995</v>
      </c>
      <c r="CR157" s="42">
        <f t="shared" si="252"/>
        <v>1405.522268107813</v>
      </c>
      <c r="CU157" s="43">
        <f t="shared" si="253"/>
        <v>-106</v>
      </c>
      <c r="CV157" s="43">
        <f t="shared" si="254"/>
        <v>13.7</v>
      </c>
      <c r="CW157" s="43">
        <v>1</v>
      </c>
      <c r="CX157" s="34">
        <f t="shared" si="255"/>
        <v>0</v>
      </c>
      <c r="CY157" s="42">
        <f t="shared" si="192"/>
        <v>1</v>
      </c>
      <c r="CZ157" s="42">
        <f t="shared" si="256"/>
        <v>0</v>
      </c>
      <c r="DA157" s="42">
        <f t="shared" si="257"/>
        <v>1.70610562093117E-4</v>
      </c>
      <c r="DB157" s="42">
        <f t="shared" si="258"/>
        <v>4110</v>
      </c>
      <c r="DC157" s="42">
        <f t="shared" si="259"/>
        <v>1405.522268107813</v>
      </c>
      <c r="DF157" s="43">
        <f t="shared" si="260"/>
        <v>-169</v>
      </c>
      <c r="DG157" s="43">
        <f t="shared" si="261"/>
        <v>18.574999999999999</v>
      </c>
      <c r="DH157" s="43">
        <v>1</v>
      </c>
      <c r="DI157" s="34">
        <f t="shared" si="268"/>
        <v>0</v>
      </c>
      <c r="DJ157" s="42">
        <f t="shared" si="193"/>
        <v>1</v>
      </c>
      <c r="DK157" s="42">
        <f t="shared" si="262"/>
        <v>0</v>
      </c>
      <c r="DL157" s="42">
        <f t="shared" si="263"/>
        <v>3.7259431458200009E-8</v>
      </c>
      <c r="DM157" s="42">
        <f t="shared" si="264"/>
        <v>5572.5</v>
      </c>
      <c r="DN157" s="42">
        <f t="shared" si="265"/>
        <v>1405.522268107813</v>
      </c>
    </row>
    <row r="158" spans="1:118">
      <c r="A158" s="34">
        <f t="shared" si="194"/>
        <v>48.502930128333169</v>
      </c>
      <c r="B158" s="34">
        <v>0</v>
      </c>
      <c r="C158" s="55">
        <f t="shared" si="270"/>
        <v>7.625</v>
      </c>
      <c r="D158" s="90"/>
      <c r="E158" s="87">
        <v>2.2000000000000002</v>
      </c>
      <c r="F158" s="101">
        <f>C158+E158</f>
        <v>9.8249999999999993</v>
      </c>
      <c r="G158" s="37">
        <f t="shared" si="195"/>
        <v>1416810830.895731</v>
      </c>
      <c r="H158" s="34">
        <f t="shared" si="266"/>
        <v>30.400000000000016</v>
      </c>
      <c r="I158" s="38">
        <v>152</v>
      </c>
      <c r="J158" s="43">
        <f t="shared" si="196"/>
        <v>152</v>
      </c>
      <c r="K158" s="43">
        <f t="shared" si="197"/>
        <v>2.2000000000000002</v>
      </c>
      <c r="L158" s="33">
        <v>1</v>
      </c>
      <c r="M158" s="34">
        <f t="shared" si="198"/>
        <v>2</v>
      </c>
      <c r="N158" s="42">
        <f t="shared" si="184"/>
        <v>15358464000</v>
      </c>
      <c r="O158" s="42">
        <f t="shared" si="199"/>
        <v>4668973056000</v>
      </c>
      <c r="P158" s="42">
        <f t="shared" si="200"/>
        <v>93509514839.11824</v>
      </c>
      <c r="Q158" s="42">
        <f t="shared" si="201"/>
        <v>660</v>
      </c>
      <c r="R158" s="42">
        <f t="shared" si="202"/>
        <v>1455.087903849995</v>
      </c>
      <c r="S158" s="70">
        <f t="shared" si="203"/>
        <v>2.0027854887479189E-2</v>
      </c>
      <c r="V158" s="43">
        <f t="shared" si="204"/>
        <v>152</v>
      </c>
      <c r="W158" s="43">
        <f t="shared" si="205"/>
        <v>3.2</v>
      </c>
      <c r="X158" s="43">
        <v>1</v>
      </c>
      <c r="Y158" s="34">
        <f t="shared" si="206"/>
        <v>1</v>
      </c>
      <c r="Z158" s="42">
        <f t="shared" si="185"/>
        <v>1411058880</v>
      </c>
      <c r="AA158" s="42">
        <f t="shared" si="207"/>
        <v>214480949760</v>
      </c>
      <c r="AB158" s="42">
        <f t="shared" si="208"/>
        <v>136013839765.99017</v>
      </c>
      <c r="AC158" s="42">
        <f t="shared" si="209"/>
        <v>960</v>
      </c>
      <c r="AD158" s="42">
        <f t="shared" si="210"/>
        <v>1455.087903849995</v>
      </c>
      <c r="AE158" s="70">
        <f t="shared" si="269"/>
        <v>0.63415347571981107</v>
      </c>
      <c r="AG158" s="43">
        <f t="shared" si="211"/>
        <v>137</v>
      </c>
      <c r="AH158" s="43">
        <f t="shared" si="212"/>
        <v>4.2750000000000004</v>
      </c>
      <c r="AI158" s="43">
        <v>1</v>
      </c>
      <c r="AJ158" s="34">
        <f t="shared" si="213"/>
        <v>1.075</v>
      </c>
      <c r="AK158" s="42">
        <f t="shared" si="186"/>
        <v>8231176800</v>
      </c>
      <c r="AL158" s="42">
        <f t="shared" si="214"/>
        <v>1212246563220</v>
      </c>
      <c r="AM158" s="42">
        <f t="shared" si="215"/>
        <v>22713248632.797169</v>
      </c>
      <c r="AN158" s="42">
        <f t="shared" si="216"/>
        <v>1282.5</v>
      </c>
      <c r="AO158" s="42">
        <f t="shared" si="217"/>
        <v>1455.087903849995</v>
      </c>
      <c r="AP158" s="70">
        <f t="shared" si="181"/>
        <v>1.8736492494122368E-2</v>
      </c>
      <c r="AR158" s="43">
        <f t="shared" si="218"/>
        <v>117</v>
      </c>
      <c r="AS158" s="43">
        <f t="shared" si="219"/>
        <v>5.45</v>
      </c>
      <c r="AT158" s="43">
        <v>1</v>
      </c>
      <c r="AU158" s="34">
        <f t="shared" si="220"/>
        <v>1.175</v>
      </c>
      <c r="AV158" s="42">
        <f t="shared" si="187"/>
        <v>100789920</v>
      </c>
      <c r="AW158" s="42">
        <f t="shared" si="221"/>
        <v>13856094252</v>
      </c>
      <c r="AX158" s="42">
        <f t="shared" si="222"/>
        <v>1809754459.7769647</v>
      </c>
      <c r="AY158" s="42">
        <f t="shared" si="223"/>
        <v>1635</v>
      </c>
      <c r="AZ158" s="42">
        <f t="shared" si="224"/>
        <v>1455.087903849995</v>
      </c>
      <c r="BA158" s="70">
        <f t="shared" si="267"/>
        <v>0.13061072094798598</v>
      </c>
      <c r="BC158" s="43">
        <f t="shared" si="225"/>
        <v>92</v>
      </c>
      <c r="BD158" s="43">
        <f t="shared" si="226"/>
        <v>6.75</v>
      </c>
      <c r="BE158" s="43">
        <v>1</v>
      </c>
      <c r="BF158" s="34">
        <f t="shared" si="227"/>
        <v>1.3</v>
      </c>
      <c r="BG158" s="42">
        <f t="shared" si="188"/>
        <v>155504448</v>
      </c>
      <c r="BH158" s="42">
        <f t="shared" si="228"/>
        <v>18598331980.799999</v>
      </c>
      <c r="BI158" s="42">
        <f t="shared" si="229"/>
        <v>70044969.056734473</v>
      </c>
      <c r="BJ158" s="42">
        <f t="shared" si="230"/>
        <v>2025</v>
      </c>
      <c r="BK158" s="42">
        <f t="shared" si="231"/>
        <v>1455.087903849995</v>
      </c>
      <c r="BL158" s="70">
        <f t="shared" si="182"/>
        <v>3.7661962980898205E-3</v>
      </c>
      <c r="BN158" s="43">
        <f t="shared" si="232"/>
        <v>62</v>
      </c>
      <c r="BO158" s="43">
        <f t="shared" si="233"/>
        <v>8.1999999999999993</v>
      </c>
      <c r="BP158" s="43">
        <v>1</v>
      </c>
      <c r="BQ158" s="34">
        <f t="shared" si="234"/>
        <v>1.45</v>
      </c>
      <c r="BR158" s="42">
        <f t="shared" si="189"/>
        <v>399960</v>
      </c>
      <c r="BS158" s="42">
        <f t="shared" si="235"/>
        <v>35956404</v>
      </c>
      <c r="BT158" s="42">
        <f t="shared" si="236"/>
        <v>1329557.2830213457</v>
      </c>
      <c r="BU158" s="42">
        <f t="shared" si="237"/>
        <v>2460</v>
      </c>
      <c r="BV158" s="42">
        <f t="shared" si="238"/>
        <v>1455.087903849995</v>
      </c>
      <c r="BW158" s="70">
        <f t="shared" si="183"/>
        <v>3.6976925807746121E-2</v>
      </c>
      <c r="BY158" s="43">
        <f t="shared" si="239"/>
        <v>0</v>
      </c>
      <c r="BZ158" s="43">
        <f t="shared" si="240"/>
        <v>9.8249999999999993</v>
      </c>
      <c r="CA158" s="43">
        <v>1</v>
      </c>
      <c r="CB158" s="34">
        <f t="shared" si="241"/>
        <v>0</v>
      </c>
      <c r="CC158" s="42">
        <f t="shared" si="190"/>
        <v>1</v>
      </c>
      <c r="CD158" s="42">
        <f t="shared" si="242"/>
        <v>0</v>
      </c>
      <c r="CE158" s="42">
        <f t="shared" si="243"/>
        <v>294.75</v>
      </c>
      <c r="CF158" s="42">
        <f t="shared" si="244"/>
        <v>2947.5</v>
      </c>
      <c r="CG158" s="42">
        <f t="shared" si="245"/>
        <v>1455.087903849995</v>
      </c>
      <c r="CJ158" s="43">
        <f t="shared" si="246"/>
        <v>-55</v>
      </c>
      <c r="CK158" s="43">
        <f t="shared" si="247"/>
        <v>11.649999999999999</v>
      </c>
      <c r="CL158" s="43">
        <v>1</v>
      </c>
      <c r="CM158" s="34">
        <f t="shared" si="248"/>
        <v>0</v>
      </c>
      <c r="CN158" s="42">
        <f t="shared" si="191"/>
        <v>1</v>
      </c>
      <c r="CO158" s="42">
        <f t="shared" si="249"/>
        <v>0</v>
      </c>
      <c r="CP158" s="42">
        <f t="shared" si="250"/>
        <v>0.17065429687499933</v>
      </c>
      <c r="CQ158" s="42">
        <f t="shared" si="251"/>
        <v>3494.9999999999995</v>
      </c>
      <c r="CR158" s="42">
        <f t="shared" si="252"/>
        <v>1455.087903849995</v>
      </c>
      <c r="CU158" s="43">
        <f t="shared" si="253"/>
        <v>-105</v>
      </c>
      <c r="CV158" s="43">
        <f t="shared" si="254"/>
        <v>13.7</v>
      </c>
      <c r="CW158" s="43">
        <v>1</v>
      </c>
      <c r="CX158" s="34">
        <f t="shared" si="255"/>
        <v>0</v>
      </c>
      <c r="CY158" s="42">
        <f t="shared" si="192"/>
        <v>1</v>
      </c>
      <c r="CZ158" s="42">
        <f t="shared" si="256"/>
        <v>0</v>
      </c>
      <c r="DA158" s="42">
        <f t="shared" si="257"/>
        <v>1.9598007202148299E-4</v>
      </c>
      <c r="DB158" s="42">
        <f t="shared" si="258"/>
        <v>4110</v>
      </c>
      <c r="DC158" s="42">
        <f t="shared" si="259"/>
        <v>1455.087903849995</v>
      </c>
      <c r="DF158" s="43">
        <f t="shared" si="260"/>
        <v>-168</v>
      </c>
      <c r="DG158" s="43">
        <f t="shared" si="261"/>
        <v>18.574999999999999</v>
      </c>
      <c r="DH158" s="43">
        <v>1</v>
      </c>
      <c r="DI158" s="34">
        <f t="shared" si="268"/>
        <v>0</v>
      </c>
      <c r="DJ158" s="42">
        <f t="shared" si="193"/>
        <v>1</v>
      </c>
      <c r="DK158" s="42">
        <f t="shared" si="262"/>
        <v>0</v>
      </c>
      <c r="DL158" s="42">
        <f t="shared" si="263"/>
        <v>4.2799847624159137E-8</v>
      </c>
      <c r="DM158" s="42">
        <f t="shared" si="264"/>
        <v>5572.5</v>
      </c>
      <c r="DN158" s="42">
        <f t="shared" si="265"/>
        <v>1455.087903849995</v>
      </c>
    </row>
    <row r="159" spans="1:118">
      <c r="A159" s="34">
        <f t="shared" si="194"/>
        <v>50.213382265392497</v>
      </c>
      <c r="B159" s="34">
        <v>0</v>
      </c>
      <c r="C159" s="55">
        <f t="shared" si="270"/>
        <v>7.625</v>
      </c>
      <c r="D159" s="59"/>
      <c r="E159" s="87">
        <v>2.2000000000000002</v>
      </c>
      <c r="F159" s="101">
        <f>C159+E159</f>
        <v>9.8249999999999993</v>
      </c>
      <c r="G159" s="37">
        <f t="shared" si="195"/>
        <v>1627488270.791909</v>
      </c>
      <c r="H159" s="34">
        <f t="shared" si="266"/>
        <v>30.600000000000019</v>
      </c>
      <c r="I159" s="38">
        <v>153</v>
      </c>
      <c r="J159" s="43">
        <f t="shared" si="196"/>
        <v>153</v>
      </c>
      <c r="K159" s="43">
        <f t="shared" si="197"/>
        <v>2.2000000000000002</v>
      </c>
      <c r="L159" s="33">
        <v>1</v>
      </c>
      <c r="M159" s="34">
        <f t="shared" si="198"/>
        <v>2</v>
      </c>
      <c r="N159" s="42">
        <f t="shared" si="184"/>
        <v>15358464000</v>
      </c>
      <c r="O159" s="42">
        <f t="shared" si="199"/>
        <v>4699689984000</v>
      </c>
      <c r="P159" s="42">
        <f t="shared" si="200"/>
        <v>107414225872.26599</v>
      </c>
      <c r="Q159" s="42">
        <f t="shared" si="201"/>
        <v>660</v>
      </c>
      <c r="R159" s="42">
        <f t="shared" si="202"/>
        <v>1506.4014679617749</v>
      </c>
      <c r="S159" s="70">
        <f t="shared" si="203"/>
        <v>2.2855598185828333E-2</v>
      </c>
      <c r="V159" s="43">
        <f t="shared" si="204"/>
        <v>153</v>
      </c>
      <c r="W159" s="43">
        <f t="shared" si="205"/>
        <v>3.2</v>
      </c>
      <c r="X159" s="43">
        <v>1</v>
      </c>
      <c r="Y159" s="34">
        <f t="shared" si="206"/>
        <v>1</v>
      </c>
      <c r="Z159" s="42">
        <f t="shared" si="185"/>
        <v>1411058880</v>
      </c>
      <c r="AA159" s="42">
        <f t="shared" si="207"/>
        <v>215892008640</v>
      </c>
      <c r="AB159" s="42">
        <f t="shared" si="208"/>
        <v>156238873996.02325</v>
      </c>
      <c r="AC159" s="42">
        <f t="shared" si="209"/>
        <v>960</v>
      </c>
      <c r="AD159" s="42">
        <f t="shared" si="210"/>
        <v>1506.4014679617749</v>
      </c>
      <c r="AE159" s="70">
        <f t="shared" si="269"/>
        <v>0.7236899363725483</v>
      </c>
      <c r="AG159" s="43">
        <f t="shared" si="211"/>
        <v>138</v>
      </c>
      <c r="AH159" s="43">
        <f t="shared" si="212"/>
        <v>4.2750000000000004</v>
      </c>
      <c r="AI159" s="43">
        <v>1</v>
      </c>
      <c r="AJ159" s="34">
        <f t="shared" si="213"/>
        <v>1.075</v>
      </c>
      <c r="AK159" s="42">
        <f t="shared" si="186"/>
        <v>8231176800</v>
      </c>
      <c r="AL159" s="42">
        <f t="shared" si="214"/>
        <v>1221095078280</v>
      </c>
      <c r="AM159" s="42">
        <f t="shared" si="215"/>
        <v>26090671341.132763</v>
      </c>
      <c r="AN159" s="42">
        <f t="shared" si="216"/>
        <v>1282.5</v>
      </c>
      <c r="AO159" s="42">
        <f t="shared" si="217"/>
        <v>1506.4014679617749</v>
      </c>
      <c r="AP159" s="70">
        <f t="shared" si="181"/>
        <v>2.1366617395496626E-2</v>
      </c>
      <c r="AR159" s="43">
        <f t="shared" si="218"/>
        <v>118</v>
      </c>
      <c r="AS159" s="43">
        <f t="shared" si="219"/>
        <v>5.45</v>
      </c>
      <c r="AT159" s="43">
        <v>1</v>
      </c>
      <c r="AU159" s="34">
        <f t="shared" si="220"/>
        <v>1.175</v>
      </c>
      <c r="AV159" s="42">
        <f t="shared" si="187"/>
        <v>100789920</v>
      </c>
      <c r="AW159" s="42">
        <f t="shared" si="221"/>
        <v>13974522408</v>
      </c>
      <c r="AX159" s="42">
        <f t="shared" si="222"/>
        <v>2078861970.894347</v>
      </c>
      <c r="AY159" s="42">
        <f t="shared" si="223"/>
        <v>1635</v>
      </c>
      <c r="AZ159" s="42">
        <f t="shared" si="224"/>
        <v>1506.4014679617749</v>
      </c>
      <c r="BA159" s="70">
        <f t="shared" si="267"/>
        <v>0.14876085995642041</v>
      </c>
      <c r="BC159" s="43">
        <f t="shared" si="225"/>
        <v>93</v>
      </c>
      <c r="BD159" s="43">
        <f t="shared" si="226"/>
        <v>6.75</v>
      </c>
      <c r="BE159" s="43">
        <v>1</v>
      </c>
      <c r="BF159" s="34">
        <f t="shared" si="227"/>
        <v>1.3</v>
      </c>
      <c r="BG159" s="42">
        <f t="shared" si="188"/>
        <v>155504448</v>
      </c>
      <c r="BH159" s="42">
        <f t="shared" si="228"/>
        <v>18800487763.200001</v>
      </c>
      <c r="BI159" s="42">
        <f t="shared" si="229"/>
        <v>80460540.731289119</v>
      </c>
      <c r="BJ159" s="42">
        <f t="shared" si="230"/>
        <v>2025</v>
      </c>
      <c r="BK159" s="42">
        <f t="shared" si="231"/>
        <v>1506.4014679617749</v>
      </c>
      <c r="BL159" s="70">
        <f t="shared" si="182"/>
        <v>4.2797049600373808E-3</v>
      </c>
      <c r="BN159" s="43">
        <f t="shared" si="232"/>
        <v>63</v>
      </c>
      <c r="BO159" s="43">
        <f t="shared" si="233"/>
        <v>8.1999999999999993</v>
      </c>
      <c r="BP159" s="43">
        <v>1</v>
      </c>
      <c r="BQ159" s="34">
        <f t="shared" si="234"/>
        <v>1.45</v>
      </c>
      <c r="BR159" s="42">
        <f t="shared" si="189"/>
        <v>399960</v>
      </c>
      <c r="BS159" s="42">
        <f t="shared" si="235"/>
        <v>36536346</v>
      </c>
      <c r="BT159" s="42">
        <f t="shared" si="236"/>
        <v>1527260.2638809476</v>
      </c>
      <c r="BU159" s="42">
        <f t="shared" si="237"/>
        <v>2460</v>
      </c>
      <c r="BV159" s="42">
        <f t="shared" si="238"/>
        <v>1506.4014679617749</v>
      </c>
      <c r="BW159" s="70">
        <f t="shared" ref="BW159:BW222" si="271">BT159/BS159</f>
        <v>4.1801122199821177E-2</v>
      </c>
      <c r="BY159" s="43">
        <f t="shared" si="239"/>
        <v>1</v>
      </c>
      <c r="BZ159" s="43">
        <f t="shared" si="240"/>
        <v>9.8249999999999993</v>
      </c>
      <c r="CA159" s="43">
        <v>1</v>
      </c>
      <c r="CB159" s="34">
        <f t="shared" si="241"/>
        <v>0</v>
      </c>
      <c r="CC159" s="42">
        <f t="shared" si="190"/>
        <v>1</v>
      </c>
      <c r="CD159" s="42">
        <f t="shared" si="242"/>
        <v>0</v>
      </c>
      <c r="CE159" s="42">
        <f t="shared" si="243"/>
        <v>338.57884013537608</v>
      </c>
      <c r="CF159" s="42">
        <f t="shared" si="244"/>
        <v>2947.5</v>
      </c>
      <c r="CG159" s="42">
        <f t="shared" si="245"/>
        <v>1506.4014679617749</v>
      </c>
      <c r="CH159" s="70" t="e">
        <f t="shared" ref="CH159:CH205" si="272">CE159/CD159</f>
        <v>#DIV/0!</v>
      </c>
      <c r="CJ159" s="43">
        <f t="shared" si="246"/>
        <v>-54</v>
      </c>
      <c r="CK159" s="43">
        <f t="shared" si="247"/>
        <v>11.649999999999999</v>
      </c>
      <c r="CL159" s="43">
        <v>1</v>
      </c>
      <c r="CM159" s="34">
        <f t="shared" si="248"/>
        <v>0</v>
      </c>
      <c r="CN159" s="42">
        <f t="shared" si="191"/>
        <v>1</v>
      </c>
      <c r="CO159" s="42">
        <f t="shared" si="249"/>
        <v>0</v>
      </c>
      <c r="CP159" s="42">
        <f t="shared" si="250"/>
        <v>0.19603031009348745</v>
      </c>
      <c r="CQ159" s="42">
        <f t="shared" si="251"/>
        <v>3494.9999999999995</v>
      </c>
      <c r="CR159" s="42">
        <f t="shared" si="252"/>
        <v>1506.4014679617749</v>
      </c>
      <c r="CU159" s="43">
        <f t="shared" si="253"/>
        <v>-104</v>
      </c>
      <c r="CV159" s="43">
        <f t="shared" si="254"/>
        <v>13.7</v>
      </c>
      <c r="CW159" s="43">
        <v>1</v>
      </c>
      <c r="CX159" s="34">
        <f t="shared" si="255"/>
        <v>0</v>
      </c>
      <c r="CY159" s="42">
        <f t="shared" si="192"/>
        <v>1</v>
      </c>
      <c r="CZ159" s="42">
        <f t="shared" si="256"/>
        <v>0</v>
      </c>
      <c r="DA159" s="42">
        <f t="shared" si="257"/>
        <v>2.2512198634327794E-4</v>
      </c>
      <c r="DB159" s="42">
        <f t="shared" si="258"/>
        <v>4110</v>
      </c>
      <c r="DC159" s="42">
        <f t="shared" si="259"/>
        <v>1506.4014679617749</v>
      </c>
      <c r="DF159" s="43">
        <f t="shared" si="260"/>
        <v>-167</v>
      </c>
      <c r="DG159" s="43">
        <f t="shared" si="261"/>
        <v>18.574999999999999</v>
      </c>
      <c r="DH159" s="43">
        <v>1</v>
      </c>
      <c r="DI159" s="34">
        <f t="shared" si="268"/>
        <v>0</v>
      </c>
      <c r="DJ159" s="42">
        <f t="shared" si="193"/>
        <v>1</v>
      </c>
      <c r="DK159" s="42">
        <f t="shared" si="262"/>
        <v>0</v>
      </c>
      <c r="DL159" s="42">
        <f t="shared" si="263"/>
        <v>4.9164114559995351E-8</v>
      </c>
      <c r="DM159" s="42">
        <f t="shared" si="264"/>
        <v>5572.5</v>
      </c>
      <c r="DN159" s="42">
        <f t="shared" si="265"/>
        <v>1506.4014679617749</v>
      </c>
    </row>
    <row r="160" spans="1:118">
      <c r="A160" s="34">
        <f t="shared" si="194"/>
        <v>51.984153366799546</v>
      </c>
      <c r="B160" s="34">
        <v>0</v>
      </c>
      <c r="C160" s="55">
        <f t="shared" si="270"/>
        <v>7.625</v>
      </c>
      <c r="D160" s="59"/>
      <c r="E160" s="87">
        <v>2.2000000000000002</v>
      </c>
      <c r="F160" s="101">
        <f>C160+E160</f>
        <v>9.8249999999999993</v>
      </c>
      <c r="G160" s="37">
        <f t="shared" si="195"/>
        <v>1869493099.4356346</v>
      </c>
      <c r="H160" s="34">
        <f t="shared" si="266"/>
        <v>30.800000000000015</v>
      </c>
      <c r="I160" s="38">
        <v>154</v>
      </c>
      <c r="J160" s="43">
        <f t="shared" si="196"/>
        <v>154</v>
      </c>
      <c r="K160" s="43">
        <f t="shared" si="197"/>
        <v>2.2000000000000002</v>
      </c>
      <c r="L160" s="33">
        <v>1</v>
      </c>
      <c r="M160" s="34">
        <f t="shared" si="198"/>
        <v>2</v>
      </c>
      <c r="N160" s="42">
        <f t="shared" si="184"/>
        <v>15358464000</v>
      </c>
      <c r="O160" s="42">
        <f t="shared" si="199"/>
        <v>4730406912000</v>
      </c>
      <c r="P160" s="42">
        <f t="shared" si="200"/>
        <v>123386544562.75189</v>
      </c>
      <c r="Q160" s="42">
        <f t="shared" si="201"/>
        <v>660</v>
      </c>
      <c r="R160" s="42">
        <f t="shared" si="202"/>
        <v>1559.5246010039864</v>
      </c>
      <c r="S160" s="70">
        <f t="shared" si="203"/>
        <v>2.608370629802426E-2</v>
      </c>
      <c r="V160" s="43">
        <f t="shared" si="204"/>
        <v>154</v>
      </c>
      <c r="W160" s="43">
        <f t="shared" si="205"/>
        <v>3.2</v>
      </c>
      <c r="X160" s="43">
        <v>1</v>
      </c>
      <c r="Y160" s="34">
        <f t="shared" si="206"/>
        <v>1</v>
      </c>
      <c r="Z160" s="42">
        <f t="shared" si="185"/>
        <v>1411058880</v>
      </c>
      <c r="AA160" s="42">
        <f t="shared" si="207"/>
        <v>217303067520</v>
      </c>
      <c r="AB160" s="42">
        <f t="shared" si="208"/>
        <v>179471337545.82092</v>
      </c>
      <c r="AC160" s="42">
        <f t="shared" si="209"/>
        <v>960</v>
      </c>
      <c r="AD160" s="42">
        <f t="shared" si="210"/>
        <v>1559.5246010039864</v>
      </c>
      <c r="AE160" s="70">
        <f t="shared" si="269"/>
        <v>0.82590337814399628</v>
      </c>
      <c r="AG160" s="43">
        <f t="shared" si="211"/>
        <v>139</v>
      </c>
      <c r="AH160" s="43">
        <f t="shared" si="212"/>
        <v>4.2750000000000004</v>
      </c>
      <c r="AI160" s="43">
        <v>1</v>
      </c>
      <c r="AJ160" s="34">
        <f t="shared" si="213"/>
        <v>1.075</v>
      </c>
      <c r="AK160" s="42">
        <f t="shared" si="186"/>
        <v>8231176800</v>
      </c>
      <c r="AL160" s="42">
        <f t="shared" si="214"/>
        <v>1229943593340</v>
      </c>
      <c r="AM160" s="42">
        <f t="shared" si="215"/>
        <v>29970311250.327492</v>
      </c>
      <c r="AN160" s="42">
        <f t="shared" si="216"/>
        <v>1282.5</v>
      </c>
      <c r="AO160" s="42">
        <f t="shared" si="217"/>
        <v>1559.5246010039864</v>
      </c>
      <c r="AP160" s="70">
        <f t="shared" si="181"/>
        <v>2.4367224165899318E-2</v>
      </c>
      <c r="AR160" s="43">
        <f t="shared" si="218"/>
        <v>119</v>
      </c>
      <c r="AS160" s="43">
        <f t="shared" si="219"/>
        <v>5.45</v>
      </c>
      <c r="AT160" s="43">
        <v>1</v>
      </c>
      <c r="AU160" s="34">
        <f t="shared" si="220"/>
        <v>1.175</v>
      </c>
      <c r="AV160" s="42">
        <f t="shared" si="187"/>
        <v>100789920</v>
      </c>
      <c r="AW160" s="42">
        <f t="shared" si="221"/>
        <v>14092950564</v>
      </c>
      <c r="AX160" s="42">
        <f t="shared" si="222"/>
        <v>2387985326.2322316</v>
      </c>
      <c r="AY160" s="42">
        <f t="shared" si="223"/>
        <v>1635</v>
      </c>
      <c r="AZ160" s="42">
        <f t="shared" si="224"/>
        <v>1559.5246010039864</v>
      </c>
      <c r="BA160" s="70">
        <f t="shared" si="267"/>
        <v>0.16944537734576784</v>
      </c>
      <c r="BC160" s="43">
        <f t="shared" si="225"/>
        <v>94</v>
      </c>
      <c r="BD160" s="43">
        <f t="shared" si="226"/>
        <v>6.75</v>
      </c>
      <c r="BE160" s="43">
        <v>1</v>
      </c>
      <c r="BF160" s="34">
        <f t="shared" si="227"/>
        <v>1.3</v>
      </c>
      <c r="BG160" s="42">
        <f t="shared" si="188"/>
        <v>155504448</v>
      </c>
      <c r="BH160" s="42">
        <f t="shared" si="228"/>
        <v>19002643545.600002</v>
      </c>
      <c r="BI160" s="42">
        <f t="shared" si="229"/>
        <v>92424890.78020373</v>
      </c>
      <c r="BJ160" s="42">
        <f t="shared" si="230"/>
        <v>2025</v>
      </c>
      <c r="BK160" s="42">
        <f t="shared" si="231"/>
        <v>1559.5246010039864</v>
      </c>
      <c r="BL160" s="70">
        <f t="shared" si="182"/>
        <v>4.8637912171753811E-3</v>
      </c>
      <c r="BN160" s="43">
        <f t="shared" si="232"/>
        <v>64</v>
      </c>
      <c r="BO160" s="43">
        <f t="shared" si="233"/>
        <v>8.1999999999999993</v>
      </c>
      <c r="BP160" s="43">
        <v>1</v>
      </c>
      <c r="BQ160" s="34">
        <f t="shared" si="234"/>
        <v>1.45</v>
      </c>
      <c r="BR160" s="42">
        <f t="shared" si="189"/>
        <v>399960</v>
      </c>
      <c r="BS160" s="42">
        <f t="shared" si="235"/>
        <v>37116288</v>
      </c>
      <c r="BT160" s="42">
        <f t="shared" si="236"/>
        <v>1754361.3527723823</v>
      </c>
      <c r="BU160" s="42">
        <f t="shared" si="237"/>
        <v>2460</v>
      </c>
      <c r="BV160" s="42">
        <f t="shared" si="238"/>
        <v>1559.5246010039864</v>
      </c>
      <c r="BW160" s="70">
        <f t="shared" si="271"/>
        <v>4.7266616553152681E-2</v>
      </c>
      <c r="BY160" s="43">
        <f t="shared" si="239"/>
        <v>2</v>
      </c>
      <c r="BZ160" s="43">
        <f t="shared" si="240"/>
        <v>9.8249999999999993</v>
      </c>
      <c r="CA160" s="43">
        <v>1</v>
      </c>
      <c r="CB160" s="34">
        <f t="shared" si="241"/>
        <v>0</v>
      </c>
      <c r="CC160" s="42">
        <f t="shared" si="190"/>
        <v>1</v>
      </c>
      <c r="CD160" s="42">
        <f t="shared" si="242"/>
        <v>0</v>
      </c>
      <c r="CE160" s="42">
        <f t="shared" si="243"/>
        <v>388.92495670031064</v>
      </c>
      <c r="CF160" s="42">
        <f t="shared" si="244"/>
        <v>2947.5</v>
      </c>
      <c r="CG160" s="42">
        <f t="shared" si="245"/>
        <v>1559.5246010039864</v>
      </c>
      <c r="CH160" s="70" t="e">
        <f t="shared" si="272"/>
        <v>#DIV/0!</v>
      </c>
      <c r="CJ160" s="43">
        <f t="shared" si="246"/>
        <v>-53</v>
      </c>
      <c r="CK160" s="43">
        <f t="shared" si="247"/>
        <v>11.649999999999999</v>
      </c>
      <c r="CL160" s="43">
        <v>1</v>
      </c>
      <c r="CM160" s="34">
        <f t="shared" si="248"/>
        <v>0</v>
      </c>
      <c r="CN160" s="42">
        <f t="shared" si="191"/>
        <v>1</v>
      </c>
      <c r="CO160" s="42">
        <f t="shared" si="249"/>
        <v>0</v>
      </c>
      <c r="CP160" s="42">
        <f t="shared" si="250"/>
        <v>0.22517969473394769</v>
      </c>
      <c r="CQ160" s="42">
        <f t="shared" si="251"/>
        <v>3494.9999999999995</v>
      </c>
      <c r="CR160" s="42">
        <f t="shared" si="252"/>
        <v>1559.5246010039864</v>
      </c>
      <c r="CU160" s="43">
        <f t="shared" si="253"/>
        <v>-103</v>
      </c>
      <c r="CV160" s="43">
        <f t="shared" si="254"/>
        <v>13.7</v>
      </c>
      <c r="CW160" s="43">
        <v>1</v>
      </c>
      <c r="CX160" s="34">
        <f t="shared" si="255"/>
        <v>0</v>
      </c>
      <c r="CY160" s="42">
        <f t="shared" si="192"/>
        <v>1</v>
      </c>
      <c r="CZ160" s="42">
        <f t="shared" si="256"/>
        <v>0</v>
      </c>
      <c r="DA160" s="42">
        <f t="shared" si="257"/>
        <v>2.5859725538618838E-4</v>
      </c>
      <c r="DB160" s="42">
        <f t="shared" si="258"/>
        <v>4110</v>
      </c>
      <c r="DC160" s="42">
        <f t="shared" si="259"/>
        <v>1559.5246010039864</v>
      </c>
      <c r="DF160" s="43">
        <f t="shared" si="260"/>
        <v>-166</v>
      </c>
      <c r="DG160" s="43">
        <f t="shared" si="261"/>
        <v>18.574999999999999</v>
      </c>
      <c r="DH160" s="43">
        <v>1</v>
      </c>
      <c r="DI160" s="34">
        <f t="shared" si="268"/>
        <v>0</v>
      </c>
      <c r="DJ160" s="42">
        <f t="shared" si="193"/>
        <v>1</v>
      </c>
      <c r="DK160" s="42">
        <f t="shared" si="262"/>
        <v>0</v>
      </c>
      <c r="DL160" s="42">
        <f t="shared" si="263"/>
        <v>5.6474737519952445E-8</v>
      </c>
      <c r="DM160" s="42">
        <f t="shared" si="264"/>
        <v>5572.5</v>
      </c>
      <c r="DN160" s="42">
        <f t="shared" si="265"/>
        <v>1559.5246010039864</v>
      </c>
    </row>
    <row r="161" spans="1:118">
      <c r="A161" s="34">
        <f t="shared" si="194"/>
        <v>53.817370576238226</v>
      </c>
      <c r="B161" s="34">
        <v>0</v>
      </c>
      <c r="C161" s="55">
        <f t="shared" si="270"/>
        <v>7.625</v>
      </c>
      <c r="D161" s="59"/>
      <c r="E161" s="87">
        <v>2.2000000000000002</v>
      </c>
      <c r="F161" s="101">
        <f>C161+E161</f>
        <v>9.8249999999999993</v>
      </c>
      <c r="G161" s="37">
        <f t="shared" si="195"/>
        <v>2147483648.0000219</v>
      </c>
      <c r="H161" s="34">
        <f t="shared" si="266"/>
        <v>31.000000000000018</v>
      </c>
      <c r="I161" s="38">
        <v>155</v>
      </c>
      <c r="J161" s="43">
        <f t="shared" si="196"/>
        <v>155</v>
      </c>
      <c r="K161" s="43">
        <f t="shared" si="197"/>
        <v>2.2000000000000002</v>
      </c>
      <c r="L161" s="33">
        <v>1</v>
      </c>
      <c r="M161" s="34">
        <f t="shared" si="198"/>
        <v>2</v>
      </c>
      <c r="N161" s="42">
        <f t="shared" si="184"/>
        <v>15358464000</v>
      </c>
      <c r="O161" s="42">
        <f t="shared" si="199"/>
        <v>4761123840000</v>
      </c>
      <c r="P161" s="42">
        <f t="shared" si="200"/>
        <v>141733920768.00143</v>
      </c>
      <c r="Q161" s="42">
        <f t="shared" si="201"/>
        <v>660</v>
      </c>
      <c r="R161" s="42">
        <f t="shared" si="202"/>
        <v>1614.5211172871468</v>
      </c>
      <c r="S161" s="70">
        <f t="shared" si="203"/>
        <v>2.9769005287625838E-2</v>
      </c>
      <c r="V161" s="43">
        <f t="shared" si="204"/>
        <v>155</v>
      </c>
      <c r="W161" s="43">
        <f t="shared" si="205"/>
        <v>3.2</v>
      </c>
      <c r="X161" s="43">
        <v>1</v>
      </c>
      <c r="Y161" s="34">
        <f t="shared" si="206"/>
        <v>1</v>
      </c>
      <c r="Z161" s="42">
        <f t="shared" si="185"/>
        <v>1411058880</v>
      </c>
      <c r="AA161" s="42">
        <f t="shared" si="207"/>
        <v>218714126400</v>
      </c>
      <c r="AB161" s="42">
        <f t="shared" si="208"/>
        <v>206158430208.00211</v>
      </c>
      <c r="AC161" s="42">
        <f t="shared" si="209"/>
        <v>960</v>
      </c>
      <c r="AD161" s="42">
        <f t="shared" si="210"/>
        <v>1614.5211172871468</v>
      </c>
      <c r="AE161" s="70">
        <f t="shared" si="269"/>
        <v>0.9425931173323705</v>
      </c>
      <c r="AG161" s="43">
        <f t="shared" si="211"/>
        <v>140</v>
      </c>
      <c r="AH161" s="43">
        <f t="shared" si="212"/>
        <v>4.2750000000000004</v>
      </c>
      <c r="AI161" s="43">
        <v>1</v>
      </c>
      <c r="AJ161" s="34">
        <f t="shared" si="213"/>
        <v>1.075</v>
      </c>
      <c r="AK161" s="42">
        <f t="shared" si="186"/>
        <v>8231176800</v>
      </c>
      <c r="AL161" s="42">
        <f t="shared" si="214"/>
        <v>1238792108400</v>
      </c>
      <c r="AM161" s="42">
        <f t="shared" si="215"/>
        <v>34426847232.00032</v>
      </c>
      <c r="AN161" s="42">
        <f t="shared" si="216"/>
        <v>1282.5</v>
      </c>
      <c r="AO161" s="42">
        <f t="shared" si="217"/>
        <v>1614.5211172871468</v>
      </c>
      <c r="AP161" s="70">
        <f t="shared" si="181"/>
        <v>2.7790657527246739E-2</v>
      </c>
      <c r="AR161" s="43">
        <f t="shared" si="218"/>
        <v>120</v>
      </c>
      <c r="AS161" s="43">
        <f t="shared" si="219"/>
        <v>5.45</v>
      </c>
      <c r="AT161" s="43">
        <v>14</v>
      </c>
      <c r="AU161" s="34">
        <f t="shared" si="220"/>
        <v>1.175</v>
      </c>
      <c r="AV161" s="42">
        <f t="shared" si="187"/>
        <v>1411058880</v>
      </c>
      <c r="AW161" s="42">
        <f t="shared" si="221"/>
        <v>198959302080</v>
      </c>
      <c r="AX161" s="42">
        <f t="shared" si="222"/>
        <v>2743074816.0000219</v>
      </c>
      <c r="AY161" s="42">
        <f t="shared" si="223"/>
        <v>1635</v>
      </c>
      <c r="AZ161" s="42">
        <f t="shared" si="224"/>
        <v>1614.5211172871468</v>
      </c>
      <c r="BA161" s="70">
        <f t="shared" si="267"/>
        <v>1.3787115190507919E-2</v>
      </c>
      <c r="BC161" s="43">
        <f t="shared" si="225"/>
        <v>95</v>
      </c>
      <c r="BD161" s="43">
        <f t="shared" si="226"/>
        <v>6.75</v>
      </c>
      <c r="BE161" s="43">
        <v>1</v>
      </c>
      <c r="BF161" s="34">
        <f t="shared" si="227"/>
        <v>1.3</v>
      </c>
      <c r="BG161" s="42">
        <f t="shared" si="188"/>
        <v>155504448</v>
      </c>
      <c r="BH161" s="42">
        <f t="shared" si="228"/>
        <v>19204799328</v>
      </c>
      <c r="BI161" s="42">
        <f t="shared" si="229"/>
        <v>106168320.00000069</v>
      </c>
      <c r="BJ161" s="42">
        <f t="shared" si="230"/>
        <v>2025</v>
      </c>
      <c r="BK161" s="42">
        <f t="shared" si="231"/>
        <v>1614.5211172871468</v>
      </c>
      <c r="BL161" s="70">
        <f t="shared" si="182"/>
        <v>5.5282181389529322E-3</v>
      </c>
      <c r="BN161" s="43">
        <f t="shared" si="232"/>
        <v>65</v>
      </c>
      <c r="BO161" s="43">
        <f t="shared" si="233"/>
        <v>8.1999999999999993</v>
      </c>
      <c r="BP161" s="43">
        <v>1</v>
      </c>
      <c r="BQ161" s="34">
        <f t="shared" si="234"/>
        <v>1.45</v>
      </c>
      <c r="BR161" s="42">
        <f t="shared" si="189"/>
        <v>399960</v>
      </c>
      <c r="BS161" s="42">
        <f t="shared" si="235"/>
        <v>37696230</v>
      </c>
      <c r="BT161" s="42">
        <f t="shared" si="236"/>
        <v>2015232.0000000086</v>
      </c>
      <c r="BU161" s="42">
        <f t="shared" si="237"/>
        <v>2460</v>
      </c>
      <c r="BV161" s="42">
        <f t="shared" si="238"/>
        <v>1614.5211172871468</v>
      </c>
      <c r="BW161" s="70">
        <f t="shared" si="271"/>
        <v>5.3459775685791619E-2</v>
      </c>
      <c r="BY161" s="43">
        <f t="shared" si="239"/>
        <v>3</v>
      </c>
      <c r="BZ161" s="43">
        <f t="shared" si="240"/>
        <v>9.8249999999999993</v>
      </c>
      <c r="CA161" s="43">
        <v>1</v>
      </c>
      <c r="CB161" s="34">
        <f t="shared" si="241"/>
        <v>0</v>
      </c>
      <c r="CC161" s="42">
        <f t="shared" si="190"/>
        <v>1</v>
      </c>
      <c r="CD161" s="42">
        <f t="shared" si="242"/>
        <v>0</v>
      </c>
      <c r="CE161" s="42">
        <f t="shared" si="243"/>
        <v>446.75745797893995</v>
      </c>
      <c r="CF161" s="42">
        <f t="shared" si="244"/>
        <v>2947.5</v>
      </c>
      <c r="CG161" s="42">
        <f t="shared" si="245"/>
        <v>1614.5211172871468</v>
      </c>
      <c r="CH161" s="70" t="e">
        <f t="shared" si="272"/>
        <v>#DIV/0!</v>
      </c>
      <c r="CJ161" s="43">
        <f t="shared" si="246"/>
        <v>-52</v>
      </c>
      <c r="CK161" s="43">
        <f t="shared" si="247"/>
        <v>11.649999999999999</v>
      </c>
      <c r="CL161" s="43">
        <v>1</v>
      </c>
      <c r="CM161" s="34">
        <f t="shared" si="248"/>
        <v>0</v>
      </c>
      <c r="CN161" s="42">
        <f t="shared" si="191"/>
        <v>1</v>
      </c>
      <c r="CO161" s="42">
        <f t="shared" si="249"/>
        <v>0</v>
      </c>
      <c r="CP161" s="42">
        <f t="shared" si="250"/>
        <v>0.25866354491962024</v>
      </c>
      <c r="CQ161" s="42">
        <f t="shared" si="251"/>
        <v>3494.9999999999995</v>
      </c>
      <c r="CR161" s="42">
        <f t="shared" si="252"/>
        <v>1614.5211172871468</v>
      </c>
      <c r="CU161" s="43">
        <f t="shared" si="253"/>
        <v>-102</v>
      </c>
      <c r="CV161" s="43">
        <f t="shared" si="254"/>
        <v>13.7</v>
      </c>
      <c r="CW161" s="43">
        <v>1</v>
      </c>
      <c r="CX161" s="34">
        <f t="shared" si="255"/>
        <v>0</v>
      </c>
      <c r="CY161" s="42">
        <f t="shared" si="192"/>
        <v>1</v>
      </c>
      <c r="CZ161" s="42">
        <f t="shared" si="256"/>
        <v>0</v>
      </c>
      <c r="DA161" s="42">
        <f t="shared" si="257"/>
        <v>2.9705024186886287E-4</v>
      </c>
      <c r="DB161" s="42">
        <f t="shared" si="258"/>
        <v>4110</v>
      </c>
      <c r="DC161" s="42">
        <f t="shared" si="259"/>
        <v>1614.5211172871468</v>
      </c>
      <c r="DF161" s="43">
        <f t="shared" si="260"/>
        <v>-165</v>
      </c>
      <c r="DG161" s="43">
        <f t="shared" si="261"/>
        <v>18.574999999999999</v>
      </c>
      <c r="DH161" s="43">
        <v>1</v>
      </c>
      <c r="DI161" s="34">
        <f t="shared" si="268"/>
        <v>0</v>
      </c>
      <c r="DJ161" s="42">
        <f t="shared" si="193"/>
        <v>1</v>
      </c>
      <c r="DK161" s="42">
        <f t="shared" si="262"/>
        <v>0</v>
      </c>
      <c r="DL161" s="42">
        <f t="shared" si="263"/>
        <v>6.4872438088058724E-8</v>
      </c>
      <c r="DM161" s="42">
        <f t="shared" si="264"/>
        <v>5572.5</v>
      </c>
      <c r="DN161" s="42">
        <f t="shared" si="265"/>
        <v>1614.5211172871468</v>
      </c>
    </row>
    <row r="162" spans="1:118">
      <c r="A162" s="34">
        <f t="shared" si="194"/>
        <v>55.715236050952463</v>
      </c>
      <c r="B162" s="34">
        <v>0</v>
      </c>
      <c r="C162" s="55">
        <f t="shared" si="270"/>
        <v>7.625</v>
      </c>
      <c r="D162" s="59"/>
      <c r="E162" s="87">
        <v>2.2000000000000002</v>
      </c>
      <c r="F162" s="101">
        <f>C162+E162</f>
        <v>9.8249999999999993</v>
      </c>
      <c r="G162" s="37">
        <f t="shared" si="195"/>
        <v>2466810933.8406577</v>
      </c>
      <c r="H162" s="34">
        <f t="shared" si="266"/>
        <v>31.200000000000014</v>
      </c>
      <c r="I162" s="38">
        <v>156</v>
      </c>
      <c r="J162" s="43">
        <f t="shared" si="196"/>
        <v>156</v>
      </c>
      <c r="K162" s="43">
        <f t="shared" si="197"/>
        <v>2.2000000000000002</v>
      </c>
      <c r="L162" s="33">
        <v>1</v>
      </c>
      <c r="M162" s="34">
        <f t="shared" si="198"/>
        <v>2</v>
      </c>
      <c r="N162" s="42">
        <f t="shared" si="184"/>
        <v>15358464000</v>
      </c>
      <c r="O162" s="42">
        <f t="shared" si="199"/>
        <v>4791840768000</v>
      </c>
      <c r="P162" s="42">
        <f t="shared" si="200"/>
        <v>162809521633.4834</v>
      </c>
      <c r="Q162" s="42">
        <f t="shared" si="201"/>
        <v>660</v>
      </c>
      <c r="R162" s="42">
        <f t="shared" si="202"/>
        <v>1671.4570815285738</v>
      </c>
      <c r="S162" s="70">
        <f t="shared" si="203"/>
        <v>3.3976404792231067E-2</v>
      </c>
      <c r="V162" s="43">
        <f t="shared" si="204"/>
        <v>156</v>
      </c>
      <c r="W162" s="43">
        <f t="shared" si="205"/>
        <v>3.2</v>
      </c>
      <c r="X162" s="43">
        <v>1</v>
      </c>
      <c r="Y162" s="34">
        <f t="shared" si="206"/>
        <v>1</v>
      </c>
      <c r="Z162" s="42">
        <f t="shared" si="185"/>
        <v>1411058880</v>
      </c>
      <c r="AA162" s="42">
        <f t="shared" si="207"/>
        <v>220125185280</v>
      </c>
      <c r="AB162" s="42">
        <f t="shared" si="208"/>
        <v>236813849648.70312</v>
      </c>
      <c r="AC162" s="42">
        <f t="shared" si="209"/>
        <v>960</v>
      </c>
      <c r="AD162" s="42">
        <f t="shared" si="210"/>
        <v>1671.4570815285738</v>
      </c>
      <c r="AE162" s="70">
        <f t="shared" si="269"/>
        <v>1.0758144250848674</v>
      </c>
      <c r="AG162" s="43">
        <f t="shared" si="211"/>
        <v>141</v>
      </c>
      <c r="AH162" s="43">
        <f t="shared" si="212"/>
        <v>4.2750000000000004</v>
      </c>
      <c r="AI162" s="43">
        <v>1</v>
      </c>
      <c r="AJ162" s="34">
        <f t="shared" si="213"/>
        <v>1.075</v>
      </c>
      <c r="AK162" s="42">
        <f t="shared" si="186"/>
        <v>8231176800</v>
      </c>
      <c r="AL162" s="42">
        <f t="shared" si="214"/>
        <v>1247640623460</v>
      </c>
      <c r="AM162" s="42">
        <f t="shared" si="215"/>
        <v>39546062783.132996</v>
      </c>
      <c r="AN162" s="42">
        <f t="shared" si="216"/>
        <v>1282.5</v>
      </c>
      <c r="AO162" s="42">
        <f t="shared" si="217"/>
        <v>1671.4570815285738</v>
      </c>
      <c r="AP162" s="70">
        <f t="shared" si="181"/>
        <v>3.1696677744800013E-2</v>
      </c>
      <c r="AR162" s="43">
        <f t="shared" si="218"/>
        <v>121</v>
      </c>
      <c r="AS162" s="43">
        <f t="shared" si="219"/>
        <v>5.45</v>
      </c>
      <c r="AT162" s="43">
        <v>1</v>
      </c>
      <c r="AU162" s="34">
        <f t="shared" si="220"/>
        <v>1.175</v>
      </c>
      <c r="AV162" s="42">
        <f t="shared" si="187"/>
        <v>1411058880</v>
      </c>
      <c r="AW162" s="42">
        <f t="shared" si="221"/>
        <v>200617296264</v>
      </c>
      <c r="AX162" s="42">
        <f t="shared" si="222"/>
        <v>3150965528.7730207</v>
      </c>
      <c r="AY162" s="42">
        <f t="shared" si="223"/>
        <v>1635</v>
      </c>
      <c r="AZ162" s="42">
        <f t="shared" si="224"/>
        <v>1671.4570815285738</v>
      </c>
      <c r="BA162" s="70">
        <f t="shared" si="267"/>
        <v>1.5706350287098596E-2</v>
      </c>
      <c r="BC162" s="43">
        <f t="shared" si="225"/>
        <v>96</v>
      </c>
      <c r="BD162" s="43">
        <f t="shared" si="226"/>
        <v>6.75</v>
      </c>
      <c r="BE162" s="43">
        <v>1</v>
      </c>
      <c r="BF162" s="34">
        <f t="shared" si="227"/>
        <v>1.3</v>
      </c>
      <c r="BG162" s="42">
        <f t="shared" si="188"/>
        <v>155504448</v>
      </c>
      <c r="BH162" s="42">
        <f t="shared" si="228"/>
        <v>19406955110.400002</v>
      </c>
      <c r="BI162" s="42">
        <f t="shared" si="229"/>
        <v>121955374.53679959</v>
      </c>
      <c r="BJ162" s="42">
        <f t="shared" si="230"/>
        <v>2025</v>
      </c>
      <c r="BK162" s="42">
        <f t="shared" si="231"/>
        <v>1671.4570815285738</v>
      </c>
      <c r="BL162" s="70">
        <f t="shared" si="182"/>
        <v>6.2841065918395863E-3</v>
      </c>
      <c r="BN162" s="43">
        <f t="shared" si="232"/>
        <v>66</v>
      </c>
      <c r="BO162" s="43">
        <f t="shared" si="233"/>
        <v>8.1999999999999993</v>
      </c>
      <c r="BP162" s="43">
        <v>1</v>
      </c>
      <c r="BQ162" s="34">
        <f t="shared" si="234"/>
        <v>1.45</v>
      </c>
      <c r="BR162" s="42">
        <f t="shared" si="189"/>
        <v>399960</v>
      </c>
      <c r="BS162" s="42">
        <f t="shared" si="235"/>
        <v>38276172</v>
      </c>
      <c r="BT162" s="42">
        <f t="shared" si="236"/>
        <v>2314893.6833373951</v>
      </c>
      <c r="BU162" s="42">
        <f t="shared" si="237"/>
        <v>2460</v>
      </c>
      <c r="BV162" s="42">
        <f t="shared" si="238"/>
        <v>1671.4570815285738</v>
      </c>
      <c r="BW162" s="70">
        <f t="shared" si="271"/>
        <v>6.0478714625312978E-2</v>
      </c>
      <c r="BY162" s="43">
        <f t="shared" si="239"/>
        <v>4</v>
      </c>
      <c r="BZ162" s="43">
        <f t="shared" si="240"/>
        <v>9.8249999999999993</v>
      </c>
      <c r="CA162" s="43">
        <v>1</v>
      </c>
      <c r="CB162" s="34">
        <f t="shared" si="241"/>
        <v>0</v>
      </c>
      <c r="CC162" s="42">
        <f t="shared" si="190"/>
        <v>1</v>
      </c>
      <c r="CD162" s="42">
        <f t="shared" si="242"/>
        <v>0</v>
      </c>
      <c r="CE162" s="42">
        <f t="shared" si="243"/>
        <v>513.18955706306531</v>
      </c>
      <c r="CF162" s="42">
        <f t="shared" si="244"/>
        <v>2947.5</v>
      </c>
      <c r="CG162" s="42">
        <f t="shared" si="245"/>
        <v>1671.4570815285738</v>
      </c>
      <c r="CH162" s="70" t="e">
        <f t="shared" si="272"/>
        <v>#DIV/0!</v>
      </c>
      <c r="CJ162" s="43">
        <f t="shared" si="246"/>
        <v>-51</v>
      </c>
      <c r="CK162" s="43">
        <f t="shared" si="247"/>
        <v>11.649999999999999</v>
      </c>
      <c r="CL162" s="43">
        <v>1</v>
      </c>
      <c r="CM162" s="34">
        <f t="shared" si="248"/>
        <v>0</v>
      </c>
      <c r="CN162" s="42">
        <f t="shared" si="191"/>
        <v>1</v>
      </c>
      <c r="CO162" s="42">
        <f t="shared" si="249"/>
        <v>0</v>
      </c>
      <c r="CP162" s="42">
        <f t="shared" si="250"/>
        <v>0.29712638854686946</v>
      </c>
      <c r="CQ162" s="42">
        <f t="shared" si="251"/>
        <v>3494.9999999999995</v>
      </c>
      <c r="CR162" s="42">
        <f t="shared" si="252"/>
        <v>1671.4570815285738</v>
      </c>
      <c r="CU162" s="43">
        <f t="shared" si="253"/>
        <v>-101</v>
      </c>
      <c r="CV162" s="43">
        <f t="shared" si="254"/>
        <v>13.7</v>
      </c>
      <c r="CW162" s="43">
        <v>1</v>
      </c>
      <c r="CX162" s="34">
        <f t="shared" si="255"/>
        <v>0</v>
      </c>
      <c r="CY162" s="42">
        <f t="shared" si="192"/>
        <v>1</v>
      </c>
      <c r="CZ162" s="42">
        <f t="shared" si="256"/>
        <v>0</v>
      </c>
      <c r="DA162" s="42">
        <f t="shared" si="257"/>
        <v>3.4122112418623411E-4</v>
      </c>
      <c r="DB162" s="42">
        <f t="shared" si="258"/>
        <v>4110</v>
      </c>
      <c r="DC162" s="42">
        <f t="shared" si="259"/>
        <v>1671.4570815285738</v>
      </c>
      <c r="DF162" s="43">
        <f t="shared" si="260"/>
        <v>-164</v>
      </c>
      <c r="DG162" s="43">
        <f t="shared" si="261"/>
        <v>18.574999999999999</v>
      </c>
      <c r="DH162" s="43">
        <v>1</v>
      </c>
      <c r="DI162" s="34">
        <f t="shared" si="268"/>
        <v>0</v>
      </c>
      <c r="DJ162" s="42">
        <f t="shared" si="193"/>
        <v>1</v>
      </c>
      <c r="DK162" s="42">
        <f t="shared" si="262"/>
        <v>0</v>
      </c>
      <c r="DL162" s="42">
        <f t="shared" si="263"/>
        <v>7.4518862916400045E-8</v>
      </c>
      <c r="DM162" s="42">
        <f t="shared" si="264"/>
        <v>5572.5</v>
      </c>
      <c r="DN162" s="42">
        <f t="shared" si="265"/>
        <v>1671.4570815285738</v>
      </c>
    </row>
    <row r="163" spans="1:118">
      <c r="A163" s="34">
        <f t="shared" si="194"/>
        <v>57.680029607093672</v>
      </c>
      <c r="B163" s="34">
        <v>0</v>
      </c>
      <c r="C163" s="55">
        <f t="shared" si="270"/>
        <v>7.625</v>
      </c>
      <c r="D163" s="59"/>
      <c r="E163" s="87">
        <v>2.2000000000000002</v>
      </c>
      <c r="F163" s="101">
        <f>C163+E163</f>
        <v>9.8249999999999993</v>
      </c>
      <c r="G163" s="37">
        <f t="shared" si="195"/>
        <v>2833621661.7914634</v>
      </c>
      <c r="H163" s="34">
        <f t="shared" si="266"/>
        <v>31.400000000000016</v>
      </c>
      <c r="I163" s="38">
        <v>157</v>
      </c>
      <c r="J163" s="43">
        <f t="shared" si="196"/>
        <v>157</v>
      </c>
      <c r="K163" s="43">
        <f t="shared" si="197"/>
        <v>2.2000000000000002</v>
      </c>
      <c r="L163" s="33">
        <v>1</v>
      </c>
      <c r="M163" s="34">
        <f t="shared" si="198"/>
        <v>2</v>
      </c>
      <c r="N163" s="42">
        <f t="shared" si="184"/>
        <v>15358464000</v>
      </c>
      <c r="O163" s="42">
        <f t="shared" si="199"/>
        <v>4822557696000</v>
      </c>
      <c r="P163" s="42">
        <f t="shared" si="200"/>
        <v>187019029678.23657</v>
      </c>
      <c r="Q163" s="42">
        <f t="shared" si="201"/>
        <v>660</v>
      </c>
      <c r="R163" s="42">
        <f t="shared" si="202"/>
        <v>1730.4008882128101</v>
      </c>
      <c r="S163" s="70">
        <f t="shared" si="203"/>
        <v>3.8780050227985197E-2</v>
      </c>
      <c r="V163" s="43">
        <f t="shared" si="204"/>
        <v>157</v>
      </c>
      <c r="W163" s="43">
        <f t="shared" si="205"/>
        <v>3.2</v>
      </c>
      <c r="X163" s="43">
        <v>1</v>
      </c>
      <c r="Y163" s="34">
        <f t="shared" si="206"/>
        <v>1</v>
      </c>
      <c r="Z163" s="42">
        <f t="shared" si="185"/>
        <v>1411058880</v>
      </c>
      <c r="AA163" s="42">
        <f t="shared" si="207"/>
        <v>221536244160</v>
      </c>
      <c r="AB163" s="42">
        <f t="shared" si="208"/>
        <v>272027679531.98047</v>
      </c>
      <c r="AC163" s="42">
        <f t="shared" si="209"/>
        <v>960</v>
      </c>
      <c r="AD163" s="42">
        <f t="shared" si="210"/>
        <v>1730.4008882128101</v>
      </c>
      <c r="AE163" s="70">
        <f t="shared" si="269"/>
        <v>1.2279150103109722</v>
      </c>
      <c r="AG163" s="43">
        <f t="shared" si="211"/>
        <v>142</v>
      </c>
      <c r="AH163" s="43">
        <f t="shared" si="212"/>
        <v>4.2750000000000004</v>
      </c>
      <c r="AI163" s="43">
        <v>1</v>
      </c>
      <c r="AJ163" s="34">
        <f t="shared" si="213"/>
        <v>1.075</v>
      </c>
      <c r="AK163" s="42">
        <f t="shared" si="186"/>
        <v>8231176800</v>
      </c>
      <c r="AL163" s="42">
        <f t="shared" si="214"/>
        <v>1256489138520</v>
      </c>
      <c r="AM163" s="42">
        <f t="shared" si="215"/>
        <v>45426497265.594345</v>
      </c>
      <c r="AN163" s="42">
        <f t="shared" si="216"/>
        <v>1282.5</v>
      </c>
      <c r="AO163" s="42">
        <f t="shared" si="217"/>
        <v>1730.4008882128101</v>
      </c>
      <c r="AP163" s="70">
        <f t="shared" si="181"/>
        <v>3.6153513685841764E-2</v>
      </c>
      <c r="AR163" s="43">
        <f t="shared" si="218"/>
        <v>122</v>
      </c>
      <c r="AS163" s="43">
        <f t="shared" si="219"/>
        <v>5.45</v>
      </c>
      <c r="AT163" s="43">
        <v>1</v>
      </c>
      <c r="AU163" s="34">
        <f t="shared" si="220"/>
        <v>1.175</v>
      </c>
      <c r="AV163" s="42">
        <f t="shared" si="187"/>
        <v>1411058880</v>
      </c>
      <c r="AW163" s="42">
        <f t="shared" si="221"/>
        <v>202275290448</v>
      </c>
      <c r="AX163" s="42">
        <f t="shared" si="222"/>
        <v>3619508919.5539303</v>
      </c>
      <c r="AY163" s="42">
        <f t="shared" si="223"/>
        <v>1635</v>
      </c>
      <c r="AZ163" s="42">
        <f t="shared" si="224"/>
        <v>1730.4008882128101</v>
      </c>
      <c r="BA163" s="70">
        <f t="shared" si="267"/>
        <v>1.7893974649782627E-2</v>
      </c>
      <c r="BC163" s="43">
        <f t="shared" si="225"/>
        <v>97</v>
      </c>
      <c r="BD163" s="43">
        <f t="shared" si="226"/>
        <v>6.75</v>
      </c>
      <c r="BE163" s="43">
        <v>1</v>
      </c>
      <c r="BF163" s="34">
        <f t="shared" si="227"/>
        <v>1.3</v>
      </c>
      <c r="BG163" s="42">
        <f t="shared" si="188"/>
        <v>155504448</v>
      </c>
      <c r="BH163" s="42">
        <f t="shared" si="228"/>
        <v>19609110892.799999</v>
      </c>
      <c r="BI163" s="42">
        <f t="shared" si="229"/>
        <v>140089938.11346903</v>
      </c>
      <c r="BJ163" s="42">
        <f t="shared" si="230"/>
        <v>2025</v>
      </c>
      <c r="BK163" s="42">
        <f t="shared" si="231"/>
        <v>1730.4008882128101</v>
      </c>
      <c r="BL163" s="70">
        <f t="shared" si="182"/>
        <v>7.1441249365827566E-3</v>
      </c>
      <c r="BN163" s="43">
        <f t="shared" si="232"/>
        <v>67</v>
      </c>
      <c r="BO163" s="43">
        <f t="shared" si="233"/>
        <v>8.1999999999999993</v>
      </c>
      <c r="BP163" s="43">
        <v>1</v>
      </c>
      <c r="BQ163" s="34">
        <f t="shared" si="234"/>
        <v>1.45</v>
      </c>
      <c r="BR163" s="42">
        <f t="shared" si="189"/>
        <v>399960</v>
      </c>
      <c r="BS163" s="42">
        <f t="shared" si="235"/>
        <v>38856114</v>
      </c>
      <c r="BT163" s="42">
        <f t="shared" si="236"/>
        <v>2659114.5660426929</v>
      </c>
      <c r="BU163" s="42">
        <f t="shared" si="237"/>
        <v>2460</v>
      </c>
      <c r="BV163" s="42">
        <f t="shared" si="238"/>
        <v>1730.4008882128101</v>
      </c>
      <c r="BW163" s="70">
        <f t="shared" si="271"/>
        <v>6.8434907465082406E-2</v>
      </c>
      <c r="BY163" s="43">
        <f t="shared" si="239"/>
        <v>5</v>
      </c>
      <c r="BZ163" s="43">
        <f t="shared" si="240"/>
        <v>9.8249999999999993</v>
      </c>
      <c r="CA163" s="43">
        <v>1</v>
      </c>
      <c r="CB163" s="34">
        <f t="shared" si="241"/>
        <v>0</v>
      </c>
      <c r="CC163" s="42">
        <f t="shared" si="190"/>
        <v>1</v>
      </c>
      <c r="CD163" s="42">
        <f t="shared" si="242"/>
        <v>0</v>
      </c>
      <c r="CE163" s="42">
        <f t="shared" si="243"/>
        <v>589.50000000000011</v>
      </c>
      <c r="CF163" s="42">
        <f t="shared" si="244"/>
        <v>2947.5</v>
      </c>
      <c r="CG163" s="42">
        <f t="shared" si="245"/>
        <v>1730.4008882128101</v>
      </c>
      <c r="CH163" s="70" t="e">
        <f t="shared" si="272"/>
        <v>#DIV/0!</v>
      </c>
      <c r="CJ163" s="43">
        <f t="shared" si="246"/>
        <v>-50</v>
      </c>
      <c r="CK163" s="43">
        <f t="shared" si="247"/>
        <v>11.649999999999999</v>
      </c>
      <c r="CL163" s="43">
        <v>1</v>
      </c>
      <c r="CM163" s="34">
        <f t="shared" si="248"/>
        <v>0</v>
      </c>
      <c r="CN163" s="42">
        <f t="shared" si="191"/>
        <v>1</v>
      </c>
      <c r="CO163" s="42">
        <f t="shared" si="249"/>
        <v>0</v>
      </c>
      <c r="CP163" s="42">
        <f t="shared" si="250"/>
        <v>0.34130859374999883</v>
      </c>
      <c r="CQ163" s="42">
        <f t="shared" si="251"/>
        <v>3494.9999999999995</v>
      </c>
      <c r="CR163" s="42">
        <f t="shared" si="252"/>
        <v>1730.4008882128101</v>
      </c>
      <c r="CU163" s="43">
        <f t="shared" si="253"/>
        <v>-100</v>
      </c>
      <c r="CV163" s="43">
        <f t="shared" si="254"/>
        <v>13.7</v>
      </c>
      <c r="CW163" s="43">
        <v>1</v>
      </c>
      <c r="CX163" s="34">
        <f t="shared" si="255"/>
        <v>0</v>
      </c>
      <c r="CY163" s="42">
        <f t="shared" si="192"/>
        <v>1</v>
      </c>
      <c r="CZ163" s="42">
        <f t="shared" si="256"/>
        <v>0</v>
      </c>
      <c r="DA163" s="42">
        <f t="shared" si="257"/>
        <v>3.9196014404296615E-4</v>
      </c>
      <c r="DB163" s="42">
        <f t="shared" si="258"/>
        <v>4110</v>
      </c>
      <c r="DC163" s="42">
        <f t="shared" si="259"/>
        <v>1730.4008882128101</v>
      </c>
      <c r="DF163" s="43">
        <f t="shared" si="260"/>
        <v>-163</v>
      </c>
      <c r="DG163" s="43">
        <f t="shared" si="261"/>
        <v>18.574999999999999</v>
      </c>
      <c r="DH163" s="43">
        <v>1</v>
      </c>
      <c r="DI163" s="34">
        <f t="shared" si="268"/>
        <v>0</v>
      </c>
      <c r="DJ163" s="42">
        <f t="shared" si="193"/>
        <v>1</v>
      </c>
      <c r="DK163" s="42">
        <f t="shared" si="262"/>
        <v>0</v>
      </c>
      <c r="DL163" s="42">
        <f t="shared" si="263"/>
        <v>8.5599695248318274E-8</v>
      </c>
      <c r="DM163" s="42">
        <f t="shared" si="264"/>
        <v>5572.5</v>
      </c>
      <c r="DN163" s="42">
        <f t="shared" si="265"/>
        <v>1730.4008882128101</v>
      </c>
    </row>
    <row r="164" spans="1:118">
      <c r="A164" s="34">
        <f t="shared" si="194"/>
        <v>59.714111458356228</v>
      </c>
      <c r="B164" s="34">
        <v>0</v>
      </c>
      <c r="C164" s="55">
        <f t="shared" si="270"/>
        <v>7.625</v>
      </c>
      <c r="D164" s="59"/>
      <c r="E164" s="87">
        <v>2.2000000000000002</v>
      </c>
      <c r="F164" s="101">
        <f>C164+E164</f>
        <v>9.8249999999999993</v>
      </c>
      <c r="G164" s="37">
        <f t="shared" si="195"/>
        <v>3254976541.583818</v>
      </c>
      <c r="H164" s="34">
        <f t="shared" si="266"/>
        <v>31.600000000000016</v>
      </c>
      <c r="I164" s="38">
        <v>158</v>
      </c>
      <c r="J164" s="43">
        <f t="shared" si="196"/>
        <v>158</v>
      </c>
      <c r="K164" s="43">
        <f t="shared" si="197"/>
        <v>2.2000000000000002</v>
      </c>
      <c r="L164" s="33">
        <v>1</v>
      </c>
      <c r="M164" s="34">
        <f t="shared" si="198"/>
        <v>2</v>
      </c>
      <c r="N164" s="42">
        <f t="shared" si="184"/>
        <v>15358464000</v>
      </c>
      <c r="O164" s="42">
        <f t="shared" si="199"/>
        <v>4853274624000</v>
      </c>
      <c r="P164" s="42">
        <f t="shared" si="200"/>
        <v>214828451744.53198</v>
      </c>
      <c r="Q164" s="42">
        <f t="shared" si="201"/>
        <v>660</v>
      </c>
      <c r="R164" s="42">
        <f t="shared" si="202"/>
        <v>1791.4233437506869</v>
      </c>
      <c r="S164" s="70">
        <f t="shared" si="203"/>
        <v>4.4264639524452344E-2</v>
      </c>
      <c r="V164" s="43">
        <f t="shared" si="204"/>
        <v>158</v>
      </c>
      <c r="W164" s="43">
        <f t="shared" si="205"/>
        <v>3.2</v>
      </c>
      <c r="X164" s="43">
        <v>1</v>
      </c>
      <c r="Y164" s="34">
        <f t="shared" si="206"/>
        <v>1</v>
      </c>
      <c r="Z164" s="42">
        <f t="shared" si="185"/>
        <v>1411058880</v>
      </c>
      <c r="AA164" s="42">
        <f t="shared" si="207"/>
        <v>222947303040</v>
      </c>
      <c r="AB164" s="42">
        <f t="shared" si="208"/>
        <v>312477747992.04651</v>
      </c>
      <c r="AC164" s="42">
        <f t="shared" si="209"/>
        <v>960</v>
      </c>
      <c r="AD164" s="42">
        <f t="shared" si="210"/>
        <v>1791.4233437506869</v>
      </c>
      <c r="AE164" s="70">
        <f t="shared" si="269"/>
        <v>1.4015767122151885</v>
      </c>
      <c r="AG164" s="43">
        <f t="shared" si="211"/>
        <v>143</v>
      </c>
      <c r="AH164" s="43">
        <f t="shared" si="212"/>
        <v>4.2750000000000004</v>
      </c>
      <c r="AI164" s="43">
        <v>1</v>
      </c>
      <c r="AJ164" s="34">
        <f t="shared" si="213"/>
        <v>1.075</v>
      </c>
      <c r="AK164" s="42">
        <f t="shared" si="186"/>
        <v>8231176800</v>
      </c>
      <c r="AL164" s="42">
        <f t="shared" si="214"/>
        <v>1265337653580</v>
      </c>
      <c r="AM164" s="42">
        <f t="shared" si="215"/>
        <v>52181342682.265533</v>
      </c>
      <c r="AN164" s="42">
        <f t="shared" si="216"/>
        <v>1282.5</v>
      </c>
      <c r="AO164" s="42">
        <f t="shared" si="217"/>
        <v>1791.4233437506869</v>
      </c>
      <c r="AP164" s="70">
        <f t="shared" si="181"/>
        <v>4.1239065742357132E-2</v>
      </c>
      <c r="AR164" s="43">
        <f t="shared" si="218"/>
        <v>123</v>
      </c>
      <c r="AS164" s="43">
        <f t="shared" si="219"/>
        <v>5.45</v>
      </c>
      <c r="AT164" s="43">
        <v>1</v>
      </c>
      <c r="AU164" s="34">
        <f t="shared" si="220"/>
        <v>1.175</v>
      </c>
      <c r="AV164" s="42">
        <f t="shared" si="187"/>
        <v>1411058880</v>
      </c>
      <c r="AW164" s="42">
        <f t="shared" si="221"/>
        <v>203933284632</v>
      </c>
      <c r="AX164" s="42">
        <f t="shared" si="222"/>
        <v>4157723941.7886958</v>
      </c>
      <c r="AY164" s="42">
        <f t="shared" si="223"/>
        <v>1635</v>
      </c>
      <c r="AZ164" s="42">
        <f t="shared" si="224"/>
        <v>1791.4233437506869</v>
      </c>
      <c r="BA164" s="70">
        <f t="shared" si="267"/>
        <v>2.0387667218185385E-2</v>
      </c>
      <c r="BC164" s="43">
        <f t="shared" si="225"/>
        <v>98</v>
      </c>
      <c r="BD164" s="43">
        <f t="shared" si="226"/>
        <v>6.75</v>
      </c>
      <c r="BE164" s="43">
        <v>1</v>
      </c>
      <c r="BF164" s="34">
        <f t="shared" si="227"/>
        <v>1.3</v>
      </c>
      <c r="BG164" s="42">
        <f t="shared" si="188"/>
        <v>155504448</v>
      </c>
      <c r="BH164" s="42">
        <f t="shared" si="228"/>
        <v>19811266675.200001</v>
      </c>
      <c r="BI164" s="42">
        <f t="shared" si="229"/>
        <v>160921081.46257827</v>
      </c>
      <c r="BJ164" s="42">
        <f t="shared" si="230"/>
        <v>2025</v>
      </c>
      <c r="BK164" s="42">
        <f t="shared" si="231"/>
        <v>1791.4233437506869</v>
      </c>
      <c r="BL164" s="70">
        <f t="shared" si="182"/>
        <v>8.1227053323158459E-3</v>
      </c>
      <c r="BN164" s="43">
        <f t="shared" si="232"/>
        <v>68</v>
      </c>
      <c r="BO164" s="43">
        <f t="shared" si="233"/>
        <v>8.1999999999999993</v>
      </c>
      <c r="BP164" s="43">
        <v>1</v>
      </c>
      <c r="BQ164" s="34">
        <f t="shared" si="234"/>
        <v>1.45</v>
      </c>
      <c r="BR164" s="42">
        <f t="shared" si="189"/>
        <v>399960</v>
      </c>
      <c r="BS164" s="42">
        <f t="shared" si="235"/>
        <v>39436056</v>
      </c>
      <c r="BT164" s="42">
        <f t="shared" si="236"/>
        <v>3054520.5277618961</v>
      </c>
      <c r="BU164" s="42">
        <f t="shared" si="237"/>
        <v>2460</v>
      </c>
      <c r="BV164" s="42">
        <f t="shared" si="238"/>
        <v>1791.4233437506869</v>
      </c>
      <c r="BW164" s="70">
        <f t="shared" si="271"/>
        <v>7.7455020546727496E-2</v>
      </c>
      <c r="BY164" s="43">
        <f t="shared" si="239"/>
        <v>6</v>
      </c>
      <c r="BZ164" s="43">
        <f t="shared" si="240"/>
        <v>9.8249999999999993</v>
      </c>
      <c r="CA164" s="43">
        <v>1</v>
      </c>
      <c r="CB164" s="34">
        <f t="shared" si="241"/>
        <v>0</v>
      </c>
      <c r="CC164" s="42">
        <f t="shared" si="190"/>
        <v>1</v>
      </c>
      <c r="CD164" s="42">
        <f t="shared" si="242"/>
        <v>0</v>
      </c>
      <c r="CE164" s="42">
        <f t="shared" si="243"/>
        <v>677.15768027075228</v>
      </c>
      <c r="CF164" s="42">
        <f t="shared" si="244"/>
        <v>2947.5</v>
      </c>
      <c r="CG164" s="42">
        <f t="shared" si="245"/>
        <v>1791.4233437506869</v>
      </c>
      <c r="CH164" s="70" t="e">
        <f t="shared" si="272"/>
        <v>#DIV/0!</v>
      </c>
      <c r="CJ164" s="43">
        <f t="shared" si="246"/>
        <v>-49</v>
      </c>
      <c r="CK164" s="43">
        <f t="shared" si="247"/>
        <v>11.649999999999999</v>
      </c>
      <c r="CL164" s="43">
        <v>1</v>
      </c>
      <c r="CM164" s="34">
        <f t="shared" si="248"/>
        <v>0</v>
      </c>
      <c r="CN164" s="42">
        <f t="shared" si="191"/>
        <v>1</v>
      </c>
      <c r="CO164" s="42">
        <f t="shared" si="249"/>
        <v>0</v>
      </c>
      <c r="CP164" s="42">
        <f t="shared" si="250"/>
        <v>0.39206062018697496</v>
      </c>
      <c r="CQ164" s="42">
        <f t="shared" si="251"/>
        <v>3494.9999999999995</v>
      </c>
      <c r="CR164" s="42">
        <f t="shared" si="252"/>
        <v>1791.4233437506869</v>
      </c>
      <c r="CU164" s="43">
        <f t="shared" si="253"/>
        <v>-99</v>
      </c>
      <c r="CV164" s="43">
        <f t="shared" si="254"/>
        <v>13.7</v>
      </c>
      <c r="CW164" s="43">
        <v>1</v>
      </c>
      <c r="CX164" s="34">
        <f t="shared" si="255"/>
        <v>0</v>
      </c>
      <c r="CY164" s="42">
        <f t="shared" si="192"/>
        <v>1</v>
      </c>
      <c r="CZ164" s="42">
        <f t="shared" si="256"/>
        <v>0</v>
      </c>
      <c r="DA164" s="42">
        <f t="shared" si="257"/>
        <v>4.502439726865561E-4</v>
      </c>
      <c r="DB164" s="42">
        <f t="shared" si="258"/>
        <v>4110</v>
      </c>
      <c r="DC164" s="42">
        <f t="shared" si="259"/>
        <v>1791.4233437506869</v>
      </c>
      <c r="DF164" s="43">
        <f t="shared" si="260"/>
        <v>-162</v>
      </c>
      <c r="DG164" s="43">
        <f t="shared" si="261"/>
        <v>18.574999999999999</v>
      </c>
      <c r="DH164" s="43">
        <v>1</v>
      </c>
      <c r="DI164" s="34">
        <f t="shared" si="268"/>
        <v>0</v>
      </c>
      <c r="DJ164" s="42">
        <f t="shared" si="193"/>
        <v>1</v>
      </c>
      <c r="DK164" s="42">
        <f t="shared" si="262"/>
        <v>0</v>
      </c>
      <c r="DL164" s="42">
        <f t="shared" si="263"/>
        <v>9.8328229119990729E-8</v>
      </c>
      <c r="DM164" s="42">
        <f t="shared" si="264"/>
        <v>5572.5</v>
      </c>
      <c r="DN164" s="42">
        <f t="shared" si="265"/>
        <v>1791.4233437506869</v>
      </c>
    </row>
    <row r="165" spans="1:118">
      <c r="A165" s="34">
        <f t="shared" si="194"/>
        <v>61.819925051190708</v>
      </c>
      <c r="B165" s="34">
        <v>0</v>
      </c>
      <c r="C165" s="55">
        <f t="shared" si="270"/>
        <v>7.625</v>
      </c>
      <c r="D165" s="59"/>
      <c r="E165" s="87">
        <v>2.2000000000000002</v>
      </c>
      <c r="F165" s="101">
        <f>C165+E165</f>
        <v>9.8249999999999993</v>
      </c>
      <c r="G165" s="37">
        <f t="shared" si="195"/>
        <v>3738986198.8712707</v>
      </c>
      <c r="H165" s="34">
        <f t="shared" si="266"/>
        <v>31.800000000000018</v>
      </c>
      <c r="I165" s="38">
        <v>159</v>
      </c>
      <c r="J165" s="43">
        <f t="shared" si="196"/>
        <v>159</v>
      </c>
      <c r="K165" s="43">
        <f t="shared" si="197"/>
        <v>2.2000000000000002</v>
      </c>
      <c r="L165" s="33">
        <v>1</v>
      </c>
      <c r="M165" s="34">
        <f t="shared" si="198"/>
        <v>2</v>
      </c>
      <c r="N165" s="42">
        <f t="shared" si="184"/>
        <v>15358464000</v>
      </c>
      <c r="O165" s="42">
        <f t="shared" si="199"/>
        <v>4883991552000</v>
      </c>
      <c r="P165" s="42">
        <f t="shared" si="200"/>
        <v>246773089125.50388</v>
      </c>
      <c r="Q165" s="42">
        <f t="shared" si="201"/>
        <v>660</v>
      </c>
      <c r="R165" s="42">
        <f t="shared" si="202"/>
        <v>1854.5977515357213</v>
      </c>
      <c r="S165" s="70">
        <f t="shared" si="203"/>
        <v>5.0526927923216822E-2</v>
      </c>
      <c r="V165" s="43">
        <f t="shared" si="204"/>
        <v>159</v>
      </c>
      <c r="W165" s="43">
        <f t="shared" si="205"/>
        <v>3.2</v>
      </c>
      <c r="X165" s="43">
        <v>1</v>
      </c>
      <c r="Y165" s="34">
        <f t="shared" si="206"/>
        <v>1</v>
      </c>
      <c r="Z165" s="42">
        <f t="shared" si="185"/>
        <v>1411058880</v>
      </c>
      <c r="AA165" s="42">
        <f t="shared" si="207"/>
        <v>224358361920</v>
      </c>
      <c r="AB165" s="42">
        <f t="shared" si="208"/>
        <v>358942675091.64197</v>
      </c>
      <c r="AC165" s="42">
        <f t="shared" si="209"/>
        <v>960</v>
      </c>
      <c r="AD165" s="42">
        <f t="shared" si="210"/>
        <v>1854.5977515357213</v>
      </c>
      <c r="AE165" s="70">
        <f t="shared" si="269"/>
        <v>1.5998631475996916</v>
      </c>
      <c r="AG165" s="43">
        <f t="shared" si="211"/>
        <v>144</v>
      </c>
      <c r="AH165" s="43">
        <f t="shared" si="212"/>
        <v>4.2750000000000004</v>
      </c>
      <c r="AI165" s="43">
        <v>1</v>
      </c>
      <c r="AJ165" s="34">
        <f t="shared" si="213"/>
        <v>1.075</v>
      </c>
      <c r="AK165" s="42">
        <f t="shared" si="186"/>
        <v>8231176800</v>
      </c>
      <c r="AL165" s="42">
        <f t="shared" si="214"/>
        <v>1274186168640</v>
      </c>
      <c r="AM165" s="42">
        <f t="shared" si="215"/>
        <v>59940622500.655006</v>
      </c>
      <c r="AN165" s="42">
        <f t="shared" si="216"/>
        <v>1282.5</v>
      </c>
      <c r="AO165" s="42">
        <f t="shared" si="217"/>
        <v>1854.5977515357213</v>
      </c>
      <c r="AP165" s="70">
        <f t="shared" si="181"/>
        <v>4.7042279986944532E-2</v>
      </c>
      <c r="AR165" s="43">
        <f t="shared" si="218"/>
        <v>124</v>
      </c>
      <c r="AS165" s="43">
        <f t="shared" si="219"/>
        <v>5.45</v>
      </c>
      <c r="AT165" s="43">
        <v>1</v>
      </c>
      <c r="AU165" s="34">
        <f t="shared" si="220"/>
        <v>1.175</v>
      </c>
      <c r="AV165" s="42">
        <f t="shared" si="187"/>
        <v>1411058880</v>
      </c>
      <c r="AW165" s="42">
        <f t="shared" si="221"/>
        <v>205591278816</v>
      </c>
      <c r="AX165" s="42">
        <f t="shared" si="222"/>
        <v>4775970652.4644632</v>
      </c>
      <c r="AY165" s="42">
        <f t="shared" si="223"/>
        <v>1635</v>
      </c>
      <c r="AZ165" s="42">
        <f t="shared" si="224"/>
        <v>1854.5977515357213</v>
      </c>
      <c r="BA165" s="70">
        <f t="shared" si="267"/>
        <v>2.3230414636113333E-2</v>
      </c>
      <c r="BC165" s="43">
        <f t="shared" si="225"/>
        <v>99</v>
      </c>
      <c r="BD165" s="43">
        <f t="shared" si="226"/>
        <v>6.75</v>
      </c>
      <c r="BE165" s="43">
        <v>1</v>
      </c>
      <c r="BF165" s="34">
        <f t="shared" si="227"/>
        <v>1.3</v>
      </c>
      <c r="BG165" s="42">
        <f t="shared" si="188"/>
        <v>155504448</v>
      </c>
      <c r="BH165" s="42">
        <f t="shared" si="228"/>
        <v>20013422457.600002</v>
      </c>
      <c r="BI165" s="42">
        <f t="shared" si="229"/>
        <v>184849781.56040758</v>
      </c>
      <c r="BJ165" s="42">
        <f t="shared" si="230"/>
        <v>2025</v>
      </c>
      <c r="BK165" s="42">
        <f t="shared" si="231"/>
        <v>1854.5977515357213</v>
      </c>
      <c r="BL165" s="70">
        <f t="shared" si="182"/>
        <v>9.2362903922118406E-3</v>
      </c>
      <c r="BN165" s="43">
        <f t="shared" si="232"/>
        <v>69</v>
      </c>
      <c r="BO165" s="43">
        <f t="shared" si="233"/>
        <v>8.1999999999999993</v>
      </c>
      <c r="BP165" s="43">
        <v>1</v>
      </c>
      <c r="BQ165" s="34">
        <f t="shared" si="234"/>
        <v>1.45</v>
      </c>
      <c r="BR165" s="42">
        <f t="shared" si="189"/>
        <v>399960</v>
      </c>
      <c r="BS165" s="42">
        <f t="shared" si="235"/>
        <v>40015998</v>
      </c>
      <c r="BT165" s="42">
        <f t="shared" si="236"/>
        <v>3508722.7055447651</v>
      </c>
      <c r="BU165" s="42">
        <f t="shared" si="237"/>
        <v>2460</v>
      </c>
      <c r="BV165" s="42">
        <f t="shared" si="238"/>
        <v>1854.5977515357213</v>
      </c>
      <c r="BW165" s="70">
        <f t="shared" si="271"/>
        <v>8.7682998823239766E-2</v>
      </c>
      <c r="BY165" s="43">
        <f t="shared" si="239"/>
        <v>7</v>
      </c>
      <c r="BZ165" s="43">
        <f t="shared" si="240"/>
        <v>9.8249999999999993</v>
      </c>
      <c r="CA165" s="43">
        <v>1</v>
      </c>
      <c r="CB165" s="34">
        <f t="shared" si="241"/>
        <v>0</v>
      </c>
      <c r="CC165" s="42">
        <f t="shared" si="190"/>
        <v>1</v>
      </c>
      <c r="CD165" s="42">
        <f t="shared" si="242"/>
        <v>0</v>
      </c>
      <c r="CE165" s="42">
        <f t="shared" si="243"/>
        <v>777.84991340062152</v>
      </c>
      <c r="CF165" s="42">
        <f t="shared" si="244"/>
        <v>2947.5</v>
      </c>
      <c r="CG165" s="42">
        <f t="shared" si="245"/>
        <v>1854.5977515357213</v>
      </c>
      <c r="CH165" s="70" t="e">
        <f t="shared" si="272"/>
        <v>#DIV/0!</v>
      </c>
      <c r="CJ165" s="43">
        <f t="shared" si="246"/>
        <v>-48</v>
      </c>
      <c r="CK165" s="43">
        <f t="shared" si="247"/>
        <v>11.649999999999999</v>
      </c>
      <c r="CL165" s="43">
        <v>1</v>
      </c>
      <c r="CM165" s="34">
        <f t="shared" si="248"/>
        <v>0</v>
      </c>
      <c r="CN165" s="42">
        <f t="shared" si="191"/>
        <v>1</v>
      </c>
      <c r="CO165" s="42">
        <f t="shared" si="249"/>
        <v>0</v>
      </c>
      <c r="CP165" s="42">
        <f t="shared" si="250"/>
        <v>0.4503593894678955</v>
      </c>
      <c r="CQ165" s="42">
        <f t="shared" si="251"/>
        <v>3494.9999999999995</v>
      </c>
      <c r="CR165" s="42">
        <f t="shared" si="252"/>
        <v>1854.5977515357213</v>
      </c>
      <c r="CU165" s="43">
        <f t="shared" si="253"/>
        <v>-98</v>
      </c>
      <c r="CV165" s="43">
        <f t="shared" si="254"/>
        <v>13.7</v>
      </c>
      <c r="CW165" s="43">
        <v>1</v>
      </c>
      <c r="CX165" s="34">
        <f t="shared" si="255"/>
        <v>0</v>
      </c>
      <c r="CY165" s="42">
        <f t="shared" si="192"/>
        <v>1</v>
      </c>
      <c r="CZ165" s="42">
        <f t="shared" si="256"/>
        <v>0</v>
      </c>
      <c r="DA165" s="42">
        <f t="shared" si="257"/>
        <v>5.1719451077237698E-4</v>
      </c>
      <c r="DB165" s="42">
        <f t="shared" si="258"/>
        <v>4110</v>
      </c>
      <c r="DC165" s="42">
        <f t="shared" si="259"/>
        <v>1854.5977515357213</v>
      </c>
      <c r="DF165" s="43">
        <f t="shared" si="260"/>
        <v>-161</v>
      </c>
      <c r="DG165" s="43">
        <f t="shared" si="261"/>
        <v>18.574999999999999</v>
      </c>
      <c r="DH165" s="43">
        <v>1</v>
      </c>
      <c r="DI165" s="34">
        <f t="shared" si="268"/>
        <v>0</v>
      </c>
      <c r="DJ165" s="42">
        <f t="shared" si="193"/>
        <v>1</v>
      </c>
      <c r="DK165" s="42">
        <f t="shared" si="262"/>
        <v>0</v>
      </c>
      <c r="DL165" s="42">
        <f t="shared" si="263"/>
        <v>1.1294947503990492E-7</v>
      </c>
      <c r="DM165" s="42">
        <f t="shared" si="264"/>
        <v>5572.5</v>
      </c>
      <c r="DN165" s="42">
        <f t="shared" si="265"/>
        <v>1854.5977515357213</v>
      </c>
    </row>
    <row r="166" spans="1:118">
      <c r="A166" s="34">
        <f t="shared" si="194"/>
        <v>64.000000000000611</v>
      </c>
      <c r="B166" s="34">
        <v>0</v>
      </c>
      <c r="C166" s="55">
        <f t="shared" si="270"/>
        <v>7.625</v>
      </c>
      <c r="D166" s="59"/>
      <c r="E166" s="87">
        <v>2.2000000000000002</v>
      </c>
      <c r="F166" s="101">
        <f>C166+E166</f>
        <v>9.8249999999999993</v>
      </c>
      <c r="G166" s="37">
        <f t="shared" si="195"/>
        <v>4294967296.0000458</v>
      </c>
      <c r="H166" s="34">
        <f t="shared" si="266"/>
        <v>32.000000000000014</v>
      </c>
      <c r="I166" s="38">
        <v>160</v>
      </c>
      <c r="J166" s="43">
        <f t="shared" si="196"/>
        <v>160</v>
      </c>
      <c r="K166" s="43">
        <f t="shared" si="197"/>
        <v>2.2000000000000002</v>
      </c>
      <c r="L166" s="33">
        <v>3</v>
      </c>
      <c r="M166" s="34">
        <f t="shared" si="198"/>
        <v>2</v>
      </c>
      <c r="N166" s="42">
        <f t="shared" si="184"/>
        <v>46075392000</v>
      </c>
      <c r="O166" s="42">
        <f t="shared" si="199"/>
        <v>14744125440000</v>
      </c>
      <c r="P166" s="42">
        <f t="shared" si="200"/>
        <v>283467841536.00305</v>
      </c>
      <c r="Q166" s="42">
        <f t="shared" si="201"/>
        <v>660</v>
      </c>
      <c r="R166" s="42">
        <f t="shared" si="202"/>
        <v>1920.0000000000184</v>
      </c>
      <c r="S166" s="70">
        <f t="shared" si="203"/>
        <v>1.9225815914925032E-2</v>
      </c>
      <c r="V166" s="43">
        <f t="shared" si="204"/>
        <v>160</v>
      </c>
      <c r="W166" s="43">
        <f t="shared" si="205"/>
        <v>3.2</v>
      </c>
      <c r="X166" s="43">
        <v>14</v>
      </c>
      <c r="Y166" s="34">
        <f t="shared" si="206"/>
        <v>1</v>
      </c>
      <c r="Z166" s="42">
        <f t="shared" si="185"/>
        <v>19754824320</v>
      </c>
      <c r="AA166" s="42">
        <f t="shared" si="207"/>
        <v>3160771891200</v>
      </c>
      <c r="AB166" s="42">
        <f t="shared" si="208"/>
        <v>412316860416.00439</v>
      </c>
      <c r="AC166" s="42">
        <f t="shared" si="209"/>
        <v>960</v>
      </c>
      <c r="AD166" s="42">
        <f t="shared" si="210"/>
        <v>1920.0000000000184</v>
      </c>
      <c r="AE166" s="70">
        <f t="shared" si="269"/>
        <v>0.13044815463081919</v>
      </c>
      <c r="AG166" s="43">
        <f t="shared" si="211"/>
        <v>145</v>
      </c>
      <c r="AH166" s="43">
        <f t="shared" si="212"/>
        <v>4.2750000000000004</v>
      </c>
      <c r="AI166" s="43">
        <v>1</v>
      </c>
      <c r="AJ166" s="34">
        <f t="shared" si="213"/>
        <v>1.075</v>
      </c>
      <c r="AK166" s="42">
        <f t="shared" si="186"/>
        <v>8231176800</v>
      </c>
      <c r="AL166" s="42">
        <f t="shared" si="214"/>
        <v>1283034683700</v>
      </c>
      <c r="AM166" s="42">
        <f t="shared" si="215"/>
        <v>68853694464.000671</v>
      </c>
      <c r="AN166" s="42">
        <f t="shared" si="216"/>
        <v>1282.5</v>
      </c>
      <c r="AO166" s="42">
        <f t="shared" si="217"/>
        <v>1920.0000000000184</v>
      </c>
      <c r="AP166" s="70">
        <f t="shared" si="181"/>
        <v>5.3664717983648899E-2</v>
      </c>
      <c r="AR166" s="43">
        <f t="shared" si="218"/>
        <v>125</v>
      </c>
      <c r="AS166" s="43">
        <f t="shared" si="219"/>
        <v>5.45</v>
      </c>
      <c r="AT166" s="43">
        <v>1</v>
      </c>
      <c r="AU166" s="34">
        <f t="shared" si="220"/>
        <v>1.175</v>
      </c>
      <c r="AV166" s="42">
        <f t="shared" si="187"/>
        <v>1411058880</v>
      </c>
      <c r="AW166" s="42">
        <f t="shared" si="221"/>
        <v>207249273000</v>
      </c>
      <c r="AX166" s="42">
        <f t="shared" si="222"/>
        <v>5486149632.0000448</v>
      </c>
      <c r="AY166" s="42">
        <f t="shared" si="223"/>
        <v>1635</v>
      </c>
      <c r="AZ166" s="42">
        <f t="shared" si="224"/>
        <v>1920.0000000000184</v>
      </c>
      <c r="BA166" s="70">
        <f t="shared" si="267"/>
        <v>2.6471261165775209E-2</v>
      </c>
      <c r="BC166" s="43">
        <f t="shared" si="225"/>
        <v>100</v>
      </c>
      <c r="BD166" s="43">
        <f t="shared" si="226"/>
        <v>6.75</v>
      </c>
      <c r="BE166" s="43">
        <v>1</v>
      </c>
      <c r="BF166" s="34">
        <f t="shared" si="227"/>
        <v>1.3</v>
      </c>
      <c r="BG166" s="42">
        <f t="shared" si="188"/>
        <v>155504448</v>
      </c>
      <c r="BH166" s="42">
        <f t="shared" si="228"/>
        <v>20215578240</v>
      </c>
      <c r="BI166" s="42">
        <f t="shared" si="229"/>
        <v>212336640.0000014</v>
      </c>
      <c r="BJ166" s="42">
        <f t="shared" si="230"/>
        <v>2025</v>
      </c>
      <c r="BK166" s="42">
        <f t="shared" si="231"/>
        <v>1920.0000000000184</v>
      </c>
      <c r="BL166" s="70">
        <f t="shared" si="182"/>
        <v>1.0503614464010573E-2</v>
      </c>
      <c r="BN166" s="43">
        <f t="shared" si="232"/>
        <v>70</v>
      </c>
      <c r="BO166" s="43">
        <f t="shared" si="233"/>
        <v>8.1999999999999993</v>
      </c>
      <c r="BP166" s="43">
        <v>1</v>
      </c>
      <c r="BQ166" s="34">
        <f t="shared" si="234"/>
        <v>1.45</v>
      </c>
      <c r="BR166" s="42">
        <f t="shared" si="189"/>
        <v>399960</v>
      </c>
      <c r="BS166" s="42">
        <f t="shared" si="235"/>
        <v>40595940</v>
      </c>
      <c r="BT166" s="42">
        <f t="shared" si="236"/>
        <v>4030464.0000000182</v>
      </c>
      <c r="BU166" s="42">
        <f t="shared" si="237"/>
        <v>2460</v>
      </c>
      <c r="BV166" s="42">
        <f t="shared" si="238"/>
        <v>1920.0000000000184</v>
      </c>
      <c r="BW166" s="70">
        <f t="shared" si="271"/>
        <v>9.928244055932732E-2</v>
      </c>
      <c r="BY166" s="43">
        <f t="shared" si="239"/>
        <v>8</v>
      </c>
      <c r="BZ166" s="43">
        <f t="shared" si="240"/>
        <v>9.8249999999999993</v>
      </c>
      <c r="CA166" s="43">
        <v>1</v>
      </c>
      <c r="CB166" s="34">
        <f t="shared" si="241"/>
        <v>0</v>
      </c>
      <c r="CC166" s="42">
        <f t="shared" si="190"/>
        <v>1</v>
      </c>
      <c r="CD166" s="42">
        <f t="shared" si="242"/>
        <v>0</v>
      </c>
      <c r="CE166" s="42">
        <f t="shared" si="243"/>
        <v>893.51491595788013</v>
      </c>
      <c r="CF166" s="42">
        <f t="shared" si="244"/>
        <v>2947.5</v>
      </c>
      <c r="CG166" s="42">
        <f t="shared" si="245"/>
        <v>1920.0000000000184</v>
      </c>
      <c r="CH166" s="70" t="e">
        <f t="shared" si="272"/>
        <v>#DIV/0!</v>
      </c>
      <c r="CJ166" s="43">
        <f t="shared" si="246"/>
        <v>-47</v>
      </c>
      <c r="CK166" s="43">
        <f t="shared" si="247"/>
        <v>11.649999999999999</v>
      </c>
      <c r="CL166" s="43">
        <v>1</v>
      </c>
      <c r="CM166" s="34">
        <f t="shared" si="248"/>
        <v>0</v>
      </c>
      <c r="CN166" s="42">
        <f t="shared" si="191"/>
        <v>1</v>
      </c>
      <c r="CO166" s="42">
        <f t="shared" si="249"/>
        <v>0</v>
      </c>
      <c r="CP166" s="42">
        <f t="shared" si="250"/>
        <v>0.51732708983924069</v>
      </c>
      <c r="CQ166" s="42">
        <f t="shared" si="251"/>
        <v>3494.9999999999995</v>
      </c>
      <c r="CR166" s="42">
        <f t="shared" si="252"/>
        <v>1920.0000000000184</v>
      </c>
      <c r="CU166" s="43">
        <f t="shared" si="253"/>
        <v>-97</v>
      </c>
      <c r="CV166" s="43">
        <f t="shared" si="254"/>
        <v>13.7</v>
      </c>
      <c r="CW166" s="43">
        <v>1</v>
      </c>
      <c r="CX166" s="34">
        <f t="shared" si="255"/>
        <v>0</v>
      </c>
      <c r="CY166" s="42">
        <f t="shared" si="192"/>
        <v>1</v>
      </c>
      <c r="CZ166" s="42">
        <f t="shared" si="256"/>
        <v>0</v>
      </c>
      <c r="DA166" s="42">
        <f t="shared" si="257"/>
        <v>5.9410048373772573E-4</v>
      </c>
      <c r="DB166" s="42">
        <f t="shared" si="258"/>
        <v>4110</v>
      </c>
      <c r="DC166" s="42">
        <f t="shared" si="259"/>
        <v>1920.0000000000184</v>
      </c>
      <c r="DF166" s="43">
        <f t="shared" si="260"/>
        <v>-160</v>
      </c>
      <c r="DG166" s="43">
        <f t="shared" si="261"/>
        <v>18.574999999999999</v>
      </c>
      <c r="DH166" s="43">
        <v>1</v>
      </c>
      <c r="DI166" s="34">
        <f t="shared" si="268"/>
        <v>0</v>
      </c>
      <c r="DJ166" s="42">
        <f t="shared" si="193"/>
        <v>1</v>
      </c>
      <c r="DK166" s="42">
        <f t="shared" si="262"/>
        <v>0</v>
      </c>
      <c r="DL166" s="42">
        <f t="shared" si="263"/>
        <v>1.2974487617611747E-7</v>
      </c>
      <c r="DM166" s="42">
        <f t="shared" si="264"/>
        <v>5572.5</v>
      </c>
      <c r="DN166" s="42">
        <f t="shared" si="265"/>
        <v>1920.0000000000184</v>
      </c>
    </row>
    <row r="167" spans="1:118">
      <c r="A167" s="34">
        <f t="shared" si="194"/>
        <v>66.256955125848805</v>
      </c>
      <c r="B167" s="34">
        <v>0</v>
      </c>
      <c r="C167" s="55">
        <f t="shared" si="270"/>
        <v>7.625</v>
      </c>
      <c r="D167" s="59"/>
      <c r="E167" s="87">
        <v>2.2000000000000002</v>
      </c>
      <c r="F167" s="101">
        <f>C167+E167</f>
        <v>9.8249999999999993</v>
      </c>
      <c r="G167" s="37">
        <f t="shared" si="195"/>
        <v>4933621867.6813173</v>
      </c>
      <c r="H167" s="34">
        <f t="shared" si="266"/>
        <v>32.200000000000017</v>
      </c>
      <c r="I167" s="38">
        <v>161</v>
      </c>
      <c r="J167" s="43">
        <f t="shared" si="196"/>
        <v>161</v>
      </c>
      <c r="K167" s="43">
        <f t="shared" si="197"/>
        <v>2.2000000000000002</v>
      </c>
      <c r="L167" s="33">
        <v>1</v>
      </c>
      <c r="M167" s="34">
        <f t="shared" si="198"/>
        <v>2</v>
      </c>
      <c r="N167" s="42">
        <f t="shared" si="184"/>
        <v>46075392000</v>
      </c>
      <c r="O167" s="42">
        <f t="shared" si="199"/>
        <v>14836276224000</v>
      </c>
      <c r="P167" s="42">
        <f t="shared" si="200"/>
        <v>325619043266.96692</v>
      </c>
      <c r="Q167" s="42">
        <f t="shared" si="201"/>
        <v>660</v>
      </c>
      <c r="R167" s="42">
        <f t="shared" si="202"/>
        <v>1987.7086537754642</v>
      </c>
      <c r="S167" s="70">
        <f t="shared" si="203"/>
        <v>2.1947491294360449E-2</v>
      </c>
      <c r="V167" s="43">
        <f t="shared" si="204"/>
        <v>161</v>
      </c>
      <c r="W167" s="43">
        <f t="shared" si="205"/>
        <v>3.2</v>
      </c>
      <c r="X167" s="43">
        <v>1</v>
      </c>
      <c r="Y167" s="34">
        <f t="shared" si="206"/>
        <v>1</v>
      </c>
      <c r="Z167" s="42">
        <f t="shared" si="185"/>
        <v>19754824320</v>
      </c>
      <c r="AA167" s="42">
        <f t="shared" si="207"/>
        <v>3180526715520</v>
      </c>
      <c r="AB167" s="42">
        <f t="shared" si="208"/>
        <v>473627699297.40649</v>
      </c>
      <c r="AC167" s="42">
        <f t="shared" si="209"/>
        <v>960</v>
      </c>
      <c r="AD167" s="42">
        <f t="shared" si="210"/>
        <v>1987.7086537754642</v>
      </c>
      <c r="AE167" s="70">
        <f t="shared" si="269"/>
        <v>0.14891486274466673</v>
      </c>
      <c r="AG167" s="43">
        <f t="shared" si="211"/>
        <v>146</v>
      </c>
      <c r="AH167" s="43">
        <f t="shared" si="212"/>
        <v>4.2750000000000004</v>
      </c>
      <c r="AI167" s="43">
        <v>1</v>
      </c>
      <c r="AJ167" s="34">
        <f t="shared" si="213"/>
        <v>1.075</v>
      </c>
      <c r="AK167" s="42">
        <f t="shared" si="186"/>
        <v>8231176800</v>
      </c>
      <c r="AL167" s="42">
        <f t="shared" si="214"/>
        <v>1291883198760</v>
      </c>
      <c r="AM167" s="42">
        <f t="shared" si="215"/>
        <v>79092125566.266022</v>
      </c>
      <c r="AN167" s="42">
        <f t="shared" si="216"/>
        <v>1282.5</v>
      </c>
      <c r="AO167" s="42">
        <f t="shared" si="217"/>
        <v>1987.7086537754642</v>
      </c>
      <c r="AP167" s="70">
        <f t="shared" si="181"/>
        <v>6.1222350164613748E-2</v>
      </c>
      <c r="AR167" s="43">
        <f t="shared" si="218"/>
        <v>126</v>
      </c>
      <c r="AS167" s="43">
        <f t="shared" si="219"/>
        <v>5.45</v>
      </c>
      <c r="AT167" s="43">
        <v>1</v>
      </c>
      <c r="AU167" s="34">
        <f t="shared" si="220"/>
        <v>1.175</v>
      </c>
      <c r="AV167" s="42">
        <f t="shared" si="187"/>
        <v>1411058880</v>
      </c>
      <c r="AW167" s="42">
        <f t="shared" si="221"/>
        <v>208907267184</v>
      </c>
      <c r="AX167" s="42">
        <f t="shared" si="222"/>
        <v>6301931057.5460415</v>
      </c>
      <c r="AY167" s="42">
        <f t="shared" si="223"/>
        <v>1635</v>
      </c>
      <c r="AZ167" s="42">
        <f t="shared" si="224"/>
        <v>1987.7086537754642</v>
      </c>
      <c r="BA167" s="70">
        <f t="shared" si="267"/>
        <v>3.0166164837125878E-2</v>
      </c>
      <c r="BC167" s="43">
        <f t="shared" si="225"/>
        <v>101</v>
      </c>
      <c r="BD167" s="43">
        <f t="shared" si="226"/>
        <v>6.75</v>
      </c>
      <c r="BE167" s="43">
        <v>1</v>
      </c>
      <c r="BF167" s="34">
        <f t="shared" si="227"/>
        <v>1.3</v>
      </c>
      <c r="BG167" s="42">
        <f t="shared" si="188"/>
        <v>155504448</v>
      </c>
      <c r="BH167" s="42">
        <f t="shared" si="228"/>
        <v>20417734022.400002</v>
      </c>
      <c r="BI167" s="42">
        <f t="shared" si="229"/>
        <v>243910749.07359925</v>
      </c>
      <c r="BJ167" s="42">
        <f t="shared" si="230"/>
        <v>2025</v>
      </c>
      <c r="BK167" s="42">
        <f t="shared" si="231"/>
        <v>1987.7086537754642</v>
      </c>
      <c r="BL167" s="70">
        <f t="shared" si="182"/>
        <v>1.194602441220991E-2</v>
      </c>
      <c r="BN167" s="43">
        <f t="shared" si="232"/>
        <v>71</v>
      </c>
      <c r="BO167" s="43">
        <f t="shared" si="233"/>
        <v>8.1999999999999993</v>
      </c>
      <c r="BP167" s="43">
        <v>1</v>
      </c>
      <c r="BQ167" s="34">
        <f t="shared" si="234"/>
        <v>1.45</v>
      </c>
      <c r="BR167" s="42">
        <f t="shared" si="189"/>
        <v>399960</v>
      </c>
      <c r="BS167" s="42">
        <f t="shared" si="235"/>
        <v>41175882</v>
      </c>
      <c r="BT167" s="42">
        <f t="shared" si="236"/>
        <v>4629787.3666747911</v>
      </c>
      <c r="BU167" s="42">
        <f t="shared" si="237"/>
        <v>2460</v>
      </c>
      <c r="BV167" s="42">
        <f t="shared" si="238"/>
        <v>1987.7086537754642</v>
      </c>
      <c r="BW167" s="70">
        <f t="shared" si="271"/>
        <v>0.11243930043015936</v>
      </c>
      <c r="BY167" s="43">
        <f t="shared" si="239"/>
        <v>9</v>
      </c>
      <c r="BZ167" s="43">
        <f t="shared" si="240"/>
        <v>9.8249999999999993</v>
      </c>
      <c r="CA167" s="43">
        <v>1</v>
      </c>
      <c r="CB167" s="34">
        <f t="shared" si="241"/>
        <v>0</v>
      </c>
      <c r="CC167" s="42">
        <f t="shared" si="190"/>
        <v>1</v>
      </c>
      <c r="CD167" s="42">
        <f t="shared" si="242"/>
        <v>0</v>
      </c>
      <c r="CE167" s="42">
        <f t="shared" si="243"/>
        <v>1026.3791141261311</v>
      </c>
      <c r="CF167" s="42">
        <f t="shared" si="244"/>
        <v>2947.5</v>
      </c>
      <c r="CG167" s="42">
        <f t="shared" si="245"/>
        <v>1987.7086537754642</v>
      </c>
      <c r="CH167" s="70" t="e">
        <f t="shared" si="272"/>
        <v>#DIV/0!</v>
      </c>
      <c r="CJ167" s="43">
        <f t="shared" si="246"/>
        <v>-46</v>
      </c>
      <c r="CK167" s="43">
        <f t="shared" si="247"/>
        <v>11.649999999999999</v>
      </c>
      <c r="CL167" s="43">
        <v>1</v>
      </c>
      <c r="CM167" s="34">
        <f t="shared" si="248"/>
        <v>0</v>
      </c>
      <c r="CN167" s="42">
        <f t="shared" si="191"/>
        <v>1</v>
      </c>
      <c r="CO167" s="42">
        <f t="shared" si="249"/>
        <v>0</v>
      </c>
      <c r="CP167" s="42">
        <f t="shared" si="250"/>
        <v>0.59425277709373914</v>
      </c>
      <c r="CQ167" s="42">
        <f t="shared" si="251"/>
        <v>3494.9999999999995</v>
      </c>
      <c r="CR167" s="42">
        <f t="shared" si="252"/>
        <v>1987.7086537754642</v>
      </c>
      <c r="CU167" s="43">
        <f t="shared" si="253"/>
        <v>-96</v>
      </c>
      <c r="CV167" s="43">
        <f t="shared" si="254"/>
        <v>13.7</v>
      </c>
      <c r="CW167" s="43">
        <v>1</v>
      </c>
      <c r="CX167" s="34">
        <f t="shared" si="255"/>
        <v>0</v>
      </c>
      <c r="CY167" s="42">
        <f t="shared" si="192"/>
        <v>1</v>
      </c>
      <c r="CZ167" s="42">
        <f t="shared" si="256"/>
        <v>0</v>
      </c>
      <c r="DA167" s="42">
        <f t="shared" si="257"/>
        <v>6.8244224837246833E-4</v>
      </c>
      <c r="DB167" s="42">
        <f t="shared" si="258"/>
        <v>4110</v>
      </c>
      <c r="DC167" s="42">
        <f t="shared" si="259"/>
        <v>1987.7086537754642</v>
      </c>
      <c r="DF167" s="43">
        <f t="shared" si="260"/>
        <v>-159</v>
      </c>
      <c r="DG167" s="43">
        <f t="shared" si="261"/>
        <v>18.574999999999999</v>
      </c>
      <c r="DH167" s="43">
        <v>1</v>
      </c>
      <c r="DI167" s="34">
        <f t="shared" si="268"/>
        <v>0</v>
      </c>
      <c r="DJ167" s="42">
        <f t="shared" si="193"/>
        <v>1</v>
      </c>
      <c r="DK167" s="42">
        <f t="shared" si="262"/>
        <v>0</v>
      </c>
      <c r="DL167" s="42">
        <f t="shared" si="263"/>
        <v>1.4903772583280014E-7</v>
      </c>
      <c r="DM167" s="42">
        <f t="shared" si="264"/>
        <v>5572.5</v>
      </c>
      <c r="DN167" s="42">
        <f t="shared" si="265"/>
        <v>1987.7086537754642</v>
      </c>
    </row>
    <row r="168" spans="1:118">
      <c r="A168" s="34">
        <f t="shared" si="194"/>
        <v>68.593501602323443</v>
      </c>
      <c r="B168" s="34">
        <v>0</v>
      </c>
      <c r="C168" s="55">
        <f t="shared" si="270"/>
        <v>7.625</v>
      </c>
      <c r="D168" s="59"/>
      <c r="E168" s="87">
        <v>2.2000000000000002</v>
      </c>
      <c r="F168" s="101">
        <f>C168+E168</f>
        <v>9.8249999999999993</v>
      </c>
      <c r="G168" s="37">
        <f t="shared" si="195"/>
        <v>5667243323.5829287</v>
      </c>
      <c r="H168" s="34">
        <f t="shared" si="266"/>
        <v>32.400000000000013</v>
      </c>
      <c r="I168" s="38">
        <v>162</v>
      </c>
      <c r="J168" s="43">
        <f t="shared" si="196"/>
        <v>162</v>
      </c>
      <c r="K168" s="43">
        <f t="shared" si="197"/>
        <v>2.2000000000000002</v>
      </c>
      <c r="L168" s="33">
        <v>1</v>
      </c>
      <c r="M168" s="34">
        <f t="shared" si="198"/>
        <v>2</v>
      </c>
      <c r="N168" s="42">
        <f t="shared" si="184"/>
        <v>46075392000</v>
      </c>
      <c r="O168" s="42">
        <f t="shared" si="199"/>
        <v>14928427008000</v>
      </c>
      <c r="P168" s="42">
        <f t="shared" si="200"/>
        <v>374038059356.47327</v>
      </c>
      <c r="Q168" s="42">
        <f t="shared" si="201"/>
        <v>660</v>
      </c>
      <c r="R168" s="42">
        <f t="shared" si="202"/>
        <v>2057.8050480697034</v>
      </c>
      <c r="S168" s="70">
        <f t="shared" si="203"/>
        <v>2.5055423398327892E-2</v>
      </c>
      <c r="V168" s="43">
        <f t="shared" si="204"/>
        <v>162</v>
      </c>
      <c r="W168" s="43">
        <f t="shared" si="205"/>
        <v>3.2</v>
      </c>
      <c r="X168" s="43">
        <v>1</v>
      </c>
      <c r="Y168" s="34">
        <f t="shared" si="206"/>
        <v>1</v>
      </c>
      <c r="Z168" s="42">
        <f t="shared" si="185"/>
        <v>19754824320</v>
      </c>
      <c r="AA168" s="42">
        <f t="shared" si="207"/>
        <v>3200281539840</v>
      </c>
      <c r="AB168" s="42">
        <f t="shared" si="208"/>
        <v>544055359063.96118</v>
      </c>
      <c r="AC168" s="42">
        <f t="shared" si="209"/>
        <v>960</v>
      </c>
      <c r="AD168" s="42">
        <f t="shared" si="210"/>
        <v>2057.8050480697034</v>
      </c>
      <c r="AE168" s="70">
        <f t="shared" si="269"/>
        <v>0.17000234269737455</v>
      </c>
      <c r="AG168" s="43">
        <f t="shared" si="211"/>
        <v>147</v>
      </c>
      <c r="AH168" s="43">
        <f t="shared" si="212"/>
        <v>4.2750000000000004</v>
      </c>
      <c r="AI168" s="43">
        <v>1</v>
      </c>
      <c r="AJ168" s="34">
        <f t="shared" si="213"/>
        <v>1.075</v>
      </c>
      <c r="AK168" s="42">
        <f t="shared" si="186"/>
        <v>8231176800</v>
      </c>
      <c r="AL168" s="42">
        <f t="shared" si="214"/>
        <v>1300731713820</v>
      </c>
      <c r="AM168" s="42">
        <f t="shared" si="215"/>
        <v>90852994531.188736</v>
      </c>
      <c r="AN168" s="42">
        <f t="shared" si="216"/>
        <v>1282.5</v>
      </c>
      <c r="AO168" s="42">
        <f t="shared" si="217"/>
        <v>2057.8050480697034</v>
      </c>
      <c r="AP168" s="70">
        <f t="shared" si="181"/>
        <v>6.9847604671966435E-2</v>
      </c>
      <c r="AR168" s="43">
        <f t="shared" si="218"/>
        <v>127</v>
      </c>
      <c r="AS168" s="43">
        <f t="shared" si="219"/>
        <v>5.45</v>
      </c>
      <c r="AT168" s="43">
        <v>1</v>
      </c>
      <c r="AU168" s="34">
        <f t="shared" si="220"/>
        <v>1.175</v>
      </c>
      <c r="AV168" s="42">
        <f t="shared" si="187"/>
        <v>1411058880</v>
      </c>
      <c r="AW168" s="42">
        <f t="shared" si="221"/>
        <v>210565261368</v>
      </c>
      <c r="AX168" s="42">
        <f t="shared" si="222"/>
        <v>7239017839.1078644</v>
      </c>
      <c r="AY168" s="42">
        <f t="shared" si="223"/>
        <v>1635</v>
      </c>
      <c r="AZ168" s="42">
        <f t="shared" si="224"/>
        <v>2057.8050480697034</v>
      </c>
      <c r="BA168" s="70">
        <f t="shared" si="267"/>
        <v>3.437897491769263E-2</v>
      </c>
      <c r="BC168" s="43">
        <f t="shared" si="225"/>
        <v>102</v>
      </c>
      <c r="BD168" s="43">
        <f t="shared" si="226"/>
        <v>6.75</v>
      </c>
      <c r="BE168" s="43">
        <v>1</v>
      </c>
      <c r="BF168" s="34">
        <f t="shared" si="227"/>
        <v>1.3</v>
      </c>
      <c r="BG168" s="42">
        <f t="shared" si="188"/>
        <v>155504448</v>
      </c>
      <c r="BH168" s="42">
        <f t="shared" si="228"/>
        <v>20619889804.799999</v>
      </c>
      <c r="BI168" s="42">
        <f t="shared" si="229"/>
        <v>280179876.22693807</v>
      </c>
      <c r="BJ168" s="42">
        <f t="shared" si="230"/>
        <v>2025</v>
      </c>
      <c r="BK168" s="42">
        <f t="shared" si="231"/>
        <v>2057.8050480697034</v>
      </c>
      <c r="BL168" s="70">
        <f t="shared" si="182"/>
        <v>1.3587845467618183E-2</v>
      </c>
      <c r="BN168" s="43">
        <f t="shared" si="232"/>
        <v>72</v>
      </c>
      <c r="BO168" s="43">
        <f t="shared" si="233"/>
        <v>8.1999999999999993</v>
      </c>
      <c r="BP168" s="43">
        <v>12</v>
      </c>
      <c r="BQ168" s="34">
        <f t="shared" si="234"/>
        <v>1.45</v>
      </c>
      <c r="BR168" s="42">
        <f t="shared" si="189"/>
        <v>4799520</v>
      </c>
      <c r="BS168" s="42">
        <f t="shared" si="235"/>
        <v>501069888</v>
      </c>
      <c r="BT168" s="42">
        <f t="shared" si="236"/>
        <v>5318229.1320853876</v>
      </c>
      <c r="BU168" s="42">
        <f t="shared" si="237"/>
        <v>2460</v>
      </c>
      <c r="BV168" s="42">
        <f t="shared" si="238"/>
        <v>2057.8050480697034</v>
      </c>
      <c r="BW168" s="70">
        <f t="shared" si="271"/>
        <v>1.0613747222593803E-2</v>
      </c>
      <c r="BY168" s="43">
        <f t="shared" si="239"/>
        <v>10</v>
      </c>
      <c r="BZ168" s="43">
        <f t="shared" si="240"/>
        <v>9.8249999999999993</v>
      </c>
      <c r="CA168" s="43">
        <v>1</v>
      </c>
      <c r="CB168" s="34">
        <f t="shared" si="241"/>
        <v>0</v>
      </c>
      <c r="CC168" s="42">
        <f t="shared" si="190"/>
        <v>1</v>
      </c>
      <c r="CD168" s="42">
        <f t="shared" si="242"/>
        <v>0</v>
      </c>
      <c r="CE168" s="42">
        <f t="shared" si="243"/>
        <v>1179.0000000000007</v>
      </c>
      <c r="CF168" s="42">
        <f t="shared" si="244"/>
        <v>2947.5</v>
      </c>
      <c r="CG168" s="42">
        <f t="shared" si="245"/>
        <v>2057.8050480697034</v>
      </c>
      <c r="CH168" s="70" t="e">
        <f t="shared" si="272"/>
        <v>#DIV/0!</v>
      </c>
      <c r="CJ168" s="43">
        <f t="shared" si="246"/>
        <v>-45</v>
      </c>
      <c r="CK168" s="43">
        <f t="shared" si="247"/>
        <v>11.649999999999999</v>
      </c>
      <c r="CL168" s="43">
        <v>1</v>
      </c>
      <c r="CM168" s="34">
        <f t="shared" si="248"/>
        <v>0</v>
      </c>
      <c r="CN168" s="42">
        <f t="shared" si="191"/>
        <v>1</v>
      </c>
      <c r="CO168" s="42">
        <f t="shared" si="249"/>
        <v>0</v>
      </c>
      <c r="CP168" s="42">
        <f t="shared" si="250"/>
        <v>0.68261718749999789</v>
      </c>
      <c r="CQ168" s="42">
        <f t="shared" si="251"/>
        <v>3494.9999999999995</v>
      </c>
      <c r="CR168" s="42">
        <f t="shared" si="252"/>
        <v>2057.8050480697034</v>
      </c>
      <c r="CU168" s="43">
        <f t="shared" si="253"/>
        <v>-95</v>
      </c>
      <c r="CV168" s="43">
        <f t="shared" si="254"/>
        <v>13.7</v>
      </c>
      <c r="CW168" s="43">
        <v>1</v>
      </c>
      <c r="CX168" s="34">
        <f t="shared" si="255"/>
        <v>0</v>
      </c>
      <c r="CY168" s="42">
        <f t="shared" si="192"/>
        <v>1</v>
      </c>
      <c r="CZ168" s="42">
        <f t="shared" si="256"/>
        <v>0</v>
      </c>
      <c r="DA168" s="42">
        <f t="shared" si="257"/>
        <v>7.839202880859324E-4</v>
      </c>
      <c r="DB168" s="42">
        <f t="shared" si="258"/>
        <v>4110</v>
      </c>
      <c r="DC168" s="42">
        <f t="shared" si="259"/>
        <v>2057.8050480697034</v>
      </c>
      <c r="DF168" s="43">
        <f t="shared" si="260"/>
        <v>-158</v>
      </c>
      <c r="DG168" s="43">
        <f t="shared" si="261"/>
        <v>18.574999999999999</v>
      </c>
      <c r="DH168" s="43">
        <v>1</v>
      </c>
      <c r="DI168" s="34">
        <f t="shared" si="268"/>
        <v>0</v>
      </c>
      <c r="DJ168" s="42">
        <f t="shared" si="193"/>
        <v>1</v>
      </c>
      <c r="DK168" s="42">
        <f t="shared" si="262"/>
        <v>0</v>
      </c>
      <c r="DL168" s="42">
        <f t="shared" si="263"/>
        <v>1.7119939049663668E-7</v>
      </c>
      <c r="DM168" s="42">
        <f t="shared" si="264"/>
        <v>5572.5</v>
      </c>
      <c r="DN168" s="42">
        <f t="shared" si="265"/>
        <v>2057.8050480697034</v>
      </c>
    </row>
    <row r="169" spans="1:118">
      <c r="A169" s="34">
        <f t="shared" si="194"/>
        <v>71.01244621234278</v>
      </c>
      <c r="B169" s="34">
        <v>0</v>
      </c>
      <c r="C169" s="55">
        <f t="shared" si="270"/>
        <v>7.625</v>
      </c>
      <c r="D169" s="59"/>
      <c r="E169" s="87">
        <v>2.2000000000000002</v>
      </c>
      <c r="F169" s="101">
        <f>C169+E169</f>
        <v>9.8249999999999993</v>
      </c>
      <c r="G169" s="37">
        <f t="shared" si="195"/>
        <v>6509953083.1676407</v>
      </c>
      <c r="H169" s="34">
        <f t="shared" si="266"/>
        <v>32.600000000000016</v>
      </c>
      <c r="I169" s="38">
        <v>163</v>
      </c>
      <c r="J169" s="43">
        <f t="shared" si="196"/>
        <v>163</v>
      </c>
      <c r="K169" s="43">
        <f t="shared" si="197"/>
        <v>2.2000000000000002</v>
      </c>
      <c r="L169" s="33">
        <v>1</v>
      </c>
      <c r="M169" s="34">
        <f t="shared" si="198"/>
        <v>2</v>
      </c>
      <c r="N169" s="42">
        <f t="shared" si="184"/>
        <v>46075392000</v>
      </c>
      <c r="O169" s="42">
        <f t="shared" si="199"/>
        <v>15020577792000</v>
      </c>
      <c r="P169" s="42">
        <f t="shared" si="200"/>
        <v>429656903489.06427</v>
      </c>
      <c r="Q169" s="42">
        <f t="shared" si="201"/>
        <v>660</v>
      </c>
      <c r="R169" s="42">
        <f t="shared" si="202"/>
        <v>2130.3733863702832</v>
      </c>
      <c r="S169" s="70">
        <f t="shared" si="203"/>
        <v>2.8604552330729959E-2</v>
      </c>
      <c r="V169" s="43">
        <f t="shared" si="204"/>
        <v>163</v>
      </c>
      <c r="W169" s="43">
        <f t="shared" si="205"/>
        <v>3.2</v>
      </c>
      <c r="X169" s="43">
        <v>1</v>
      </c>
      <c r="Y169" s="34">
        <f t="shared" si="206"/>
        <v>1</v>
      </c>
      <c r="Z169" s="42">
        <f t="shared" si="185"/>
        <v>19754824320</v>
      </c>
      <c r="AA169" s="42">
        <f t="shared" si="207"/>
        <v>3220036364160</v>
      </c>
      <c r="AB169" s="42">
        <f t="shared" si="208"/>
        <v>624955495984.09351</v>
      </c>
      <c r="AC169" s="42">
        <f t="shared" si="209"/>
        <v>960</v>
      </c>
      <c r="AD169" s="42">
        <f t="shared" si="210"/>
        <v>2130.3733863702832</v>
      </c>
      <c r="AE169" s="70">
        <f t="shared" si="269"/>
        <v>0.19408336593339173</v>
      </c>
      <c r="AG169" s="43">
        <f t="shared" si="211"/>
        <v>148</v>
      </c>
      <c r="AH169" s="43">
        <f t="shared" si="212"/>
        <v>4.2750000000000004</v>
      </c>
      <c r="AI169" s="43">
        <v>1</v>
      </c>
      <c r="AJ169" s="34">
        <f t="shared" si="213"/>
        <v>1.075</v>
      </c>
      <c r="AK169" s="42">
        <f t="shared" si="186"/>
        <v>8231176800</v>
      </c>
      <c r="AL169" s="42">
        <f t="shared" si="214"/>
        <v>1309580228880</v>
      </c>
      <c r="AM169" s="42">
        <f t="shared" si="215"/>
        <v>104362685364.53111</v>
      </c>
      <c r="AN169" s="42">
        <f t="shared" si="216"/>
        <v>1282.5</v>
      </c>
      <c r="AO169" s="42">
        <f t="shared" si="217"/>
        <v>2130.3733863702832</v>
      </c>
      <c r="AP169" s="70">
        <f t="shared" si="181"/>
        <v>7.9691708123744223E-2</v>
      </c>
      <c r="AR169" s="43">
        <f t="shared" si="218"/>
        <v>128</v>
      </c>
      <c r="AS169" s="43">
        <f t="shared" si="219"/>
        <v>5.45</v>
      </c>
      <c r="AT169" s="43">
        <v>1</v>
      </c>
      <c r="AU169" s="34">
        <f t="shared" si="220"/>
        <v>1.175</v>
      </c>
      <c r="AV169" s="42">
        <f t="shared" si="187"/>
        <v>1411058880</v>
      </c>
      <c r="AW169" s="42">
        <f t="shared" si="221"/>
        <v>212223255552</v>
      </c>
      <c r="AX169" s="42">
        <f t="shared" si="222"/>
        <v>8315447883.5773954</v>
      </c>
      <c r="AY169" s="42">
        <f t="shared" si="223"/>
        <v>1635</v>
      </c>
      <c r="AZ169" s="42">
        <f t="shared" si="224"/>
        <v>2130.3733863702832</v>
      </c>
      <c r="BA169" s="70">
        <f t="shared" si="267"/>
        <v>3.9182547934950053E-2</v>
      </c>
      <c r="BC169" s="43">
        <f t="shared" si="225"/>
        <v>103</v>
      </c>
      <c r="BD169" s="43">
        <f t="shared" si="226"/>
        <v>6.75</v>
      </c>
      <c r="BE169" s="43">
        <v>1</v>
      </c>
      <c r="BF169" s="34">
        <f t="shared" si="227"/>
        <v>1.3</v>
      </c>
      <c r="BG169" s="42">
        <f t="shared" si="188"/>
        <v>155504448</v>
      </c>
      <c r="BH169" s="42">
        <f t="shared" si="228"/>
        <v>20822045587.200001</v>
      </c>
      <c r="BI169" s="42">
        <f t="shared" si="229"/>
        <v>321842162.92515671</v>
      </c>
      <c r="BJ169" s="42">
        <f t="shared" si="230"/>
        <v>2025</v>
      </c>
      <c r="BK169" s="42">
        <f t="shared" si="231"/>
        <v>2130.3733863702832</v>
      </c>
      <c r="BL169" s="70">
        <f t="shared" si="182"/>
        <v>1.5456798496445696E-2</v>
      </c>
      <c r="BN169" s="43">
        <f t="shared" si="232"/>
        <v>73</v>
      </c>
      <c r="BO169" s="43">
        <f t="shared" si="233"/>
        <v>8.1999999999999993</v>
      </c>
      <c r="BP169" s="43">
        <v>1</v>
      </c>
      <c r="BQ169" s="34">
        <f t="shared" si="234"/>
        <v>1.45</v>
      </c>
      <c r="BR169" s="42">
        <f t="shared" si="189"/>
        <v>4799520</v>
      </c>
      <c r="BS169" s="42">
        <f t="shared" si="235"/>
        <v>508029192</v>
      </c>
      <c r="BT169" s="42">
        <f t="shared" si="236"/>
        <v>6109041.0555237941</v>
      </c>
      <c r="BU169" s="42">
        <f t="shared" si="237"/>
        <v>2460</v>
      </c>
      <c r="BV169" s="42">
        <f t="shared" si="238"/>
        <v>2130.3733863702832</v>
      </c>
      <c r="BW169" s="70">
        <f t="shared" si="271"/>
        <v>1.2024980358852674E-2</v>
      </c>
      <c r="BY169" s="43">
        <f t="shared" si="239"/>
        <v>11</v>
      </c>
      <c r="BZ169" s="43">
        <f t="shared" si="240"/>
        <v>9.8249999999999993</v>
      </c>
      <c r="CA169" s="43">
        <v>1</v>
      </c>
      <c r="CB169" s="34">
        <f t="shared" si="241"/>
        <v>0</v>
      </c>
      <c r="CC169" s="42">
        <f t="shared" si="190"/>
        <v>1</v>
      </c>
      <c r="CD169" s="42">
        <f t="shared" si="242"/>
        <v>0</v>
      </c>
      <c r="CE169" s="42">
        <f t="shared" si="243"/>
        <v>1354.3153605415052</v>
      </c>
      <c r="CF169" s="42">
        <f t="shared" si="244"/>
        <v>2947.5</v>
      </c>
      <c r="CG169" s="42">
        <f t="shared" si="245"/>
        <v>2130.3733863702832</v>
      </c>
      <c r="CH169" s="70" t="e">
        <f t="shared" si="272"/>
        <v>#DIV/0!</v>
      </c>
      <c r="CJ169" s="43">
        <f t="shared" si="246"/>
        <v>-44</v>
      </c>
      <c r="CK169" s="43">
        <f t="shared" si="247"/>
        <v>11.649999999999999</v>
      </c>
      <c r="CL169" s="43">
        <v>1</v>
      </c>
      <c r="CM169" s="34">
        <f t="shared" si="248"/>
        <v>0</v>
      </c>
      <c r="CN169" s="42">
        <f t="shared" si="191"/>
        <v>1</v>
      </c>
      <c r="CO169" s="42">
        <f t="shared" si="249"/>
        <v>0</v>
      </c>
      <c r="CP169" s="42">
        <f t="shared" si="250"/>
        <v>0.78412124037395026</v>
      </c>
      <c r="CQ169" s="42">
        <f t="shared" si="251"/>
        <v>3494.9999999999995</v>
      </c>
      <c r="CR169" s="42">
        <f t="shared" si="252"/>
        <v>2130.3733863702832</v>
      </c>
      <c r="CU169" s="43">
        <f t="shared" si="253"/>
        <v>-94</v>
      </c>
      <c r="CV169" s="43">
        <f t="shared" si="254"/>
        <v>13.7</v>
      </c>
      <c r="CW169" s="43">
        <v>1</v>
      </c>
      <c r="CX169" s="34">
        <f t="shared" si="255"/>
        <v>0</v>
      </c>
      <c r="CY169" s="42">
        <f t="shared" si="192"/>
        <v>1</v>
      </c>
      <c r="CZ169" s="42">
        <f t="shared" si="256"/>
        <v>0</v>
      </c>
      <c r="DA169" s="42">
        <f t="shared" si="257"/>
        <v>9.0048794537311264E-4</v>
      </c>
      <c r="DB169" s="42">
        <f t="shared" si="258"/>
        <v>4110</v>
      </c>
      <c r="DC169" s="42">
        <f t="shared" si="259"/>
        <v>2130.3733863702832</v>
      </c>
      <c r="DF169" s="43">
        <f t="shared" si="260"/>
        <v>-157</v>
      </c>
      <c r="DG169" s="43">
        <f t="shared" si="261"/>
        <v>18.574999999999999</v>
      </c>
      <c r="DH169" s="43">
        <v>1</v>
      </c>
      <c r="DI169" s="34">
        <f t="shared" si="268"/>
        <v>0</v>
      </c>
      <c r="DJ169" s="42">
        <f t="shared" si="193"/>
        <v>1</v>
      </c>
      <c r="DK169" s="42">
        <f t="shared" si="262"/>
        <v>0</v>
      </c>
      <c r="DL169" s="42">
        <f t="shared" si="263"/>
        <v>1.9665645823998154E-7</v>
      </c>
      <c r="DM169" s="42">
        <f t="shared" si="264"/>
        <v>5572.5</v>
      </c>
      <c r="DN169" s="42">
        <f t="shared" si="265"/>
        <v>2130.3733863702832</v>
      </c>
    </row>
    <row r="170" spans="1:118">
      <c r="A170" s="34">
        <f t="shared" si="194"/>
        <v>73.516694719810957</v>
      </c>
      <c r="B170" s="34">
        <v>0</v>
      </c>
      <c r="C170" s="55">
        <f t="shared" si="270"/>
        <v>7.625</v>
      </c>
      <c r="D170" s="59"/>
      <c r="E170" s="87">
        <v>2.2000000000000002</v>
      </c>
      <c r="F170" s="101">
        <f>C170+E170</f>
        <v>9.8249999999999993</v>
      </c>
      <c r="G170" s="37">
        <f t="shared" si="195"/>
        <v>7477972397.7425442</v>
      </c>
      <c r="H170" s="34">
        <f t="shared" si="266"/>
        <v>32.800000000000018</v>
      </c>
      <c r="I170" s="38">
        <v>164</v>
      </c>
      <c r="J170" s="43">
        <f t="shared" si="196"/>
        <v>164</v>
      </c>
      <c r="K170" s="43">
        <f t="shared" si="197"/>
        <v>2.2000000000000002</v>
      </c>
      <c r="L170" s="33">
        <v>1</v>
      </c>
      <c r="M170" s="34">
        <f t="shared" si="198"/>
        <v>2</v>
      </c>
      <c r="N170" s="42">
        <f t="shared" si="184"/>
        <v>46075392000</v>
      </c>
      <c r="O170" s="42">
        <f t="shared" si="199"/>
        <v>15112728576000</v>
      </c>
      <c r="P170" s="42">
        <f t="shared" si="200"/>
        <v>493546178251.00793</v>
      </c>
      <c r="Q170" s="42">
        <f t="shared" si="201"/>
        <v>660</v>
      </c>
      <c r="R170" s="42">
        <f t="shared" si="202"/>
        <v>2205.5008415943289</v>
      </c>
      <c r="S170" s="70">
        <f t="shared" si="203"/>
        <v>3.2657648535737716E-2</v>
      </c>
      <c r="V170" s="43">
        <f t="shared" si="204"/>
        <v>164</v>
      </c>
      <c r="W170" s="43">
        <f t="shared" si="205"/>
        <v>3.2</v>
      </c>
      <c r="X170" s="43">
        <v>1</v>
      </c>
      <c r="Y170" s="34">
        <f t="shared" si="206"/>
        <v>1</v>
      </c>
      <c r="Z170" s="42">
        <f t="shared" si="185"/>
        <v>19754824320</v>
      </c>
      <c r="AA170" s="42">
        <f t="shared" si="207"/>
        <v>3239791188480</v>
      </c>
      <c r="AB170" s="42">
        <f t="shared" si="208"/>
        <v>717885350183.28418</v>
      </c>
      <c r="AC170" s="42">
        <f t="shared" si="209"/>
        <v>960</v>
      </c>
      <c r="AD170" s="42">
        <f t="shared" si="210"/>
        <v>2205.5008415943289</v>
      </c>
      <c r="AE170" s="70">
        <f t="shared" si="269"/>
        <v>0.22158383316058453</v>
      </c>
      <c r="AG170" s="43">
        <f t="shared" si="211"/>
        <v>149</v>
      </c>
      <c r="AH170" s="43">
        <f t="shared" si="212"/>
        <v>4.2750000000000004</v>
      </c>
      <c r="AI170" s="43">
        <v>1</v>
      </c>
      <c r="AJ170" s="34">
        <f t="shared" si="213"/>
        <v>1.075</v>
      </c>
      <c r="AK170" s="42">
        <f t="shared" si="186"/>
        <v>8231176800</v>
      </c>
      <c r="AL170" s="42">
        <f t="shared" si="214"/>
        <v>1318428743940</v>
      </c>
      <c r="AM170" s="42">
        <f t="shared" si="215"/>
        <v>119881245001.31003</v>
      </c>
      <c r="AN170" s="42">
        <f t="shared" si="216"/>
        <v>1282.5</v>
      </c>
      <c r="AO170" s="42">
        <f t="shared" si="217"/>
        <v>2205.5008415943289</v>
      </c>
      <c r="AP170" s="70">
        <f t="shared" ref="AP170:AP233" si="273">AM170/AL170</f>
        <v>9.0927359974765282E-2</v>
      </c>
      <c r="AR170" s="43">
        <f t="shared" si="218"/>
        <v>129</v>
      </c>
      <c r="AS170" s="43">
        <f t="shared" si="219"/>
        <v>5.45</v>
      </c>
      <c r="AT170" s="43">
        <v>1</v>
      </c>
      <c r="AU170" s="34">
        <f t="shared" si="220"/>
        <v>1.175</v>
      </c>
      <c r="AV170" s="42">
        <f t="shared" si="187"/>
        <v>1411058880</v>
      </c>
      <c r="AW170" s="42">
        <f t="shared" si="221"/>
        <v>213881249736</v>
      </c>
      <c r="AX170" s="42">
        <f t="shared" si="222"/>
        <v>9551941304.9289303</v>
      </c>
      <c r="AY170" s="42">
        <f t="shared" si="223"/>
        <v>1635</v>
      </c>
      <c r="AZ170" s="42">
        <f t="shared" si="224"/>
        <v>2205.5008415943289</v>
      </c>
      <c r="BA170" s="70">
        <f t="shared" si="267"/>
        <v>4.4660021936093863E-2</v>
      </c>
      <c r="BC170" s="43">
        <f t="shared" si="225"/>
        <v>104</v>
      </c>
      <c r="BD170" s="43">
        <f t="shared" si="226"/>
        <v>6.75</v>
      </c>
      <c r="BE170" s="43">
        <v>1</v>
      </c>
      <c r="BF170" s="34">
        <f t="shared" si="227"/>
        <v>1.3</v>
      </c>
      <c r="BG170" s="42">
        <f t="shared" si="188"/>
        <v>155504448</v>
      </c>
      <c r="BH170" s="42">
        <f t="shared" si="228"/>
        <v>21024201369.600002</v>
      </c>
      <c r="BI170" s="42">
        <f t="shared" si="229"/>
        <v>369699563.12081522</v>
      </c>
      <c r="BJ170" s="42">
        <f t="shared" si="230"/>
        <v>2025</v>
      </c>
      <c r="BK170" s="42">
        <f t="shared" si="231"/>
        <v>2205.5008415943289</v>
      </c>
      <c r="BL170" s="70">
        <f t="shared" si="182"/>
        <v>1.7584475939018698E-2</v>
      </c>
      <c r="BN170" s="43">
        <f t="shared" si="232"/>
        <v>74</v>
      </c>
      <c r="BO170" s="43">
        <f t="shared" si="233"/>
        <v>8.1999999999999993</v>
      </c>
      <c r="BP170" s="43">
        <v>1</v>
      </c>
      <c r="BQ170" s="34">
        <f t="shared" si="234"/>
        <v>1.45</v>
      </c>
      <c r="BR170" s="42">
        <f t="shared" si="189"/>
        <v>4799520</v>
      </c>
      <c r="BS170" s="42">
        <f t="shared" si="235"/>
        <v>514988496</v>
      </c>
      <c r="BT170" s="42">
        <f t="shared" si="236"/>
        <v>7017445.411089533</v>
      </c>
      <c r="BU170" s="42">
        <f t="shared" si="237"/>
        <v>2460</v>
      </c>
      <c r="BV170" s="42">
        <f t="shared" si="238"/>
        <v>2205.5008415943289</v>
      </c>
      <c r="BW170" s="70">
        <f t="shared" si="271"/>
        <v>1.3626411979287267E-2</v>
      </c>
      <c r="BY170" s="43">
        <f t="shared" si="239"/>
        <v>12</v>
      </c>
      <c r="BZ170" s="43">
        <f t="shared" si="240"/>
        <v>9.8249999999999993</v>
      </c>
      <c r="CA170" s="43">
        <v>1</v>
      </c>
      <c r="CB170" s="34">
        <f t="shared" si="241"/>
        <v>0</v>
      </c>
      <c r="CC170" s="42">
        <f t="shared" si="190"/>
        <v>1</v>
      </c>
      <c r="CD170" s="42">
        <f t="shared" si="242"/>
        <v>0</v>
      </c>
      <c r="CE170" s="42">
        <f t="shared" si="243"/>
        <v>1555.6998268012435</v>
      </c>
      <c r="CF170" s="42">
        <f t="shared" si="244"/>
        <v>2947.5</v>
      </c>
      <c r="CG170" s="42">
        <f t="shared" si="245"/>
        <v>2205.5008415943289</v>
      </c>
      <c r="CH170" s="70" t="e">
        <f t="shared" si="272"/>
        <v>#DIV/0!</v>
      </c>
      <c r="CJ170" s="43">
        <f t="shared" si="246"/>
        <v>-43</v>
      </c>
      <c r="CK170" s="43">
        <f t="shared" si="247"/>
        <v>11.649999999999999</v>
      </c>
      <c r="CL170" s="43">
        <v>1</v>
      </c>
      <c r="CM170" s="34">
        <f t="shared" si="248"/>
        <v>0</v>
      </c>
      <c r="CN170" s="42">
        <f t="shared" si="191"/>
        <v>1</v>
      </c>
      <c r="CO170" s="42">
        <f t="shared" si="249"/>
        <v>0</v>
      </c>
      <c r="CP170" s="42">
        <f t="shared" si="250"/>
        <v>0.90071877893579122</v>
      </c>
      <c r="CQ170" s="42">
        <f t="shared" si="251"/>
        <v>3494.9999999999995</v>
      </c>
      <c r="CR170" s="42">
        <f t="shared" si="252"/>
        <v>2205.5008415943289</v>
      </c>
      <c r="CU170" s="43">
        <f t="shared" si="253"/>
        <v>-93</v>
      </c>
      <c r="CV170" s="43">
        <f t="shared" si="254"/>
        <v>13.7</v>
      </c>
      <c r="CW170" s="43">
        <v>1</v>
      </c>
      <c r="CX170" s="34">
        <f t="shared" si="255"/>
        <v>0</v>
      </c>
      <c r="CY170" s="42">
        <f t="shared" si="192"/>
        <v>1</v>
      </c>
      <c r="CZ170" s="42">
        <f t="shared" si="256"/>
        <v>0</v>
      </c>
      <c r="DA170" s="42">
        <f t="shared" si="257"/>
        <v>1.0343890215447542E-3</v>
      </c>
      <c r="DB170" s="42">
        <f t="shared" si="258"/>
        <v>4110</v>
      </c>
      <c r="DC170" s="42">
        <f t="shared" si="259"/>
        <v>2205.5008415943289</v>
      </c>
      <c r="DF170" s="43">
        <f t="shared" si="260"/>
        <v>-156</v>
      </c>
      <c r="DG170" s="43">
        <f t="shared" si="261"/>
        <v>18.574999999999999</v>
      </c>
      <c r="DH170" s="43">
        <v>1</v>
      </c>
      <c r="DI170" s="34">
        <f t="shared" si="268"/>
        <v>0</v>
      </c>
      <c r="DJ170" s="42">
        <f t="shared" si="193"/>
        <v>1</v>
      </c>
      <c r="DK170" s="42">
        <f t="shared" si="262"/>
        <v>0</v>
      </c>
      <c r="DL170" s="42">
        <f t="shared" si="263"/>
        <v>2.2589895007980991E-7</v>
      </c>
      <c r="DM170" s="42">
        <f t="shared" si="264"/>
        <v>5572.5</v>
      </c>
      <c r="DN170" s="42">
        <f t="shared" si="265"/>
        <v>2205.5008415943289</v>
      </c>
    </row>
    <row r="171" spans="1:118">
      <c r="A171" s="34">
        <f t="shared" si="194"/>
        <v>76.109255360174899</v>
      </c>
      <c r="B171" s="34">
        <v>0</v>
      </c>
      <c r="C171" s="55">
        <f t="shared" si="270"/>
        <v>9.4499999999999993</v>
      </c>
      <c r="D171" s="58">
        <f>1+I171/200</f>
        <v>1.825</v>
      </c>
      <c r="E171" s="87">
        <v>2.2000000000000002</v>
      </c>
      <c r="F171" s="101">
        <f>C171+E171</f>
        <v>11.649999999999999</v>
      </c>
      <c r="G171" s="37">
        <f t="shared" si="195"/>
        <v>8589934592.0000935</v>
      </c>
      <c r="H171" s="34">
        <f t="shared" si="266"/>
        <v>33.000000000000021</v>
      </c>
      <c r="I171" s="38">
        <v>165</v>
      </c>
      <c r="J171" s="43">
        <f t="shared" si="196"/>
        <v>165</v>
      </c>
      <c r="K171" s="43">
        <f t="shared" si="197"/>
        <v>2.2000000000000002</v>
      </c>
      <c r="L171" s="33">
        <v>1</v>
      </c>
      <c r="M171" s="34">
        <f t="shared" si="198"/>
        <v>2</v>
      </c>
      <c r="N171" s="42">
        <f t="shared" si="184"/>
        <v>46075392000</v>
      </c>
      <c r="O171" s="42">
        <f t="shared" si="199"/>
        <v>15204879360000</v>
      </c>
      <c r="P171" s="42">
        <f t="shared" si="200"/>
        <v>566935683072.00623</v>
      </c>
      <c r="Q171" s="42">
        <f t="shared" si="201"/>
        <v>660</v>
      </c>
      <c r="R171" s="42">
        <f t="shared" si="202"/>
        <v>2283.2776608052468</v>
      </c>
      <c r="S171" s="70">
        <f t="shared" si="203"/>
        <v>3.728643086530916E-2</v>
      </c>
      <c r="V171" s="43">
        <f t="shared" si="204"/>
        <v>165</v>
      </c>
      <c r="W171" s="43">
        <f t="shared" si="205"/>
        <v>3.2</v>
      </c>
      <c r="X171" s="43">
        <v>1</v>
      </c>
      <c r="Y171" s="34">
        <f t="shared" si="206"/>
        <v>1</v>
      </c>
      <c r="Z171" s="42">
        <f t="shared" si="185"/>
        <v>19754824320</v>
      </c>
      <c r="AA171" s="42">
        <f t="shared" si="207"/>
        <v>3259546012800</v>
      </c>
      <c r="AB171" s="42">
        <f t="shared" si="208"/>
        <v>824633720832.00903</v>
      </c>
      <c r="AC171" s="42">
        <f t="shared" si="209"/>
        <v>960</v>
      </c>
      <c r="AD171" s="42">
        <f t="shared" si="210"/>
        <v>2283.2776608052468</v>
      </c>
      <c r="AE171" s="70">
        <f t="shared" si="269"/>
        <v>0.25299036049613427</v>
      </c>
      <c r="AG171" s="43">
        <f t="shared" si="211"/>
        <v>150</v>
      </c>
      <c r="AH171" s="43">
        <f t="shared" si="212"/>
        <v>4.2750000000000004</v>
      </c>
      <c r="AI171" s="43">
        <v>1</v>
      </c>
      <c r="AJ171" s="34">
        <f t="shared" si="213"/>
        <v>1.075</v>
      </c>
      <c r="AK171" s="42">
        <f t="shared" si="186"/>
        <v>8231176800</v>
      </c>
      <c r="AL171" s="42">
        <f t="shared" si="214"/>
        <v>1327277259000</v>
      </c>
      <c r="AM171" s="42">
        <f t="shared" si="215"/>
        <v>137707388928.00137</v>
      </c>
      <c r="AN171" s="42">
        <f t="shared" si="216"/>
        <v>1282.5</v>
      </c>
      <c r="AO171" s="42">
        <f t="shared" si="217"/>
        <v>2283.2776608052468</v>
      </c>
      <c r="AP171" s="70">
        <f t="shared" si="273"/>
        <v>0.10375178810172124</v>
      </c>
      <c r="AR171" s="43">
        <f t="shared" si="218"/>
        <v>130</v>
      </c>
      <c r="AS171" s="43">
        <f t="shared" si="219"/>
        <v>5.45</v>
      </c>
      <c r="AT171" s="43">
        <v>1</v>
      </c>
      <c r="AU171" s="34">
        <f t="shared" si="220"/>
        <v>1.175</v>
      </c>
      <c r="AV171" s="42">
        <f t="shared" si="187"/>
        <v>1411058880</v>
      </c>
      <c r="AW171" s="42">
        <f t="shared" si="221"/>
        <v>215539243920</v>
      </c>
      <c r="AX171" s="42">
        <f t="shared" si="222"/>
        <v>10972299264.000095</v>
      </c>
      <c r="AY171" s="42">
        <f t="shared" si="223"/>
        <v>1635</v>
      </c>
      <c r="AZ171" s="42">
        <f t="shared" si="224"/>
        <v>2283.2776608052468</v>
      </c>
      <c r="BA171" s="70">
        <f t="shared" si="267"/>
        <v>5.0906271472644662E-2</v>
      </c>
      <c r="BC171" s="43">
        <f t="shared" si="225"/>
        <v>105</v>
      </c>
      <c r="BD171" s="43">
        <f t="shared" si="226"/>
        <v>6.75</v>
      </c>
      <c r="BE171" s="43">
        <v>14</v>
      </c>
      <c r="BF171" s="34">
        <f t="shared" si="227"/>
        <v>1.3</v>
      </c>
      <c r="BG171" s="42">
        <f t="shared" si="188"/>
        <v>2177062272</v>
      </c>
      <c r="BH171" s="42">
        <f t="shared" si="228"/>
        <v>297169000128</v>
      </c>
      <c r="BI171" s="42">
        <f t="shared" si="229"/>
        <v>424673280.00000304</v>
      </c>
      <c r="BJ171" s="42">
        <f t="shared" si="230"/>
        <v>2025</v>
      </c>
      <c r="BK171" s="42">
        <f t="shared" si="231"/>
        <v>2283.2776608052468</v>
      </c>
      <c r="BL171" s="70">
        <f t="shared" si="182"/>
        <v>1.4290631923823916E-3</v>
      </c>
      <c r="BN171" s="43">
        <f t="shared" si="232"/>
        <v>75</v>
      </c>
      <c r="BO171" s="43">
        <f t="shared" si="233"/>
        <v>8.1999999999999993</v>
      </c>
      <c r="BP171" s="43">
        <v>1</v>
      </c>
      <c r="BQ171" s="34">
        <f t="shared" si="234"/>
        <v>1.45</v>
      </c>
      <c r="BR171" s="42">
        <f t="shared" si="189"/>
        <v>4799520</v>
      </c>
      <c r="BS171" s="42">
        <f t="shared" si="235"/>
        <v>521947800</v>
      </c>
      <c r="BT171" s="42">
        <f t="shared" si="236"/>
        <v>8060928.0000000382</v>
      </c>
      <c r="BU171" s="42">
        <f t="shared" si="237"/>
        <v>2460</v>
      </c>
      <c r="BV171" s="42">
        <f t="shared" si="238"/>
        <v>2283.2776608052468</v>
      </c>
      <c r="BW171" s="70">
        <f t="shared" si="271"/>
        <v>1.5443935198117585E-2</v>
      </c>
      <c r="BY171" s="43">
        <f t="shared" si="239"/>
        <v>13</v>
      </c>
      <c r="BZ171" s="43">
        <f t="shared" si="240"/>
        <v>9.8249999999999993</v>
      </c>
      <c r="CA171" s="43">
        <v>1</v>
      </c>
      <c r="CB171" s="34">
        <f t="shared" si="241"/>
        <v>0</v>
      </c>
      <c r="CC171" s="42">
        <f t="shared" si="190"/>
        <v>1</v>
      </c>
      <c r="CD171" s="42">
        <f t="shared" si="242"/>
        <v>0</v>
      </c>
      <c r="CE171" s="42">
        <f t="shared" si="243"/>
        <v>1787.0298319157607</v>
      </c>
      <c r="CF171" s="42">
        <f t="shared" si="244"/>
        <v>2947.5</v>
      </c>
      <c r="CG171" s="42">
        <f t="shared" si="245"/>
        <v>2283.2776608052468</v>
      </c>
      <c r="CH171" s="70" t="e">
        <f t="shared" si="272"/>
        <v>#DIV/0!</v>
      </c>
      <c r="CJ171" s="43">
        <f t="shared" si="246"/>
        <v>-42</v>
      </c>
      <c r="CK171" s="43">
        <f t="shared" si="247"/>
        <v>11.649999999999999</v>
      </c>
      <c r="CL171" s="43">
        <v>1</v>
      </c>
      <c r="CM171" s="34">
        <f t="shared" si="248"/>
        <v>0</v>
      </c>
      <c r="CN171" s="42">
        <f t="shared" si="191"/>
        <v>1</v>
      </c>
      <c r="CO171" s="42">
        <f t="shared" si="249"/>
        <v>0</v>
      </c>
      <c r="CP171" s="42">
        <f t="shared" si="250"/>
        <v>1.0346541796784816</v>
      </c>
      <c r="CQ171" s="42">
        <f t="shared" si="251"/>
        <v>3494.9999999999995</v>
      </c>
      <c r="CR171" s="42">
        <f t="shared" si="252"/>
        <v>2283.2776608052468</v>
      </c>
      <c r="CU171" s="43">
        <f t="shared" si="253"/>
        <v>-92</v>
      </c>
      <c r="CV171" s="43">
        <f t="shared" si="254"/>
        <v>13.7</v>
      </c>
      <c r="CW171" s="43">
        <v>1</v>
      </c>
      <c r="CX171" s="34">
        <f t="shared" si="255"/>
        <v>0</v>
      </c>
      <c r="CY171" s="42">
        <f t="shared" si="192"/>
        <v>1</v>
      </c>
      <c r="CZ171" s="42">
        <f t="shared" si="256"/>
        <v>0</v>
      </c>
      <c r="DA171" s="42">
        <f t="shared" si="257"/>
        <v>1.1882009674754519E-3</v>
      </c>
      <c r="DB171" s="42">
        <f t="shared" si="258"/>
        <v>4110</v>
      </c>
      <c r="DC171" s="42">
        <f t="shared" si="259"/>
        <v>2283.2776608052468</v>
      </c>
      <c r="DF171" s="43">
        <f t="shared" si="260"/>
        <v>-155</v>
      </c>
      <c r="DG171" s="43">
        <f t="shared" si="261"/>
        <v>18.574999999999999</v>
      </c>
      <c r="DH171" s="43">
        <v>1</v>
      </c>
      <c r="DI171" s="34">
        <f t="shared" si="268"/>
        <v>0</v>
      </c>
      <c r="DJ171" s="42">
        <f t="shared" si="193"/>
        <v>1</v>
      </c>
      <c r="DK171" s="42">
        <f t="shared" si="262"/>
        <v>0</v>
      </c>
      <c r="DL171" s="42">
        <f t="shared" si="263"/>
        <v>2.5948975235223505E-7</v>
      </c>
      <c r="DM171" s="42">
        <f t="shared" si="264"/>
        <v>5572.5</v>
      </c>
      <c r="DN171" s="42">
        <f t="shared" si="265"/>
        <v>2283.2776608052468</v>
      </c>
    </row>
    <row r="172" spans="1:118">
      <c r="A172" s="34">
        <f t="shared" si="194"/>
        <v>78.79324245407544</v>
      </c>
      <c r="B172" s="34">
        <v>0</v>
      </c>
      <c r="C172" s="55">
        <f t="shared" si="270"/>
        <v>9.4499999999999993</v>
      </c>
      <c r="D172" s="59"/>
      <c r="E172" s="87">
        <v>2.2000000000000002</v>
      </c>
      <c r="F172" s="101">
        <f>C172+E172</f>
        <v>11.649999999999999</v>
      </c>
      <c r="G172" s="37">
        <f t="shared" si="195"/>
        <v>9867243735.3626366</v>
      </c>
      <c r="H172" s="34">
        <f t="shared" si="266"/>
        <v>33.200000000000017</v>
      </c>
      <c r="I172" s="38">
        <v>166</v>
      </c>
      <c r="J172" s="43">
        <f t="shared" si="196"/>
        <v>166</v>
      </c>
      <c r="K172" s="43">
        <f t="shared" si="197"/>
        <v>2.2000000000000002</v>
      </c>
      <c r="L172" s="33">
        <v>1</v>
      </c>
      <c r="M172" s="34">
        <f t="shared" si="198"/>
        <v>2</v>
      </c>
      <c r="N172" s="42">
        <f t="shared" si="184"/>
        <v>46075392000</v>
      </c>
      <c r="O172" s="42">
        <f t="shared" si="199"/>
        <v>15297030144000</v>
      </c>
      <c r="P172" s="42">
        <f t="shared" si="200"/>
        <v>651238086533.93396</v>
      </c>
      <c r="Q172" s="42">
        <f t="shared" si="201"/>
        <v>660</v>
      </c>
      <c r="R172" s="42">
        <f t="shared" si="202"/>
        <v>2363.7972736222632</v>
      </c>
      <c r="S172" s="70">
        <f t="shared" si="203"/>
        <v>4.2572844558940157E-2</v>
      </c>
      <c r="V172" s="43">
        <f t="shared" si="204"/>
        <v>166</v>
      </c>
      <c r="W172" s="43">
        <f t="shared" si="205"/>
        <v>3.2</v>
      </c>
      <c r="X172" s="43">
        <v>1</v>
      </c>
      <c r="Y172" s="34">
        <f t="shared" si="206"/>
        <v>1</v>
      </c>
      <c r="Z172" s="42">
        <f t="shared" si="185"/>
        <v>19754824320</v>
      </c>
      <c r="AA172" s="42">
        <f t="shared" si="207"/>
        <v>3279300837120</v>
      </c>
      <c r="AB172" s="42">
        <f t="shared" si="208"/>
        <v>947255398594.81311</v>
      </c>
      <c r="AC172" s="42">
        <f t="shared" si="209"/>
        <v>960</v>
      </c>
      <c r="AD172" s="42">
        <f t="shared" si="210"/>
        <v>2363.7972736222632</v>
      </c>
      <c r="AE172" s="70">
        <f t="shared" si="269"/>
        <v>0.28885895062519695</v>
      </c>
      <c r="AG172" s="43">
        <f t="shared" si="211"/>
        <v>151</v>
      </c>
      <c r="AH172" s="43">
        <f t="shared" si="212"/>
        <v>4.2750000000000004</v>
      </c>
      <c r="AI172" s="43">
        <v>1</v>
      </c>
      <c r="AJ172" s="34">
        <f t="shared" si="213"/>
        <v>1.075</v>
      </c>
      <c r="AK172" s="42">
        <f t="shared" si="186"/>
        <v>8231176800</v>
      </c>
      <c r="AL172" s="42">
        <f t="shared" si="214"/>
        <v>1336125774060</v>
      </c>
      <c r="AM172" s="42">
        <f t="shared" si="215"/>
        <v>158184251132.5321</v>
      </c>
      <c r="AN172" s="42">
        <f t="shared" si="216"/>
        <v>1282.5</v>
      </c>
      <c r="AO172" s="42">
        <f t="shared" si="217"/>
        <v>2363.7972736222632</v>
      </c>
      <c r="AP172" s="70">
        <f t="shared" si="273"/>
        <v>0.11839024005342531</v>
      </c>
      <c r="AR172" s="43">
        <f t="shared" si="218"/>
        <v>131</v>
      </c>
      <c r="AS172" s="43">
        <f t="shared" si="219"/>
        <v>5.45</v>
      </c>
      <c r="AT172" s="43">
        <v>1</v>
      </c>
      <c r="AU172" s="34">
        <f t="shared" si="220"/>
        <v>1.175</v>
      </c>
      <c r="AV172" s="42">
        <f t="shared" si="187"/>
        <v>1411058880</v>
      </c>
      <c r="AW172" s="42">
        <f t="shared" si="221"/>
        <v>217197238104</v>
      </c>
      <c r="AX172" s="42">
        <f t="shared" si="222"/>
        <v>12603862115.092089</v>
      </c>
      <c r="AY172" s="42">
        <f t="shared" si="223"/>
        <v>1635</v>
      </c>
      <c r="AZ172" s="42">
        <f t="shared" si="224"/>
        <v>2363.7972736222632</v>
      </c>
      <c r="BA172" s="70">
        <f t="shared" si="267"/>
        <v>5.8029568999662016E-2</v>
      </c>
      <c r="BC172" s="43">
        <f t="shared" si="225"/>
        <v>106</v>
      </c>
      <c r="BD172" s="43">
        <f t="shared" si="226"/>
        <v>6.75</v>
      </c>
      <c r="BE172" s="43">
        <v>1</v>
      </c>
      <c r="BF172" s="34">
        <f t="shared" si="227"/>
        <v>1.3</v>
      </c>
      <c r="BG172" s="42">
        <f t="shared" si="188"/>
        <v>2177062272</v>
      </c>
      <c r="BH172" s="42">
        <f t="shared" si="228"/>
        <v>299999181081.60004</v>
      </c>
      <c r="BI172" s="42">
        <f t="shared" si="229"/>
        <v>487821498.14719868</v>
      </c>
      <c r="BJ172" s="42">
        <f t="shared" si="230"/>
        <v>2025</v>
      </c>
      <c r="BK172" s="42">
        <f t="shared" si="231"/>
        <v>2363.7972736222632</v>
      </c>
      <c r="BL172" s="70">
        <f t="shared" si="182"/>
        <v>1.6260760992361204E-3</v>
      </c>
      <c r="BN172" s="43">
        <f t="shared" si="232"/>
        <v>76</v>
      </c>
      <c r="BO172" s="43">
        <f t="shared" si="233"/>
        <v>8.1999999999999993</v>
      </c>
      <c r="BP172" s="43">
        <v>1</v>
      </c>
      <c r="BQ172" s="34">
        <f t="shared" si="234"/>
        <v>1.45</v>
      </c>
      <c r="BR172" s="42">
        <f t="shared" si="189"/>
        <v>4799520</v>
      </c>
      <c r="BS172" s="42">
        <f t="shared" si="235"/>
        <v>528907104</v>
      </c>
      <c r="BT172" s="42">
        <f t="shared" si="236"/>
        <v>9259574.7333495859</v>
      </c>
      <c r="BU172" s="42">
        <f t="shared" si="237"/>
        <v>2460</v>
      </c>
      <c r="BV172" s="42">
        <f t="shared" si="238"/>
        <v>2363.7972736222632</v>
      </c>
      <c r="BW172" s="70">
        <f t="shared" si="271"/>
        <v>1.75069963389064E-2</v>
      </c>
      <c r="BY172" s="43">
        <f t="shared" si="239"/>
        <v>14</v>
      </c>
      <c r="BZ172" s="43">
        <f t="shared" si="240"/>
        <v>9.8249999999999993</v>
      </c>
      <c r="CA172" s="43">
        <v>1</v>
      </c>
      <c r="CB172" s="34">
        <f t="shared" si="241"/>
        <v>0</v>
      </c>
      <c r="CC172" s="42">
        <f t="shared" si="190"/>
        <v>1</v>
      </c>
      <c r="CD172" s="42">
        <f t="shared" si="242"/>
        <v>0</v>
      </c>
      <c r="CE172" s="42">
        <f t="shared" si="243"/>
        <v>2052.7582282522621</v>
      </c>
      <c r="CF172" s="42">
        <f t="shared" si="244"/>
        <v>2947.5</v>
      </c>
      <c r="CG172" s="42">
        <f t="shared" si="245"/>
        <v>2363.7972736222632</v>
      </c>
      <c r="CH172" s="70" t="e">
        <f t="shared" si="272"/>
        <v>#DIV/0!</v>
      </c>
      <c r="CJ172" s="43">
        <f t="shared" si="246"/>
        <v>-41</v>
      </c>
      <c r="CK172" s="43">
        <f t="shared" si="247"/>
        <v>11.649999999999999</v>
      </c>
      <c r="CL172" s="43">
        <v>1</v>
      </c>
      <c r="CM172" s="34">
        <f t="shared" si="248"/>
        <v>0</v>
      </c>
      <c r="CN172" s="42">
        <f t="shared" si="191"/>
        <v>1</v>
      </c>
      <c r="CO172" s="42">
        <f t="shared" si="249"/>
        <v>0</v>
      </c>
      <c r="CP172" s="42">
        <f t="shared" si="250"/>
        <v>1.1885055541874785</v>
      </c>
      <c r="CQ172" s="42">
        <f t="shared" si="251"/>
        <v>3494.9999999999995</v>
      </c>
      <c r="CR172" s="42">
        <f t="shared" si="252"/>
        <v>2363.7972736222632</v>
      </c>
      <c r="CU172" s="43">
        <f t="shared" si="253"/>
        <v>-91</v>
      </c>
      <c r="CV172" s="43">
        <f t="shared" si="254"/>
        <v>13.7</v>
      </c>
      <c r="CW172" s="43">
        <v>1</v>
      </c>
      <c r="CX172" s="34">
        <f t="shared" si="255"/>
        <v>0</v>
      </c>
      <c r="CY172" s="42">
        <f t="shared" si="192"/>
        <v>1</v>
      </c>
      <c r="CZ172" s="42">
        <f t="shared" si="256"/>
        <v>0</v>
      </c>
      <c r="DA172" s="42">
        <f t="shared" si="257"/>
        <v>1.3648844967449375E-3</v>
      </c>
      <c r="DB172" s="42">
        <f t="shared" si="258"/>
        <v>4110</v>
      </c>
      <c r="DC172" s="42">
        <f t="shared" si="259"/>
        <v>2363.7972736222632</v>
      </c>
      <c r="DF172" s="43">
        <f t="shared" si="260"/>
        <v>-154</v>
      </c>
      <c r="DG172" s="43">
        <f t="shared" si="261"/>
        <v>18.574999999999999</v>
      </c>
      <c r="DH172" s="43">
        <v>1</v>
      </c>
      <c r="DI172" s="34">
        <f t="shared" si="268"/>
        <v>0</v>
      </c>
      <c r="DJ172" s="42">
        <f t="shared" si="193"/>
        <v>1</v>
      </c>
      <c r="DK172" s="42">
        <f t="shared" si="262"/>
        <v>0</v>
      </c>
      <c r="DL172" s="42">
        <f t="shared" si="263"/>
        <v>2.9807545166560039E-7</v>
      </c>
      <c r="DM172" s="42">
        <f t="shared" si="264"/>
        <v>5572.5</v>
      </c>
      <c r="DN172" s="42">
        <f t="shared" si="265"/>
        <v>2363.7972736222632</v>
      </c>
    </row>
    <row r="173" spans="1:118">
      <c r="A173" s="34">
        <f t="shared" si="194"/>
        <v>81.571880148433621</v>
      </c>
      <c r="B173" s="34">
        <v>0</v>
      </c>
      <c r="C173" s="55">
        <f t="shared" si="270"/>
        <v>9.4499999999999993</v>
      </c>
      <c r="D173" s="59"/>
      <c r="E173" s="87">
        <v>2.2000000000000002</v>
      </c>
      <c r="F173" s="101">
        <f>C173+E173</f>
        <v>11.649999999999999</v>
      </c>
      <c r="G173" s="37">
        <f t="shared" si="195"/>
        <v>11334486647.165861</v>
      </c>
      <c r="H173" s="34">
        <f t="shared" si="266"/>
        <v>33.40000000000002</v>
      </c>
      <c r="I173" s="38">
        <v>167</v>
      </c>
      <c r="J173" s="43">
        <f t="shared" si="196"/>
        <v>167</v>
      </c>
      <c r="K173" s="43">
        <f t="shared" si="197"/>
        <v>2.2000000000000002</v>
      </c>
      <c r="L173" s="33">
        <v>1</v>
      </c>
      <c r="M173" s="34">
        <f t="shared" si="198"/>
        <v>2</v>
      </c>
      <c r="N173" s="42">
        <f t="shared" si="184"/>
        <v>46075392000</v>
      </c>
      <c r="O173" s="42">
        <f t="shared" si="199"/>
        <v>15389180928000</v>
      </c>
      <c r="P173" s="42">
        <f t="shared" si="200"/>
        <v>748076118712.94678</v>
      </c>
      <c r="Q173" s="42">
        <f t="shared" si="201"/>
        <v>660</v>
      </c>
      <c r="R173" s="42">
        <f t="shared" si="202"/>
        <v>2447.1564044530087</v>
      </c>
      <c r="S173" s="70">
        <f t="shared" si="203"/>
        <v>4.861052204226491E-2</v>
      </c>
      <c r="V173" s="43">
        <f t="shared" si="204"/>
        <v>167</v>
      </c>
      <c r="W173" s="43">
        <f t="shared" si="205"/>
        <v>3.2</v>
      </c>
      <c r="X173" s="43">
        <v>1</v>
      </c>
      <c r="Y173" s="34">
        <f t="shared" si="206"/>
        <v>1</v>
      </c>
      <c r="Z173" s="42">
        <f t="shared" si="185"/>
        <v>19754824320</v>
      </c>
      <c r="AA173" s="42">
        <f t="shared" si="207"/>
        <v>3299055661440</v>
      </c>
      <c r="AB173" s="42">
        <f t="shared" si="208"/>
        <v>1088110718127.9226</v>
      </c>
      <c r="AC173" s="42">
        <f t="shared" si="209"/>
        <v>960</v>
      </c>
      <c r="AD173" s="42">
        <f t="shared" si="210"/>
        <v>2447.1564044530087</v>
      </c>
      <c r="AE173" s="70">
        <f t="shared" si="269"/>
        <v>0.32982490439490636</v>
      </c>
      <c r="AG173" s="43">
        <f t="shared" si="211"/>
        <v>152</v>
      </c>
      <c r="AH173" s="43">
        <f t="shared" si="212"/>
        <v>4.2750000000000004</v>
      </c>
      <c r="AI173" s="43">
        <v>1</v>
      </c>
      <c r="AJ173" s="34">
        <f t="shared" si="213"/>
        <v>1.075</v>
      </c>
      <c r="AK173" s="42">
        <f t="shared" si="186"/>
        <v>8231176800</v>
      </c>
      <c r="AL173" s="42">
        <f t="shared" si="214"/>
        <v>1344974289120</v>
      </c>
      <c r="AM173" s="42">
        <f t="shared" si="215"/>
        <v>181705989062.3775</v>
      </c>
      <c r="AN173" s="42">
        <f t="shared" si="216"/>
        <v>1282.5</v>
      </c>
      <c r="AO173" s="42">
        <f t="shared" si="217"/>
        <v>2447.1564044530087</v>
      </c>
      <c r="AP173" s="70">
        <f t="shared" si="273"/>
        <v>0.1350999721944614</v>
      </c>
      <c r="AR173" s="43">
        <f t="shared" si="218"/>
        <v>132</v>
      </c>
      <c r="AS173" s="43">
        <f t="shared" si="219"/>
        <v>5.45</v>
      </c>
      <c r="AT173" s="43">
        <v>1</v>
      </c>
      <c r="AU173" s="34">
        <f t="shared" si="220"/>
        <v>1.175</v>
      </c>
      <c r="AV173" s="42">
        <f t="shared" si="187"/>
        <v>1411058880</v>
      </c>
      <c r="AW173" s="42">
        <f t="shared" si="221"/>
        <v>218855232288</v>
      </c>
      <c r="AX173" s="42">
        <f t="shared" si="222"/>
        <v>14478035678.215734</v>
      </c>
      <c r="AY173" s="42">
        <f t="shared" si="223"/>
        <v>1635</v>
      </c>
      <c r="AZ173" s="42">
        <f t="shared" si="224"/>
        <v>2447.1564044530087</v>
      </c>
      <c r="BA173" s="70">
        <f t="shared" si="267"/>
        <v>6.615348203859038E-2</v>
      </c>
      <c r="BC173" s="43">
        <f t="shared" si="225"/>
        <v>107</v>
      </c>
      <c r="BD173" s="43">
        <f t="shared" si="226"/>
        <v>6.75</v>
      </c>
      <c r="BE173" s="43">
        <v>1</v>
      </c>
      <c r="BF173" s="34">
        <f t="shared" si="227"/>
        <v>1.3</v>
      </c>
      <c r="BG173" s="42">
        <f t="shared" si="188"/>
        <v>2177062272</v>
      </c>
      <c r="BH173" s="42">
        <f t="shared" si="228"/>
        <v>302829362035.20001</v>
      </c>
      <c r="BI173" s="42">
        <f t="shared" si="229"/>
        <v>560359752.45387638</v>
      </c>
      <c r="BJ173" s="42">
        <f t="shared" si="230"/>
        <v>2025</v>
      </c>
      <c r="BK173" s="42">
        <f t="shared" si="231"/>
        <v>2447.1564044530087</v>
      </c>
      <c r="BL173" s="70">
        <f t="shared" ref="BL173:BL236" si="274">BI173/BH173</f>
        <v>1.850414202532784E-3</v>
      </c>
      <c r="BN173" s="43">
        <f t="shared" si="232"/>
        <v>77</v>
      </c>
      <c r="BO173" s="43">
        <f t="shared" si="233"/>
        <v>8.1999999999999993</v>
      </c>
      <c r="BP173" s="43">
        <v>1</v>
      </c>
      <c r="BQ173" s="34">
        <f t="shared" si="234"/>
        <v>1.45</v>
      </c>
      <c r="BR173" s="42">
        <f t="shared" si="189"/>
        <v>4799520</v>
      </c>
      <c r="BS173" s="42">
        <f t="shared" si="235"/>
        <v>535866408</v>
      </c>
      <c r="BT173" s="42">
        <f t="shared" si="236"/>
        <v>10636458.264170779</v>
      </c>
      <c r="BU173" s="42">
        <f t="shared" si="237"/>
        <v>2460</v>
      </c>
      <c r="BV173" s="42">
        <f t="shared" si="238"/>
        <v>2447.1564044530087</v>
      </c>
      <c r="BW173" s="70">
        <f t="shared" si="271"/>
        <v>1.9849085714980626E-2</v>
      </c>
      <c r="BY173" s="43">
        <f t="shared" si="239"/>
        <v>15</v>
      </c>
      <c r="BZ173" s="43">
        <f t="shared" si="240"/>
        <v>9.8249999999999993</v>
      </c>
      <c r="CA173" s="43">
        <v>1</v>
      </c>
      <c r="CB173" s="34">
        <f t="shared" si="241"/>
        <v>0</v>
      </c>
      <c r="CC173" s="42">
        <f t="shared" si="190"/>
        <v>1</v>
      </c>
      <c r="CD173" s="42">
        <f t="shared" si="242"/>
        <v>0</v>
      </c>
      <c r="CE173" s="42">
        <f t="shared" si="243"/>
        <v>2358.0000000000023</v>
      </c>
      <c r="CF173" s="42">
        <f t="shared" si="244"/>
        <v>2947.5</v>
      </c>
      <c r="CG173" s="42">
        <f t="shared" si="245"/>
        <v>2447.1564044530087</v>
      </c>
      <c r="CH173" s="70" t="e">
        <f t="shared" si="272"/>
        <v>#DIV/0!</v>
      </c>
      <c r="CJ173" s="43">
        <f t="shared" si="246"/>
        <v>-40</v>
      </c>
      <c r="CK173" s="43">
        <f t="shared" si="247"/>
        <v>11.649999999999999</v>
      </c>
      <c r="CL173" s="43">
        <v>1</v>
      </c>
      <c r="CM173" s="34">
        <f t="shared" si="248"/>
        <v>0</v>
      </c>
      <c r="CN173" s="42">
        <f t="shared" si="191"/>
        <v>1</v>
      </c>
      <c r="CO173" s="42">
        <f t="shared" si="249"/>
        <v>0</v>
      </c>
      <c r="CP173" s="42">
        <f t="shared" si="250"/>
        <v>1.3652343749999962</v>
      </c>
      <c r="CQ173" s="42">
        <f t="shared" si="251"/>
        <v>3494.9999999999995</v>
      </c>
      <c r="CR173" s="42">
        <f t="shared" si="252"/>
        <v>2447.1564044530087</v>
      </c>
      <c r="CU173" s="43">
        <f t="shared" si="253"/>
        <v>-90</v>
      </c>
      <c r="CV173" s="43">
        <f t="shared" si="254"/>
        <v>13.7</v>
      </c>
      <c r="CW173" s="43">
        <v>1</v>
      </c>
      <c r="CX173" s="34">
        <f t="shared" si="255"/>
        <v>0</v>
      </c>
      <c r="CY173" s="42">
        <f t="shared" si="192"/>
        <v>1</v>
      </c>
      <c r="CZ173" s="42">
        <f t="shared" si="256"/>
        <v>0</v>
      </c>
      <c r="DA173" s="42">
        <f t="shared" si="257"/>
        <v>1.5678405761718657E-3</v>
      </c>
      <c r="DB173" s="42">
        <f t="shared" si="258"/>
        <v>4110</v>
      </c>
      <c r="DC173" s="42">
        <f t="shared" si="259"/>
        <v>2447.1564044530087</v>
      </c>
      <c r="DF173" s="43">
        <f t="shared" si="260"/>
        <v>-153</v>
      </c>
      <c r="DG173" s="43">
        <f t="shared" si="261"/>
        <v>18.574999999999999</v>
      </c>
      <c r="DH173" s="43">
        <v>1</v>
      </c>
      <c r="DI173" s="34">
        <f t="shared" si="268"/>
        <v>0</v>
      </c>
      <c r="DJ173" s="42">
        <f t="shared" si="193"/>
        <v>1</v>
      </c>
      <c r="DK173" s="42">
        <f t="shared" si="262"/>
        <v>0</v>
      </c>
      <c r="DL173" s="42">
        <f t="shared" si="263"/>
        <v>3.4239878099327336E-7</v>
      </c>
      <c r="DM173" s="42">
        <f t="shared" si="264"/>
        <v>5572.5</v>
      </c>
      <c r="DN173" s="42">
        <f t="shared" si="265"/>
        <v>2447.1564044530087</v>
      </c>
    </row>
    <row r="174" spans="1:118">
      <c r="A174" s="34">
        <f t="shared" si="194"/>
        <v>84.448506289466096</v>
      </c>
      <c r="B174" s="34">
        <v>0</v>
      </c>
      <c r="C174" s="55">
        <f t="shared" si="270"/>
        <v>9.4499999999999993</v>
      </c>
      <c r="D174" s="59"/>
      <c r="E174" s="87">
        <v>2.2000000000000002</v>
      </c>
      <c r="F174" s="101">
        <f>C174+E174</f>
        <v>11.649999999999999</v>
      </c>
      <c r="G174" s="37">
        <f t="shared" si="195"/>
        <v>13019906166.335283</v>
      </c>
      <c r="H174" s="34">
        <f t="shared" si="266"/>
        <v>33.600000000000016</v>
      </c>
      <c r="I174" s="38">
        <v>168</v>
      </c>
      <c r="J174" s="43">
        <f t="shared" si="196"/>
        <v>168</v>
      </c>
      <c r="K174" s="43">
        <f t="shared" si="197"/>
        <v>2.2000000000000002</v>
      </c>
      <c r="L174" s="33">
        <v>1</v>
      </c>
      <c r="M174" s="34">
        <f t="shared" si="198"/>
        <v>2</v>
      </c>
      <c r="N174" s="42">
        <f t="shared" si="184"/>
        <v>46075392000</v>
      </c>
      <c r="O174" s="42">
        <f t="shared" si="199"/>
        <v>15481331712000</v>
      </c>
      <c r="P174" s="42">
        <f t="shared" si="200"/>
        <v>859313806978.12866</v>
      </c>
      <c r="Q174" s="42">
        <f t="shared" si="201"/>
        <v>660</v>
      </c>
      <c r="R174" s="42">
        <f t="shared" si="202"/>
        <v>2533.4551886839827</v>
      </c>
      <c r="S174" s="70">
        <f t="shared" si="203"/>
        <v>5.5506452737011713E-2</v>
      </c>
      <c r="V174" s="43">
        <f t="shared" si="204"/>
        <v>168</v>
      </c>
      <c r="W174" s="43">
        <f t="shared" si="205"/>
        <v>3.2</v>
      </c>
      <c r="X174" s="43">
        <v>1</v>
      </c>
      <c r="Y174" s="34">
        <f t="shared" si="206"/>
        <v>1</v>
      </c>
      <c r="Z174" s="42">
        <f t="shared" si="185"/>
        <v>19754824320</v>
      </c>
      <c r="AA174" s="42">
        <f t="shared" si="207"/>
        <v>3318810485760</v>
      </c>
      <c r="AB174" s="42">
        <f t="shared" si="208"/>
        <v>1249910991968.1873</v>
      </c>
      <c r="AC174" s="42">
        <f t="shared" si="209"/>
        <v>960</v>
      </c>
      <c r="AD174" s="42">
        <f t="shared" si="210"/>
        <v>2533.4551886839827</v>
      </c>
      <c r="AE174" s="70">
        <f t="shared" si="269"/>
        <v>0.37661415056122449</v>
      </c>
      <c r="AG174" s="43">
        <f t="shared" si="211"/>
        <v>153</v>
      </c>
      <c r="AH174" s="43">
        <f t="shared" si="212"/>
        <v>4.2750000000000004</v>
      </c>
      <c r="AI174" s="43">
        <v>1</v>
      </c>
      <c r="AJ174" s="34">
        <f t="shared" si="213"/>
        <v>1.075</v>
      </c>
      <c r="AK174" s="42">
        <f t="shared" si="186"/>
        <v>8231176800</v>
      </c>
      <c r="AL174" s="42">
        <f t="shared" si="214"/>
        <v>1353822804180</v>
      </c>
      <c r="AM174" s="42">
        <f t="shared" si="215"/>
        <v>208725370729.06232</v>
      </c>
      <c r="AN174" s="42">
        <f t="shared" si="216"/>
        <v>1282.5</v>
      </c>
      <c r="AO174" s="42">
        <f t="shared" si="217"/>
        <v>2533.4551886839827</v>
      </c>
      <c r="AP174" s="70">
        <f t="shared" si="273"/>
        <v>0.15417480787338758</v>
      </c>
      <c r="AR174" s="43">
        <f t="shared" si="218"/>
        <v>133</v>
      </c>
      <c r="AS174" s="43">
        <f t="shared" si="219"/>
        <v>5.45</v>
      </c>
      <c r="AT174" s="43">
        <v>1</v>
      </c>
      <c r="AU174" s="34">
        <f t="shared" si="220"/>
        <v>1.175</v>
      </c>
      <c r="AV174" s="42">
        <f t="shared" si="187"/>
        <v>1411058880</v>
      </c>
      <c r="AW174" s="42">
        <f t="shared" si="221"/>
        <v>220513226472</v>
      </c>
      <c r="AX174" s="42">
        <f t="shared" si="222"/>
        <v>16630895767.154795</v>
      </c>
      <c r="AY174" s="42">
        <f t="shared" si="223"/>
        <v>1635</v>
      </c>
      <c r="AZ174" s="42">
        <f t="shared" si="224"/>
        <v>2533.4551886839827</v>
      </c>
      <c r="BA174" s="70">
        <f t="shared" si="267"/>
        <v>7.5419039634189597E-2</v>
      </c>
      <c r="BC174" s="43">
        <f t="shared" si="225"/>
        <v>108</v>
      </c>
      <c r="BD174" s="43">
        <f t="shared" si="226"/>
        <v>6.75</v>
      </c>
      <c r="BE174" s="43">
        <v>1</v>
      </c>
      <c r="BF174" s="34">
        <f t="shared" si="227"/>
        <v>1.3</v>
      </c>
      <c r="BG174" s="42">
        <f t="shared" si="188"/>
        <v>2177062272</v>
      </c>
      <c r="BH174" s="42">
        <f t="shared" si="228"/>
        <v>305659542988.79999</v>
      </c>
      <c r="BI174" s="42">
        <f t="shared" si="229"/>
        <v>643684325.85031354</v>
      </c>
      <c r="BJ174" s="42">
        <f t="shared" si="230"/>
        <v>2025</v>
      </c>
      <c r="BK174" s="42">
        <f t="shared" si="231"/>
        <v>2533.4551886839827</v>
      </c>
      <c r="BL174" s="70">
        <f t="shared" si="274"/>
        <v>2.1058865676374431E-3</v>
      </c>
      <c r="BN174" s="43">
        <f t="shared" si="232"/>
        <v>78</v>
      </c>
      <c r="BO174" s="43">
        <f t="shared" si="233"/>
        <v>8.1999999999999993</v>
      </c>
      <c r="BP174" s="43">
        <v>1</v>
      </c>
      <c r="BQ174" s="34">
        <f t="shared" si="234"/>
        <v>1.45</v>
      </c>
      <c r="BR174" s="42">
        <f t="shared" si="189"/>
        <v>4799520</v>
      </c>
      <c r="BS174" s="42">
        <f t="shared" si="235"/>
        <v>542825712</v>
      </c>
      <c r="BT174" s="42">
        <f t="shared" si="236"/>
        <v>12218082.11104759</v>
      </c>
      <c r="BU174" s="42">
        <f t="shared" si="237"/>
        <v>2460</v>
      </c>
      <c r="BV174" s="42">
        <f t="shared" si="238"/>
        <v>2533.4551886839827</v>
      </c>
      <c r="BW174" s="70">
        <f t="shared" si="271"/>
        <v>2.2508296569134497E-2</v>
      </c>
      <c r="BY174" s="43">
        <f t="shared" si="239"/>
        <v>16</v>
      </c>
      <c r="BZ174" s="43">
        <f t="shared" si="240"/>
        <v>9.8249999999999993</v>
      </c>
      <c r="CA174" s="43">
        <v>1</v>
      </c>
      <c r="CB174" s="34">
        <f t="shared" si="241"/>
        <v>0</v>
      </c>
      <c r="CC174" s="42">
        <f t="shared" si="190"/>
        <v>1</v>
      </c>
      <c r="CD174" s="42">
        <f t="shared" si="242"/>
        <v>0</v>
      </c>
      <c r="CE174" s="42">
        <f t="shared" si="243"/>
        <v>2708.6307210830114</v>
      </c>
      <c r="CF174" s="42">
        <f t="shared" si="244"/>
        <v>2947.5</v>
      </c>
      <c r="CG174" s="42">
        <f t="shared" si="245"/>
        <v>2533.4551886839827</v>
      </c>
      <c r="CH174" s="70" t="e">
        <f t="shared" si="272"/>
        <v>#DIV/0!</v>
      </c>
      <c r="CJ174" s="43">
        <f t="shared" si="246"/>
        <v>-39</v>
      </c>
      <c r="CK174" s="43">
        <f t="shared" si="247"/>
        <v>11.649999999999999</v>
      </c>
      <c r="CL174" s="43">
        <v>1</v>
      </c>
      <c r="CM174" s="34">
        <f t="shared" si="248"/>
        <v>0</v>
      </c>
      <c r="CN174" s="42">
        <f t="shared" si="191"/>
        <v>1</v>
      </c>
      <c r="CO174" s="42">
        <f t="shared" si="249"/>
        <v>0</v>
      </c>
      <c r="CP174" s="42">
        <f t="shared" si="250"/>
        <v>1.5682424807479007</v>
      </c>
      <c r="CQ174" s="42">
        <f t="shared" si="251"/>
        <v>3494.9999999999995</v>
      </c>
      <c r="CR174" s="42">
        <f t="shared" si="252"/>
        <v>2533.4551886839827</v>
      </c>
      <c r="CU174" s="43">
        <f t="shared" si="253"/>
        <v>-89</v>
      </c>
      <c r="CV174" s="43">
        <f t="shared" si="254"/>
        <v>13.7</v>
      </c>
      <c r="CW174" s="43">
        <v>1</v>
      </c>
      <c r="CX174" s="34">
        <f t="shared" si="255"/>
        <v>0</v>
      </c>
      <c r="CY174" s="42">
        <f t="shared" si="192"/>
        <v>1</v>
      </c>
      <c r="CZ174" s="42">
        <f t="shared" si="256"/>
        <v>0</v>
      </c>
      <c r="DA174" s="42">
        <f t="shared" si="257"/>
        <v>1.8009758907462253E-3</v>
      </c>
      <c r="DB174" s="42">
        <f t="shared" si="258"/>
        <v>4110</v>
      </c>
      <c r="DC174" s="42">
        <f t="shared" si="259"/>
        <v>2533.4551886839827</v>
      </c>
      <c r="DF174" s="43">
        <f t="shared" si="260"/>
        <v>-152</v>
      </c>
      <c r="DG174" s="43">
        <f t="shared" si="261"/>
        <v>18.574999999999999</v>
      </c>
      <c r="DH174" s="43">
        <v>1</v>
      </c>
      <c r="DI174" s="34">
        <f t="shared" si="268"/>
        <v>0</v>
      </c>
      <c r="DJ174" s="42">
        <f t="shared" si="193"/>
        <v>1</v>
      </c>
      <c r="DK174" s="42">
        <f t="shared" si="262"/>
        <v>0</v>
      </c>
      <c r="DL174" s="42">
        <f t="shared" si="263"/>
        <v>3.9331291647996329E-7</v>
      </c>
      <c r="DM174" s="42">
        <f t="shared" si="264"/>
        <v>5572.5</v>
      </c>
      <c r="DN174" s="42">
        <f t="shared" si="265"/>
        <v>2533.4551886839827</v>
      </c>
    </row>
    <row r="175" spans="1:118">
      <c r="A175" s="34">
        <f t="shared" si="194"/>
        <v>87.426576432282218</v>
      </c>
      <c r="B175" s="34">
        <v>0</v>
      </c>
      <c r="C175" s="55">
        <f t="shared" si="270"/>
        <v>9.4499999999999993</v>
      </c>
      <c r="D175" s="59"/>
      <c r="E175" s="87">
        <v>2.2000000000000002</v>
      </c>
      <c r="F175" s="101">
        <f>C175+E175</f>
        <v>11.649999999999999</v>
      </c>
      <c r="G175" s="37">
        <f t="shared" si="195"/>
        <v>14955944795.485094</v>
      </c>
      <c r="H175" s="34">
        <f t="shared" si="266"/>
        <v>33.800000000000018</v>
      </c>
      <c r="I175" s="38">
        <v>169</v>
      </c>
      <c r="J175" s="43">
        <f t="shared" si="196"/>
        <v>169</v>
      </c>
      <c r="K175" s="43">
        <f t="shared" si="197"/>
        <v>2.2000000000000002</v>
      </c>
      <c r="L175" s="33">
        <v>1</v>
      </c>
      <c r="M175" s="34">
        <f t="shared" si="198"/>
        <v>2</v>
      </c>
      <c r="N175" s="42">
        <f t="shared" si="184"/>
        <v>46075392000</v>
      </c>
      <c r="O175" s="42">
        <f t="shared" si="199"/>
        <v>15573482496000</v>
      </c>
      <c r="P175" s="42">
        <f t="shared" si="200"/>
        <v>987092356502.01624</v>
      </c>
      <c r="Q175" s="42">
        <f t="shared" si="201"/>
        <v>660</v>
      </c>
      <c r="R175" s="42">
        <f t="shared" si="202"/>
        <v>2622.7972929684665</v>
      </c>
      <c r="S175" s="70">
        <f t="shared" si="203"/>
        <v>6.3382891832674412E-2</v>
      </c>
      <c r="V175" s="43">
        <f t="shared" si="204"/>
        <v>169</v>
      </c>
      <c r="W175" s="43">
        <f t="shared" si="205"/>
        <v>3.2</v>
      </c>
      <c r="X175" s="43">
        <v>1</v>
      </c>
      <c r="Y175" s="34">
        <f t="shared" si="206"/>
        <v>1</v>
      </c>
      <c r="Z175" s="42">
        <f t="shared" si="185"/>
        <v>19754824320</v>
      </c>
      <c r="AA175" s="42">
        <f t="shared" si="207"/>
        <v>3338565310080</v>
      </c>
      <c r="AB175" s="42">
        <f t="shared" si="208"/>
        <v>1435770700366.5691</v>
      </c>
      <c r="AC175" s="42">
        <f t="shared" si="209"/>
        <v>960</v>
      </c>
      <c r="AD175" s="42">
        <f t="shared" si="210"/>
        <v>2622.7972929684665</v>
      </c>
      <c r="AE175" s="70">
        <f t="shared" si="269"/>
        <v>0.4300561969033832</v>
      </c>
      <c r="AG175" s="43">
        <f t="shared" si="211"/>
        <v>154</v>
      </c>
      <c r="AH175" s="43">
        <f t="shared" si="212"/>
        <v>4.2750000000000004</v>
      </c>
      <c r="AI175" s="43">
        <v>1</v>
      </c>
      <c r="AJ175" s="34">
        <f t="shared" si="213"/>
        <v>1.075</v>
      </c>
      <c r="AK175" s="42">
        <f t="shared" si="186"/>
        <v>8231176800</v>
      </c>
      <c r="AL175" s="42">
        <f t="shared" si="214"/>
        <v>1362671319240</v>
      </c>
      <c r="AM175" s="42">
        <f t="shared" si="215"/>
        <v>239762490002.62015</v>
      </c>
      <c r="AN175" s="42">
        <f t="shared" si="216"/>
        <v>1282.5</v>
      </c>
      <c r="AO175" s="42">
        <f t="shared" si="217"/>
        <v>2622.7972929684665</v>
      </c>
      <c r="AP175" s="70">
        <f t="shared" si="273"/>
        <v>0.17595034592519523</v>
      </c>
      <c r="AR175" s="43">
        <f t="shared" si="218"/>
        <v>134</v>
      </c>
      <c r="AS175" s="43">
        <f t="shared" si="219"/>
        <v>5.45</v>
      </c>
      <c r="AT175" s="43">
        <v>1</v>
      </c>
      <c r="AU175" s="34">
        <f t="shared" si="220"/>
        <v>1.175</v>
      </c>
      <c r="AV175" s="42">
        <f t="shared" si="187"/>
        <v>1411058880</v>
      </c>
      <c r="AW175" s="42">
        <f t="shared" si="221"/>
        <v>222171220656</v>
      </c>
      <c r="AX175" s="42">
        <f t="shared" si="222"/>
        <v>19103882609.857868</v>
      </c>
      <c r="AY175" s="42">
        <f t="shared" si="223"/>
        <v>1635</v>
      </c>
      <c r="AZ175" s="42">
        <f t="shared" si="224"/>
        <v>2622.7972929684665</v>
      </c>
      <c r="BA175" s="70">
        <f t="shared" si="267"/>
        <v>8.5987206414270309E-2</v>
      </c>
      <c r="BC175" s="43">
        <f t="shared" si="225"/>
        <v>109</v>
      </c>
      <c r="BD175" s="43">
        <f t="shared" si="226"/>
        <v>6.75</v>
      </c>
      <c r="BE175" s="43">
        <v>1</v>
      </c>
      <c r="BF175" s="34">
        <f t="shared" si="227"/>
        <v>1.3</v>
      </c>
      <c r="BG175" s="42">
        <f t="shared" si="188"/>
        <v>2177062272</v>
      </c>
      <c r="BH175" s="42">
        <f t="shared" si="228"/>
        <v>308489723942.40002</v>
      </c>
      <c r="BI175" s="42">
        <f t="shared" si="229"/>
        <v>739399126.24163067</v>
      </c>
      <c r="BJ175" s="42">
        <f t="shared" si="230"/>
        <v>2025</v>
      </c>
      <c r="BK175" s="42">
        <f t="shared" si="231"/>
        <v>2622.7972929684665</v>
      </c>
      <c r="BL175" s="70">
        <f t="shared" si="274"/>
        <v>2.3968355146237815E-3</v>
      </c>
      <c r="BN175" s="43">
        <f t="shared" si="232"/>
        <v>79</v>
      </c>
      <c r="BO175" s="43">
        <f t="shared" si="233"/>
        <v>8.1999999999999993</v>
      </c>
      <c r="BP175" s="43">
        <v>1</v>
      </c>
      <c r="BQ175" s="34">
        <f t="shared" si="234"/>
        <v>1.45</v>
      </c>
      <c r="BR175" s="42">
        <f t="shared" si="189"/>
        <v>4799520</v>
      </c>
      <c r="BS175" s="42">
        <f t="shared" si="235"/>
        <v>549785016</v>
      </c>
      <c r="BT175" s="42">
        <f t="shared" si="236"/>
        <v>14034890.82217907</v>
      </c>
      <c r="BU175" s="42">
        <f t="shared" si="237"/>
        <v>2460</v>
      </c>
      <c r="BV175" s="42">
        <f t="shared" si="238"/>
        <v>2622.7972929684665</v>
      </c>
      <c r="BW175" s="70">
        <f t="shared" si="271"/>
        <v>2.5527961682715393E-2</v>
      </c>
      <c r="BY175" s="43">
        <f t="shared" si="239"/>
        <v>17</v>
      </c>
      <c r="BZ175" s="43">
        <f t="shared" si="240"/>
        <v>9.8249999999999993</v>
      </c>
      <c r="CA175" s="43">
        <v>1</v>
      </c>
      <c r="CB175" s="34">
        <f t="shared" si="241"/>
        <v>0</v>
      </c>
      <c r="CC175" s="42">
        <f t="shared" si="190"/>
        <v>1</v>
      </c>
      <c r="CD175" s="42">
        <f t="shared" si="242"/>
        <v>0</v>
      </c>
      <c r="CE175" s="42">
        <f t="shared" si="243"/>
        <v>3111.3996536024883</v>
      </c>
      <c r="CF175" s="42">
        <f t="shared" si="244"/>
        <v>2947.5</v>
      </c>
      <c r="CG175" s="42">
        <f t="shared" si="245"/>
        <v>2622.7972929684665</v>
      </c>
      <c r="CH175" s="70" t="e">
        <f t="shared" si="272"/>
        <v>#DIV/0!</v>
      </c>
      <c r="CJ175" s="43">
        <f t="shared" si="246"/>
        <v>-38</v>
      </c>
      <c r="CK175" s="43">
        <f t="shared" si="247"/>
        <v>11.649999999999999</v>
      </c>
      <c r="CL175" s="43">
        <v>1</v>
      </c>
      <c r="CM175" s="34">
        <f t="shared" si="248"/>
        <v>0</v>
      </c>
      <c r="CN175" s="42">
        <f t="shared" si="191"/>
        <v>1</v>
      </c>
      <c r="CO175" s="42">
        <f t="shared" si="249"/>
        <v>0</v>
      </c>
      <c r="CP175" s="42">
        <f t="shared" si="250"/>
        <v>1.8014375578715836</v>
      </c>
      <c r="CQ175" s="42">
        <f t="shared" si="251"/>
        <v>3494.9999999999995</v>
      </c>
      <c r="CR175" s="42">
        <f t="shared" si="252"/>
        <v>2622.7972929684665</v>
      </c>
      <c r="CU175" s="43">
        <f t="shared" si="253"/>
        <v>-88</v>
      </c>
      <c r="CV175" s="43">
        <f t="shared" si="254"/>
        <v>13.7</v>
      </c>
      <c r="CW175" s="43">
        <v>1</v>
      </c>
      <c r="CX175" s="34">
        <f t="shared" si="255"/>
        <v>0</v>
      </c>
      <c r="CY175" s="42">
        <f t="shared" si="192"/>
        <v>1</v>
      </c>
      <c r="CZ175" s="42">
        <f t="shared" si="256"/>
        <v>0</v>
      </c>
      <c r="DA175" s="42">
        <f t="shared" si="257"/>
        <v>2.0687780430895097E-3</v>
      </c>
      <c r="DB175" s="42">
        <f t="shared" si="258"/>
        <v>4110</v>
      </c>
      <c r="DC175" s="42">
        <f t="shared" si="259"/>
        <v>2622.7972929684665</v>
      </c>
      <c r="DF175" s="43">
        <f t="shared" si="260"/>
        <v>-151</v>
      </c>
      <c r="DG175" s="43">
        <f t="shared" si="261"/>
        <v>18.574999999999999</v>
      </c>
      <c r="DH175" s="43">
        <v>1</v>
      </c>
      <c r="DI175" s="34">
        <f t="shared" si="268"/>
        <v>0</v>
      </c>
      <c r="DJ175" s="42">
        <f t="shared" si="193"/>
        <v>1</v>
      </c>
      <c r="DK175" s="42">
        <f t="shared" si="262"/>
        <v>0</v>
      </c>
      <c r="DL175" s="42">
        <f t="shared" si="263"/>
        <v>4.5179790015961999E-7</v>
      </c>
      <c r="DM175" s="42">
        <f t="shared" si="264"/>
        <v>5572.5</v>
      </c>
      <c r="DN175" s="42">
        <f t="shared" si="265"/>
        <v>2622.7972929684665</v>
      </c>
    </row>
    <row r="176" spans="1:118">
      <c r="A176" s="34">
        <f t="shared" si="194"/>
        <v>90.509667991879027</v>
      </c>
      <c r="B176" s="34">
        <v>0</v>
      </c>
      <c r="C176" s="55">
        <f t="shared" si="270"/>
        <v>9.4499999999999993</v>
      </c>
      <c r="D176" s="59"/>
      <c r="E176" s="87">
        <v>2.2000000000000002</v>
      </c>
      <c r="F176" s="101">
        <f>C176+E176</f>
        <v>11.649999999999999</v>
      </c>
      <c r="G176" s="37">
        <f t="shared" si="195"/>
        <v>17179869184.000195</v>
      </c>
      <c r="H176" s="34">
        <f t="shared" si="266"/>
        <v>34.000000000000014</v>
      </c>
      <c r="I176" s="38">
        <v>170</v>
      </c>
      <c r="J176" s="43">
        <f t="shared" si="196"/>
        <v>170</v>
      </c>
      <c r="K176" s="43">
        <f t="shared" si="197"/>
        <v>2.2000000000000002</v>
      </c>
      <c r="L176" s="33">
        <v>4</v>
      </c>
      <c r="M176" s="34">
        <f t="shared" si="198"/>
        <v>2</v>
      </c>
      <c r="N176" s="42">
        <f t="shared" si="184"/>
        <v>184301568000</v>
      </c>
      <c r="O176" s="42">
        <f t="shared" si="199"/>
        <v>62662533120000</v>
      </c>
      <c r="P176" s="42">
        <f t="shared" si="200"/>
        <v>1133871366144.0129</v>
      </c>
      <c r="Q176" s="42">
        <f t="shared" si="201"/>
        <v>660</v>
      </c>
      <c r="R176" s="42">
        <f t="shared" si="202"/>
        <v>2715.2900397563708</v>
      </c>
      <c r="S176" s="70">
        <f t="shared" si="203"/>
        <v>1.8094885566988277E-2</v>
      </c>
      <c r="V176" s="43">
        <f t="shared" si="204"/>
        <v>170</v>
      </c>
      <c r="W176" s="43">
        <f t="shared" si="205"/>
        <v>3.2</v>
      </c>
      <c r="X176" s="43">
        <v>1</v>
      </c>
      <c r="Y176" s="34">
        <f t="shared" si="206"/>
        <v>1</v>
      </c>
      <c r="Z176" s="42">
        <f t="shared" si="185"/>
        <v>19754824320</v>
      </c>
      <c r="AA176" s="42">
        <f t="shared" si="207"/>
        <v>3358320134400</v>
      </c>
      <c r="AB176" s="42">
        <f t="shared" si="208"/>
        <v>1649267441664.0186</v>
      </c>
      <c r="AC176" s="42">
        <f t="shared" si="209"/>
        <v>960</v>
      </c>
      <c r="AD176" s="42">
        <f t="shared" si="210"/>
        <v>2715.2900397563708</v>
      </c>
      <c r="AE176" s="70">
        <f t="shared" si="269"/>
        <v>0.49109893508073132</v>
      </c>
      <c r="AG176" s="43">
        <f t="shared" si="211"/>
        <v>155</v>
      </c>
      <c r="AH176" s="43">
        <f t="shared" si="212"/>
        <v>4.2750000000000004</v>
      </c>
      <c r="AI176" s="43">
        <v>14</v>
      </c>
      <c r="AJ176" s="34">
        <f t="shared" si="213"/>
        <v>1.075</v>
      </c>
      <c r="AK176" s="42">
        <f t="shared" si="186"/>
        <v>115236475200</v>
      </c>
      <c r="AL176" s="42">
        <f t="shared" si="214"/>
        <v>19201277680200</v>
      </c>
      <c r="AM176" s="42">
        <f t="shared" si="215"/>
        <v>275414777856.00281</v>
      </c>
      <c r="AN176" s="42">
        <f t="shared" si="216"/>
        <v>1282.5</v>
      </c>
      <c r="AO176" s="42">
        <f t="shared" si="217"/>
        <v>2715.2900397563708</v>
      </c>
      <c r="AP176" s="70">
        <f t="shared" si="273"/>
        <v>1.4343565175353169E-2</v>
      </c>
      <c r="AR176" s="43">
        <f t="shared" si="218"/>
        <v>135</v>
      </c>
      <c r="AS176" s="43">
        <f t="shared" si="219"/>
        <v>5.45</v>
      </c>
      <c r="AT176" s="43">
        <v>1</v>
      </c>
      <c r="AU176" s="34">
        <f t="shared" si="220"/>
        <v>1.175</v>
      </c>
      <c r="AV176" s="42">
        <f t="shared" si="187"/>
        <v>1411058880</v>
      </c>
      <c r="AW176" s="42">
        <f t="shared" si="221"/>
        <v>223829214840</v>
      </c>
      <c r="AX176" s="42">
        <f t="shared" si="222"/>
        <v>21944598528.000198</v>
      </c>
      <c r="AY176" s="42">
        <f t="shared" si="223"/>
        <v>1635</v>
      </c>
      <c r="AZ176" s="42">
        <f t="shared" si="224"/>
        <v>2715.2900397563708</v>
      </c>
      <c r="BA176" s="70">
        <f t="shared" si="267"/>
        <v>9.8041708021389756E-2</v>
      </c>
      <c r="BC176" s="43">
        <f t="shared" si="225"/>
        <v>110</v>
      </c>
      <c r="BD176" s="43">
        <f t="shared" si="226"/>
        <v>6.75</v>
      </c>
      <c r="BE176" s="43">
        <v>1</v>
      </c>
      <c r="BF176" s="34">
        <f t="shared" si="227"/>
        <v>1.3</v>
      </c>
      <c r="BG176" s="42">
        <f t="shared" si="188"/>
        <v>2177062272</v>
      </c>
      <c r="BH176" s="42">
        <f t="shared" si="228"/>
        <v>311319904896</v>
      </c>
      <c r="BI176" s="42">
        <f t="shared" si="229"/>
        <v>849346560.0000062</v>
      </c>
      <c r="BJ176" s="42">
        <f t="shared" si="230"/>
        <v>2025</v>
      </c>
      <c r="BK176" s="42">
        <f t="shared" si="231"/>
        <v>2715.2900397563708</v>
      </c>
      <c r="BL176" s="70">
        <f t="shared" si="274"/>
        <v>2.7282115490936572E-3</v>
      </c>
      <c r="BN176" s="43">
        <f t="shared" si="232"/>
        <v>80</v>
      </c>
      <c r="BO176" s="43">
        <f t="shared" si="233"/>
        <v>8.1999999999999993</v>
      </c>
      <c r="BP176" s="43">
        <v>1</v>
      </c>
      <c r="BQ176" s="34">
        <f t="shared" si="234"/>
        <v>1.45</v>
      </c>
      <c r="BR176" s="42">
        <f t="shared" si="189"/>
        <v>4799520</v>
      </c>
      <c r="BS176" s="42">
        <f t="shared" si="235"/>
        <v>556744320</v>
      </c>
      <c r="BT176" s="42">
        <f t="shared" si="236"/>
        <v>16121856.000000084</v>
      </c>
      <c r="BU176" s="42">
        <f t="shared" si="237"/>
        <v>2460</v>
      </c>
      <c r="BV176" s="42">
        <f t="shared" si="238"/>
        <v>2715.2900397563708</v>
      </c>
      <c r="BW176" s="70">
        <f t="shared" si="271"/>
        <v>2.8957378496470489E-2</v>
      </c>
      <c r="BY176" s="43">
        <f t="shared" si="239"/>
        <v>18</v>
      </c>
      <c r="BZ176" s="43">
        <f t="shared" si="240"/>
        <v>9.8249999999999993</v>
      </c>
      <c r="CA176" s="43">
        <v>1</v>
      </c>
      <c r="CB176" s="34">
        <f t="shared" si="241"/>
        <v>0</v>
      </c>
      <c r="CC176" s="42">
        <f t="shared" si="190"/>
        <v>1</v>
      </c>
      <c r="CD176" s="42">
        <f t="shared" si="242"/>
        <v>0</v>
      </c>
      <c r="CE176" s="42">
        <f t="shared" si="243"/>
        <v>3574.0596638315228</v>
      </c>
      <c r="CF176" s="42">
        <f t="shared" si="244"/>
        <v>2947.5</v>
      </c>
      <c r="CG176" s="42">
        <f t="shared" si="245"/>
        <v>2715.2900397563708</v>
      </c>
      <c r="CH176" s="70" t="e">
        <f t="shared" si="272"/>
        <v>#DIV/0!</v>
      </c>
      <c r="CJ176" s="43">
        <f t="shared" si="246"/>
        <v>-37</v>
      </c>
      <c r="CK176" s="43">
        <f t="shared" si="247"/>
        <v>11.649999999999999</v>
      </c>
      <c r="CL176" s="43">
        <v>1</v>
      </c>
      <c r="CM176" s="34">
        <f t="shared" si="248"/>
        <v>0</v>
      </c>
      <c r="CN176" s="42">
        <f t="shared" si="191"/>
        <v>1</v>
      </c>
      <c r="CO176" s="42">
        <f t="shared" si="249"/>
        <v>0</v>
      </c>
      <c r="CP176" s="42">
        <f t="shared" si="250"/>
        <v>2.0693083593569641</v>
      </c>
      <c r="CQ176" s="42">
        <f t="shared" si="251"/>
        <v>3494.9999999999995</v>
      </c>
      <c r="CR176" s="42">
        <f t="shared" si="252"/>
        <v>2715.2900397563708</v>
      </c>
      <c r="CU176" s="43">
        <f t="shared" si="253"/>
        <v>-87</v>
      </c>
      <c r="CV176" s="43">
        <f t="shared" si="254"/>
        <v>13.7</v>
      </c>
      <c r="CW176" s="43">
        <v>1</v>
      </c>
      <c r="CX176" s="34">
        <f t="shared" si="255"/>
        <v>0</v>
      </c>
      <c r="CY176" s="42">
        <f t="shared" si="192"/>
        <v>1</v>
      </c>
      <c r="CZ176" s="42">
        <f t="shared" si="256"/>
        <v>0</v>
      </c>
      <c r="DA176" s="42">
        <f t="shared" si="257"/>
        <v>2.3764019349509051E-3</v>
      </c>
      <c r="DB176" s="42">
        <f t="shared" si="258"/>
        <v>4110</v>
      </c>
      <c r="DC176" s="42">
        <f t="shared" si="259"/>
        <v>2715.2900397563708</v>
      </c>
      <c r="DF176" s="43">
        <f t="shared" si="260"/>
        <v>-150</v>
      </c>
      <c r="DG176" s="43">
        <f t="shared" si="261"/>
        <v>18.574999999999999</v>
      </c>
      <c r="DH176" s="43">
        <v>1</v>
      </c>
      <c r="DI176" s="34">
        <f t="shared" si="268"/>
        <v>0</v>
      </c>
      <c r="DJ176" s="42">
        <f t="shared" si="193"/>
        <v>1</v>
      </c>
      <c r="DK176" s="42">
        <f t="shared" si="262"/>
        <v>0</v>
      </c>
      <c r="DL176" s="42">
        <f t="shared" si="263"/>
        <v>5.1897950470447021E-7</v>
      </c>
      <c r="DM176" s="42">
        <f t="shared" si="264"/>
        <v>5572.5</v>
      </c>
      <c r="DN176" s="42">
        <f t="shared" si="265"/>
        <v>2715.2900397563708</v>
      </c>
    </row>
    <row r="177" spans="1:118">
      <c r="A177" s="34">
        <f t="shared" si="194"/>
        <v>93.701484540521008</v>
      </c>
      <c r="B177" s="34">
        <v>0</v>
      </c>
      <c r="C177" s="55">
        <f t="shared" si="270"/>
        <v>9.4499999999999993</v>
      </c>
      <c r="D177" s="59"/>
      <c r="E177" s="87">
        <v>2.2000000000000002</v>
      </c>
      <c r="F177" s="101">
        <f>C177+E177</f>
        <v>11.649999999999999</v>
      </c>
      <c r="G177" s="37">
        <f t="shared" si="195"/>
        <v>19734487470.725281</v>
      </c>
      <c r="H177" s="34">
        <f t="shared" si="266"/>
        <v>34.200000000000017</v>
      </c>
      <c r="I177" s="38">
        <v>171</v>
      </c>
      <c r="J177" s="43">
        <f t="shared" si="196"/>
        <v>171</v>
      </c>
      <c r="K177" s="43">
        <f t="shared" si="197"/>
        <v>2.2000000000000002</v>
      </c>
      <c r="L177" s="33">
        <v>1</v>
      </c>
      <c r="M177" s="34">
        <f t="shared" si="198"/>
        <v>2</v>
      </c>
      <c r="N177" s="42">
        <f t="shared" si="184"/>
        <v>184301568000</v>
      </c>
      <c r="O177" s="42">
        <f t="shared" si="199"/>
        <v>63031136256000</v>
      </c>
      <c r="P177" s="42">
        <f t="shared" si="200"/>
        <v>1302476173067.8687</v>
      </c>
      <c r="Q177" s="42">
        <f t="shared" si="201"/>
        <v>660</v>
      </c>
      <c r="R177" s="42">
        <f t="shared" si="202"/>
        <v>2811.0445362156302</v>
      </c>
      <c r="S177" s="70">
        <f t="shared" si="203"/>
        <v>2.0664012271298451E-2</v>
      </c>
      <c r="V177" s="43">
        <f t="shared" si="204"/>
        <v>171</v>
      </c>
      <c r="W177" s="43">
        <f t="shared" si="205"/>
        <v>3.2</v>
      </c>
      <c r="X177" s="43">
        <v>1</v>
      </c>
      <c r="Y177" s="34">
        <f t="shared" si="206"/>
        <v>1</v>
      </c>
      <c r="Z177" s="42">
        <f t="shared" si="185"/>
        <v>19754824320</v>
      </c>
      <c r="AA177" s="42">
        <f t="shared" si="207"/>
        <v>3378074958720</v>
      </c>
      <c r="AB177" s="42">
        <f t="shared" si="208"/>
        <v>1894510797189.627</v>
      </c>
      <c r="AC177" s="42">
        <f t="shared" si="209"/>
        <v>960</v>
      </c>
      <c r="AD177" s="42">
        <f t="shared" si="210"/>
        <v>2811.0445362156302</v>
      </c>
      <c r="AE177" s="70">
        <f t="shared" si="269"/>
        <v>0.56082556495652292</v>
      </c>
      <c r="AG177" s="43">
        <f t="shared" si="211"/>
        <v>156</v>
      </c>
      <c r="AH177" s="43">
        <f t="shared" si="212"/>
        <v>4.2750000000000004</v>
      </c>
      <c r="AI177" s="43">
        <v>1</v>
      </c>
      <c r="AJ177" s="34">
        <f t="shared" si="213"/>
        <v>1.075</v>
      </c>
      <c r="AK177" s="42">
        <f t="shared" si="186"/>
        <v>115236475200</v>
      </c>
      <c r="AL177" s="42">
        <f t="shared" si="214"/>
        <v>19325156891040</v>
      </c>
      <c r="AM177" s="42">
        <f t="shared" si="215"/>
        <v>316368502265.06433</v>
      </c>
      <c r="AN177" s="42">
        <f t="shared" si="216"/>
        <v>1282.5</v>
      </c>
      <c r="AO177" s="42">
        <f t="shared" si="217"/>
        <v>2811.0445362156302</v>
      </c>
      <c r="AP177" s="70">
        <f t="shared" si="273"/>
        <v>1.6370811582479147E-2</v>
      </c>
      <c r="AR177" s="43">
        <f t="shared" si="218"/>
        <v>136</v>
      </c>
      <c r="AS177" s="43">
        <f t="shared" si="219"/>
        <v>5.45</v>
      </c>
      <c r="AT177" s="43">
        <v>1</v>
      </c>
      <c r="AU177" s="34">
        <f t="shared" si="220"/>
        <v>1.175</v>
      </c>
      <c r="AV177" s="42">
        <f t="shared" si="187"/>
        <v>1411058880</v>
      </c>
      <c r="AW177" s="42">
        <f t="shared" si="221"/>
        <v>225487209024</v>
      </c>
      <c r="AX177" s="42">
        <f t="shared" si="222"/>
        <v>25207724230.184185</v>
      </c>
      <c r="AY177" s="42">
        <f t="shared" si="223"/>
        <v>1635</v>
      </c>
      <c r="AZ177" s="42">
        <f t="shared" si="224"/>
        <v>2811.0445362156302</v>
      </c>
      <c r="BA177" s="70">
        <f t="shared" si="267"/>
        <v>0.11179225792581951</v>
      </c>
      <c r="BC177" s="43">
        <f t="shared" si="225"/>
        <v>111</v>
      </c>
      <c r="BD177" s="43">
        <f t="shared" si="226"/>
        <v>6.75</v>
      </c>
      <c r="BE177" s="43">
        <v>1</v>
      </c>
      <c r="BF177" s="34">
        <f t="shared" si="227"/>
        <v>1.3</v>
      </c>
      <c r="BG177" s="42">
        <f t="shared" si="188"/>
        <v>2177062272</v>
      </c>
      <c r="BH177" s="42">
        <f t="shared" si="228"/>
        <v>314150085849.60004</v>
      </c>
      <c r="BI177" s="42">
        <f t="shared" si="229"/>
        <v>975642996.29439759</v>
      </c>
      <c r="BJ177" s="42">
        <f t="shared" si="230"/>
        <v>2025</v>
      </c>
      <c r="BK177" s="42">
        <f t="shared" si="231"/>
        <v>2811.0445362156302</v>
      </c>
      <c r="BL177" s="70">
        <f t="shared" si="274"/>
        <v>3.1056588561987168E-3</v>
      </c>
      <c r="BN177" s="43">
        <f t="shared" si="232"/>
        <v>81</v>
      </c>
      <c r="BO177" s="43">
        <f t="shared" si="233"/>
        <v>8.1999999999999993</v>
      </c>
      <c r="BP177" s="43">
        <v>1</v>
      </c>
      <c r="BQ177" s="34">
        <f t="shared" si="234"/>
        <v>1.45</v>
      </c>
      <c r="BR177" s="42">
        <f t="shared" si="189"/>
        <v>4799520</v>
      </c>
      <c r="BS177" s="42">
        <f t="shared" si="235"/>
        <v>563703624</v>
      </c>
      <c r="BT177" s="42">
        <f t="shared" si="236"/>
        <v>18519149.466699179</v>
      </c>
      <c r="BU177" s="42">
        <f t="shared" si="237"/>
        <v>2460</v>
      </c>
      <c r="BV177" s="42">
        <f t="shared" si="238"/>
        <v>2811.0445362156302</v>
      </c>
      <c r="BW177" s="70">
        <f t="shared" si="271"/>
        <v>3.2852635105108316E-2</v>
      </c>
      <c r="BY177" s="43">
        <f t="shared" si="239"/>
        <v>19</v>
      </c>
      <c r="BZ177" s="43">
        <f t="shared" si="240"/>
        <v>9.8249999999999993</v>
      </c>
      <c r="CA177" s="43">
        <v>1</v>
      </c>
      <c r="CB177" s="34">
        <f t="shared" si="241"/>
        <v>0</v>
      </c>
      <c r="CC177" s="42">
        <f t="shared" si="190"/>
        <v>1</v>
      </c>
      <c r="CD177" s="42">
        <f t="shared" si="242"/>
        <v>0</v>
      </c>
      <c r="CE177" s="42">
        <f t="shared" si="243"/>
        <v>4105.516456504527</v>
      </c>
      <c r="CF177" s="42">
        <f t="shared" si="244"/>
        <v>2947.5</v>
      </c>
      <c r="CG177" s="42">
        <f t="shared" si="245"/>
        <v>2811.0445362156302</v>
      </c>
      <c r="CH177" s="70" t="e">
        <f t="shared" si="272"/>
        <v>#DIV/0!</v>
      </c>
      <c r="CJ177" s="43">
        <f t="shared" si="246"/>
        <v>-36</v>
      </c>
      <c r="CK177" s="43">
        <f t="shared" si="247"/>
        <v>11.649999999999999</v>
      </c>
      <c r="CL177" s="43">
        <v>1</v>
      </c>
      <c r="CM177" s="34">
        <f t="shared" si="248"/>
        <v>0</v>
      </c>
      <c r="CN177" s="42">
        <f t="shared" si="191"/>
        <v>1</v>
      </c>
      <c r="CO177" s="42">
        <f t="shared" si="249"/>
        <v>0</v>
      </c>
      <c r="CP177" s="42">
        <f t="shared" si="250"/>
        <v>2.3770111083749579</v>
      </c>
      <c r="CQ177" s="42">
        <f t="shared" si="251"/>
        <v>3494.9999999999995</v>
      </c>
      <c r="CR177" s="42">
        <f t="shared" si="252"/>
        <v>2811.0445362156302</v>
      </c>
      <c r="CU177" s="43">
        <f t="shared" si="253"/>
        <v>-86</v>
      </c>
      <c r="CV177" s="43">
        <f t="shared" si="254"/>
        <v>13.7</v>
      </c>
      <c r="CW177" s="43">
        <v>1</v>
      </c>
      <c r="CX177" s="34">
        <f t="shared" si="255"/>
        <v>0</v>
      </c>
      <c r="CY177" s="42">
        <f t="shared" si="192"/>
        <v>1</v>
      </c>
      <c r="CZ177" s="42">
        <f t="shared" si="256"/>
        <v>0</v>
      </c>
      <c r="DA177" s="42">
        <f t="shared" si="257"/>
        <v>2.7297689934898759E-3</v>
      </c>
      <c r="DB177" s="42">
        <f t="shared" si="258"/>
        <v>4110</v>
      </c>
      <c r="DC177" s="42">
        <f t="shared" si="259"/>
        <v>2811.0445362156302</v>
      </c>
      <c r="DF177" s="43">
        <f t="shared" si="260"/>
        <v>-149</v>
      </c>
      <c r="DG177" s="43">
        <f t="shared" si="261"/>
        <v>18.574999999999999</v>
      </c>
      <c r="DH177" s="43">
        <v>1</v>
      </c>
      <c r="DI177" s="34">
        <f t="shared" si="268"/>
        <v>0</v>
      </c>
      <c r="DJ177" s="42">
        <f t="shared" si="193"/>
        <v>1</v>
      </c>
      <c r="DK177" s="42">
        <f t="shared" si="262"/>
        <v>0</v>
      </c>
      <c r="DL177" s="42">
        <f t="shared" si="263"/>
        <v>5.961509033312011E-7</v>
      </c>
      <c r="DM177" s="42">
        <f t="shared" si="264"/>
        <v>5572.5</v>
      </c>
      <c r="DN177" s="42">
        <f t="shared" si="265"/>
        <v>2811.0445362156302</v>
      </c>
    </row>
    <row r="178" spans="1:118">
      <c r="A178" s="34">
        <f t="shared" si="194"/>
        <v>97.005860256666494</v>
      </c>
      <c r="B178" s="34">
        <v>0</v>
      </c>
      <c r="C178" s="55">
        <f t="shared" si="270"/>
        <v>9.4499999999999993</v>
      </c>
      <c r="D178" s="59"/>
      <c r="E178" s="87">
        <v>2.2000000000000002</v>
      </c>
      <c r="F178" s="101">
        <f>C178+E178</f>
        <v>11.649999999999999</v>
      </c>
      <c r="G178" s="37">
        <f t="shared" si="195"/>
        <v>22668973294.33173</v>
      </c>
      <c r="H178" s="34">
        <f t="shared" si="266"/>
        <v>34.400000000000013</v>
      </c>
      <c r="I178" s="38">
        <v>172</v>
      </c>
      <c r="J178" s="43">
        <f t="shared" si="196"/>
        <v>172</v>
      </c>
      <c r="K178" s="43">
        <f t="shared" si="197"/>
        <v>2.2000000000000002</v>
      </c>
      <c r="L178" s="33">
        <v>1</v>
      </c>
      <c r="M178" s="34">
        <f t="shared" si="198"/>
        <v>2</v>
      </c>
      <c r="N178" s="42">
        <f t="shared" si="184"/>
        <v>184301568000</v>
      </c>
      <c r="O178" s="42">
        <f t="shared" si="199"/>
        <v>63399739392000</v>
      </c>
      <c r="P178" s="42">
        <f t="shared" si="200"/>
        <v>1496152237425.8943</v>
      </c>
      <c r="Q178" s="42">
        <f t="shared" si="201"/>
        <v>660</v>
      </c>
      <c r="R178" s="42">
        <f t="shared" si="202"/>
        <v>2910.1758076999949</v>
      </c>
      <c r="S178" s="70">
        <f t="shared" si="203"/>
        <v>2.3598712735634429E-2</v>
      </c>
      <c r="V178" s="43">
        <f t="shared" si="204"/>
        <v>172</v>
      </c>
      <c r="W178" s="43">
        <f t="shared" si="205"/>
        <v>3.2</v>
      </c>
      <c r="X178" s="43">
        <v>1</v>
      </c>
      <c r="Y178" s="34">
        <f t="shared" si="206"/>
        <v>1</v>
      </c>
      <c r="Z178" s="42">
        <f t="shared" si="185"/>
        <v>19754824320</v>
      </c>
      <c r="AA178" s="42">
        <f t="shared" si="207"/>
        <v>3397829783040</v>
      </c>
      <c r="AB178" s="42">
        <f t="shared" si="208"/>
        <v>2176221436255.8462</v>
      </c>
      <c r="AC178" s="42">
        <f t="shared" si="209"/>
        <v>960</v>
      </c>
      <c r="AD178" s="42">
        <f t="shared" si="210"/>
        <v>2910.1758076999949</v>
      </c>
      <c r="AE178" s="70">
        <f t="shared" si="269"/>
        <v>0.64047394225522547</v>
      </c>
      <c r="AG178" s="43">
        <f t="shared" si="211"/>
        <v>157</v>
      </c>
      <c r="AH178" s="43">
        <f t="shared" si="212"/>
        <v>4.2750000000000004</v>
      </c>
      <c r="AI178" s="43">
        <v>1</v>
      </c>
      <c r="AJ178" s="34">
        <f t="shared" si="213"/>
        <v>1.075</v>
      </c>
      <c r="AK178" s="42">
        <f t="shared" si="186"/>
        <v>115236475200</v>
      </c>
      <c r="AL178" s="42">
        <f t="shared" si="214"/>
        <v>19449036101880</v>
      </c>
      <c r="AM178" s="42">
        <f t="shared" si="215"/>
        <v>363411978124.75519</v>
      </c>
      <c r="AN178" s="42">
        <f t="shared" si="216"/>
        <v>1282.5</v>
      </c>
      <c r="AO178" s="42">
        <f t="shared" si="217"/>
        <v>2910.1758076999949</v>
      </c>
      <c r="AP178" s="70">
        <f t="shared" si="273"/>
        <v>1.8685346472755365E-2</v>
      </c>
      <c r="AR178" s="43">
        <f t="shared" si="218"/>
        <v>137</v>
      </c>
      <c r="AS178" s="43">
        <f t="shared" si="219"/>
        <v>5.45</v>
      </c>
      <c r="AT178" s="43">
        <v>1</v>
      </c>
      <c r="AU178" s="34">
        <f t="shared" si="220"/>
        <v>1.175</v>
      </c>
      <c r="AV178" s="42">
        <f t="shared" si="187"/>
        <v>1411058880</v>
      </c>
      <c r="AW178" s="42">
        <f t="shared" si="221"/>
        <v>227145203208</v>
      </c>
      <c r="AX178" s="42">
        <f t="shared" si="222"/>
        <v>28956071356.431477</v>
      </c>
      <c r="AY178" s="42">
        <f t="shared" si="223"/>
        <v>1635</v>
      </c>
      <c r="AZ178" s="42">
        <f t="shared" si="224"/>
        <v>2910.1758076999949</v>
      </c>
      <c r="BA178" s="70">
        <f t="shared" si="267"/>
        <v>0.12747824276049538</v>
      </c>
      <c r="BC178" s="43">
        <f t="shared" si="225"/>
        <v>112</v>
      </c>
      <c r="BD178" s="43">
        <f t="shared" si="226"/>
        <v>6.75</v>
      </c>
      <c r="BE178" s="43">
        <v>1</v>
      </c>
      <c r="BF178" s="34">
        <f t="shared" si="227"/>
        <v>1.3</v>
      </c>
      <c r="BG178" s="42">
        <f t="shared" si="188"/>
        <v>2177062272</v>
      </c>
      <c r="BH178" s="42">
        <f t="shared" si="228"/>
        <v>316980266803.20001</v>
      </c>
      <c r="BI178" s="42">
        <f t="shared" si="229"/>
        <v>1120719504.9077532</v>
      </c>
      <c r="BJ178" s="42">
        <f t="shared" si="230"/>
        <v>2025</v>
      </c>
      <c r="BK178" s="42">
        <f t="shared" si="231"/>
        <v>2910.1758076999949</v>
      </c>
      <c r="BL178" s="70">
        <f t="shared" si="274"/>
        <v>3.5356128512679997E-3</v>
      </c>
      <c r="BN178" s="43">
        <f t="shared" si="232"/>
        <v>82</v>
      </c>
      <c r="BO178" s="43">
        <f t="shared" si="233"/>
        <v>8.1999999999999993</v>
      </c>
      <c r="BP178" s="43">
        <v>1</v>
      </c>
      <c r="BQ178" s="34">
        <f t="shared" si="234"/>
        <v>1.45</v>
      </c>
      <c r="BR178" s="42">
        <f t="shared" si="189"/>
        <v>4799520</v>
      </c>
      <c r="BS178" s="42">
        <f t="shared" si="235"/>
        <v>570662928</v>
      </c>
      <c r="BT178" s="42">
        <f t="shared" si="236"/>
        <v>21272916.528341565</v>
      </c>
      <c r="BU178" s="42">
        <f t="shared" si="237"/>
        <v>2460</v>
      </c>
      <c r="BV178" s="42">
        <f t="shared" si="238"/>
        <v>2910.1758076999949</v>
      </c>
      <c r="BW178" s="70">
        <f t="shared" si="271"/>
        <v>3.727755122081728E-2</v>
      </c>
      <c r="BY178" s="43">
        <f t="shared" si="239"/>
        <v>20</v>
      </c>
      <c r="BZ178" s="43">
        <f t="shared" si="240"/>
        <v>9.8249999999999993</v>
      </c>
      <c r="CA178" s="43">
        <v>5</v>
      </c>
      <c r="CB178" s="34">
        <f t="shared" si="241"/>
        <v>0</v>
      </c>
      <c r="CC178" s="42">
        <f t="shared" si="190"/>
        <v>5</v>
      </c>
      <c r="CD178" s="42">
        <f t="shared" si="242"/>
        <v>0</v>
      </c>
      <c r="CE178" s="42">
        <f t="shared" si="243"/>
        <v>4716.0000000000064</v>
      </c>
      <c r="CF178" s="42">
        <f t="shared" si="244"/>
        <v>2947.5</v>
      </c>
      <c r="CG178" s="42">
        <f t="shared" si="245"/>
        <v>2910.1758076999949</v>
      </c>
      <c r="CH178" s="70" t="e">
        <f t="shared" si="272"/>
        <v>#DIV/0!</v>
      </c>
      <c r="CJ178" s="43">
        <f t="shared" si="246"/>
        <v>-35</v>
      </c>
      <c r="CK178" s="43">
        <f t="shared" si="247"/>
        <v>11.649999999999999</v>
      </c>
      <c r="CL178" s="43">
        <v>1</v>
      </c>
      <c r="CM178" s="34">
        <f t="shared" si="248"/>
        <v>0</v>
      </c>
      <c r="CN178" s="42">
        <f t="shared" si="191"/>
        <v>1</v>
      </c>
      <c r="CO178" s="42">
        <f t="shared" si="249"/>
        <v>0</v>
      </c>
      <c r="CP178" s="42">
        <f t="shared" si="250"/>
        <v>2.7304687499999929</v>
      </c>
      <c r="CQ178" s="42">
        <f t="shared" si="251"/>
        <v>3494.9999999999995</v>
      </c>
      <c r="CR178" s="42">
        <f t="shared" si="252"/>
        <v>2910.1758076999949</v>
      </c>
      <c r="CU178" s="43">
        <f t="shared" si="253"/>
        <v>-85</v>
      </c>
      <c r="CV178" s="43">
        <f t="shared" si="254"/>
        <v>13.7</v>
      </c>
      <c r="CW178" s="43">
        <v>1</v>
      </c>
      <c r="CX178" s="34">
        <f t="shared" si="255"/>
        <v>0</v>
      </c>
      <c r="CY178" s="42">
        <f t="shared" si="192"/>
        <v>1</v>
      </c>
      <c r="CZ178" s="42">
        <f t="shared" si="256"/>
        <v>0</v>
      </c>
      <c r="DA178" s="42">
        <f t="shared" si="257"/>
        <v>3.1356811523437327E-3</v>
      </c>
      <c r="DB178" s="42">
        <f t="shared" si="258"/>
        <v>4110</v>
      </c>
      <c r="DC178" s="42">
        <f t="shared" si="259"/>
        <v>2910.1758076999949</v>
      </c>
      <c r="DF178" s="43">
        <f t="shared" si="260"/>
        <v>-148</v>
      </c>
      <c r="DG178" s="43">
        <f t="shared" si="261"/>
        <v>18.574999999999999</v>
      </c>
      <c r="DH178" s="43">
        <v>1</v>
      </c>
      <c r="DI178" s="34">
        <f t="shared" si="268"/>
        <v>0</v>
      </c>
      <c r="DJ178" s="42">
        <f t="shared" si="193"/>
        <v>1</v>
      </c>
      <c r="DK178" s="42">
        <f t="shared" si="262"/>
        <v>0</v>
      </c>
      <c r="DL178" s="42">
        <f t="shared" si="263"/>
        <v>6.8479756198654693E-7</v>
      </c>
      <c r="DM178" s="42">
        <f t="shared" si="264"/>
        <v>5572.5</v>
      </c>
      <c r="DN178" s="42">
        <f t="shared" si="265"/>
        <v>2910.1758076999949</v>
      </c>
    </row>
    <row r="179" spans="1:118">
      <c r="A179" s="34">
        <f t="shared" si="194"/>
        <v>100.42676453078515</v>
      </c>
      <c r="B179" s="34">
        <v>0</v>
      </c>
      <c r="C179" s="55">
        <f t="shared" si="270"/>
        <v>9.4499999999999993</v>
      </c>
      <c r="D179" s="59"/>
      <c r="E179" s="87">
        <v>2.2000000000000002</v>
      </c>
      <c r="F179" s="101">
        <f>C179+E179</f>
        <v>11.649999999999999</v>
      </c>
      <c r="G179" s="37">
        <f t="shared" si="195"/>
        <v>26039812332.670574</v>
      </c>
      <c r="H179" s="34">
        <f t="shared" si="266"/>
        <v>34.600000000000016</v>
      </c>
      <c r="I179" s="38">
        <v>173</v>
      </c>
      <c r="J179" s="43">
        <f t="shared" si="196"/>
        <v>173</v>
      </c>
      <c r="K179" s="43">
        <f t="shared" si="197"/>
        <v>2.2000000000000002</v>
      </c>
      <c r="L179" s="33">
        <v>1</v>
      </c>
      <c r="M179" s="34">
        <f t="shared" si="198"/>
        <v>2</v>
      </c>
      <c r="N179" s="42">
        <f t="shared" si="184"/>
        <v>184301568000</v>
      </c>
      <c r="O179" s="42">
        <f t="shared" si="199"/>
        <v>63768342528000</v>
      </c>
      <c r="P179" s="42">
        <f t="shared" si="200"/>
        <v>1718627613956.2578</v>
      </c>
      <c r="Q179" s="42">
        <f t="shared" si="201"/>
        <v>660</v>
      </c>
      <c r="R179" s="42">
        <f t="shared" si="202"/>
        <v>3012.8029359235543</v>
      </c>
      <c r="S179" s="70">
        <f t="shared" si="203"/>
        <v>2.6951109999473904E-2</v>
      </c>
      <c r="V179" s="43">
        <f t="shared" si="204"/>
        <v>173</v>
      </c>
      <c r="W179" s="43">
        <f t="shared" si="205"/>
        <v>3.2</v>
      </c>
      <c r="X179" s="43">
        <v>1</v>
      </c>
      <c r="Y179" s="34">
        <f t="shared" si="206"/>
        <v>1</v>
      </c>
      <c r="Z179" s="42">
        <f t="shared" si="185"/>
        <v>19754824320</v>
      </c>
      <c r="AA179" s="42">
        <f t="shared" si="207"/>
        <v>3417584607360</v>
      </c>
      <c r="AB179" s="42">
        <f t="shared" si="208"/>
        <v>2499821983936.375</v>
      </c>
      <c r="AC179" s="42">
        <f t="shared" si="209"/>
        <v>960</v>
      </c>
      <c r="AD179" s="42">
        <f t="shared" si="210"/>
        <v>3012.8029359235543</v>
      </c>
      <c r="AE179" s="70">
        <f t="shared" si="269"/>
        <v>0.73145869704376565</v>
      </c>
      <c r="AG179" s="43">
        <f t="shared" si="211"/>
        <v>158</v>
      </c>
      <c r="AH179" s="43">
        <f t="shared" si="212"/>
        <v>4.2750000000000004</v>
      </c>
      <c r="AI179" s="43">
        <v>1</v>
      </c>
      <c r="AJ179" s="34">
        <f t="shared" si="213"/>
        <v>1.075</v>
      </c>
      <c r="AK179" s="42">
        <f t="shared" si="186"/>
        <v>115236475200</v>
      </c>
      <c r="AL179" s="42">
        <f t="shared" si="214"/>
        <v>19572915312720</v>
      </c>
      <c r="AM179" s="42">
        <f t="shared" si="215"/>
        <v>417450741458.12463</v>
      </c>
      <c r="AN179" s="42">
        <f t="shared" si="216"/>
        <v>1282.5</v>
      </c>
      <c r="AO179" s="42">
        <f t="shared" si="217"/>
        <v>3012.8029359235543</v>
      </c>
      <c r="AP179" s="70">
        <f t="shared" si="273"/>
        <v>2.1327979751020163E-2</v>
      </c>
      <c r="AR179" s="43">
        <f t="shared" si="218"/>
        <v>138</v>
      </c>
      <c r="AS179" s="43">
        <f t="shared" si="219"/>
        <v>5.45</v>
      </c>
      <c r="AT179" s="43">
        <v>1</v>
      </c>
      <c r="AU179" s="34">
        <f t="shared" si="220"/>
        <v>1.175</v>
      </c>
      <c r="AV179" s="42">
        <f t="shared" si="187"/>
        <v>1411058880</v>
      </c>
      <c r="AW179" s="42">
        <f t="shared" si="221"/>
        <v>228803197392</v>
      </c>
      <c r="AX179" s="42">
        <f t="shared" si="222"/>
        <v>33261791534.309605</v>
      </c>
      <c r="AY179" s="42">
        <f t="shared" si="223"/>
        <v>1635</v>
      </c>
      <c r="AZ179" s="42">
        <f t="shared" si="224"/>
        <v>3012.8029359235543</v>
      </c>
      <c r="BA179" s="70">
        <f t="shared" si="267"/>
        <v>0.14537293146880031</v>
      </c>
      <c r="BC179" s="43">
        <f t="shared" si="225"/>
        <v>113</v>
      </c>
      <c r="BD179" s="43">
        <f t="shared" si="226"/>
        <v>6.75</v>
      </c>
      <c r="BE179" s="43">
        <v>1</v>
      </c>
      <c r="BF179" s="34">
        <f t="shared" si="227"/>
        <v>1.3</v>
      </c>
      <c r="BG179" s="42">
        <f t="shared" si="188"/>
        <v>2177062272</v>
      </c>
      <c r="BH179" s="42">
        <f t="shared" si="228"/>
        <v>319810447756.79999</v>
      </c>
      <c r="BI179" s="42">
        <f t="shared" si="229"/>
        <v>1287368651.7006276</v>
      </c>
      <c r="BJ179" s="42">
        <f t="shared" si="230"/>
        <v>2025</v>
      </c>
      <c r="BK179" s="42">
        <f t="shared" si="231"/>
        <v>3012.8029359235543</v>
      </c>
      <c r="BL179" s="70">
        <f t="shared" si="274"/>
        <v>4.0254114921211316E-3</v>
      </c>
      <c r="BN179" s="43">
        <f t="shared" si="232"/>
        <v>83</v>
      </c>
      <c r="BO179" s="43">
        <f t="shared" si="233"/>
        <v>8.1999999999999993</v>
      </c>
      <c r="BP179" s="43">
        <v>1</v>
      </c>
      <c r="BQ179" s="34">
        <f t="shared" si="234"/>
        <v>1.45</v>
      </c>
      <c r="BR179" s="42">
        <f t="shared" si="189"/>
        <v>4799520</v>
      </c>
      <c r="BS179" s="42">
        <f t="shared" si="235"/>
        <v>577622232</v>
      </c>
      <c r="BT179" s="42">
        <f t="shared" si="236"/>
        <v>24436164.222095191</v>
      </c>
      <c r="BU179" s="42">
        <f t="shared" si="237"/>
        <v>2460</v>
      </c>
      <c r="BV179" s="42">
        <f t="shared" si="238"/>
        <v>3012.8029359235543</v>
      </c>
      <c r="BW179" s="70">
        <f t="shared" si="271"/>
        <v>4.2304750178132323E-2</v>
      </c>
      <c r="BY179" s="43">
        <f t="shared" si="239"/>
        <v>21</v>
      </c>
      <c r="BZ179" s="43">
        <f t="shared" si="240"/>
        <v>9.8249999999999993</v>
      </c>
      <c r="CA179" s="43">
        <v>1</v>
      </c>
      <c r="CB179" s="34">
        <f t="shared" si="241"/>
        <v>0</v>
      </c>
      <c r="CC179" s="42">
        <f t="shared" si="190"/>
        <v>5</v>
      </c>
      <c r="CD179" s="42">
        <f t="shared" si="242"/>
        <v>0</v>
      </c>
      <c r="CE179" s="42">
        <f t="shared" si="243"/>
        <v>5417.2614421660237</v>
      </c>
      <c r="CF179" s="42">
        <f t="shared" si="244"/>
        <v>2947.5</v>
      </c>
      <c r="CG179" s="42">
        <f t="shared" si="245"/>
        <v>3012.8029359235543</v>
      </c>
      <c r="CH179" s="70" t="e">
        <f t="shared" si="272"/>
        <v>#DIV/0!</v>
      </c>
      <c r="CJ179" s="43">
        <f t="shared" si="246"/>
        <v>-34</v>
      </c>
      <c r="CK179" s="43">
        <f t="shared" si="247"/>
        <v>11.649999999999999</v>
      </c>
      <c r="CL179" s="43">
        <v>1</v>
      </c>
      <c r="CM179" s="34">
        <f t="shared" si="248"/>
        <v>0</v>
      </c>
      <c r="CN179" s="42">
        <f t="shared" si="191"/>
        <v>1</v>
      </c>
      <c r="CO179" s="42">
        <f t="shared" si="249"/>
        <v>0</v>
      </c>
      <c r="CP179" s="42">
        <f t="shared" si="250"/>
        <v>3.1364849614958028</v>
      </c>
      <c r="CQ179" s="42">
        <f t="shared" si="251"/>
        <v>3494.9999999999995</v>
      </c>
      <c r="CR179" s="42">
        <f t="shared" si="252"/>
        <v>3012.8029359235543</v>
      </c>
      <c r="CU179" s="43">
        <f t="shared" si="253"/>
        <v>-84</v>
      </c>
      <c r="CV179" s="43">
        <f t="shared" si="254"/>
        <v>13.7</v>
      </c>
      <c r="CW179" s="43">
        <v>1</v>
      </c>
      <c r="CX179" s="34">
        <f t="shared" si="255"/>
        <v>0</v>
      </c>
      <c r="CY179" s="42">
        <f t="shared" si="192"/>
        <v>1</v>
      </c>
      <c r="CZ179" s="42">
        <f t="shared" si="256"/>
        <v>0</v>
      </c>
      <c r="DA179" s="42">
        <f t="shared" si="257"/>
        <v>3.6019517814924527E-3</v>
      </c>
      <c r="DB179" s="42">
        <f t="shared" si="258"/>
        <v>4110</v>
      </c>
      <c r="DC179" s="42">
        <f t="shared" si="259"/>
        <v>3012.8029359235543</v>
      </c>
      <c r="DF179" s="43">
        <f t="shared" si="260"/>
        <v>-147</v>
      </c>
      <c r="DG179" s="43">
        <f t="shared" si="261"/>
        <v>18.574999999999999</v>
      </c>
      <c r="DH179" s="43">
        <v>1</v>
      </c>
      <c r="DI179" s="34">
        <f t="shared" si="268"/>
        <v>0</v>
      </c>
      <c r="DJ179" s="42">
        <f t="shared" si="193"/>
        <v>1</v>
      </c>
      <c r="DK179" s="42">
        <f t="shared" si="262"/>
        <v>0</v>
      </c>
      <c r="DL179" s="42">
        <f t="shared" si="263"/>
        <v>7.8662583295992668E-7</v>
      </c>
      <c r="DM179" s="42">
        <f t="shared" si="264"/>
        <v>5572.5</v>
      </c>
      <c r="DN179" s="42">
        <f t="shared" si="265"/>
        <v>3012.8029359235543</v>
      </c>
    </row>
    <row r="180" spans="1:118">
      <c r="A180" s="34">
        <f t="shared" si="194"/>
        <v>103.96830673359925</v>
      </c>
      <c r="B180" s="34">
        <v>0</v>
      </c>
      <c r="C180" s="55">
        <f t="shared" si="270"/>
        <v>9.4499999999999993</v>
      </c>
      <c r="D180" s="59"/>
      <c r="E180" s="87">
        <v>2.2000000000000002</v>
      </c>
      <c r="F180" s="101">
        <f>C180+E180</f>
        <v>11.649999999999999</v>
      </c>
      <c r="G180" s="37">
        <f t="shared" si="195"/>
        <v>29911889590.970196</v>
      </c>
      <c r="H180" s="34">
        <f t="shared" si="266"/>
        <v>34.800000000000018</v>
      </c>
      <c r="I180" s="38">
        <v>174</v>
      </c>
      <c r="J180" s="43">
        <f t="shared" si="196"/>
        <v>174</v>
      </c>
      <c r="K180" s="43">
        <f t="shared" si="197"/>
        <v>2.2000000000000002</v>
      </c>
      <c r="L180" s="33">
        <v>1</v>
      </c>
      <c r="M180" s="34">
        <f t="shared" si="198"/>
        <v>2</v>
      </c>
      <c r="N180" s="42">
        <f t="shared" si="184"/>
        <v>184301568000</v>
      </c>
      <c r="O180" s="42">
        <f t="shared" si="199"/>
        <v>64136945664000</v>
      </c>
      <c r="P180" s="42">
        <f t="shared" si="200"/>
        <v>1974184713004.033</v>
      </c>
      <c r="Q180" s="42">
        <f t="shared" si="201"/>
        <v>660</v>
      </c>
      <c r="R180" s="42">
        <f t="shared" si="202"/>
        <v>3119.0492020079773</v>
      </c>
      <c r="S180" s="70">
        <f t="shared" si="203"/>
        <v>3.078077218310913E-2</v>
      </c>
      <c r="V180" s="43">
        <f t="shared" si="204"/>
        <v>174</v>
      </c>
      <c r="W180" s="43">
        <f t="shared" si="205"/>
        <v>3.2</v>
      </c>
      <c r="X180" s="43">
        <v>1</v>
      </c>
      <c r="Y180" s="34">
        <f t="shared" si="206"/>
        <v>1</v>
      </c>
      <c r="Z180" s="42">
        <f t="shared" si="185"/>
        <v>19754824320</v>
      </c>
      <c r="AA180" s="42">
        <f t="shared" si="207"/>
        <v>3437339431680</v>
      </c>
      <c r="AB180" s="42">
        <f t="shared" si="208"/>
        <v>2871541400733.1387</v>
      </c>
      <c r="AC180" s="42">
        <f t="shared" si="209"/>
        <v>960</v>
      </c>
      <c r="AD180" s="42">
        <f t="shared" si="210"/>
        <v>3119.0492020079773</v>
      </c>
      <c r="AE180" s="70">
        <f t="shared" si="269"/>
        <v>0.83539652042151469</v>
      </c>
      <c r="AG180" s="43">
        <f t="shared" si="211"/>
        <v>159</v>
      </c>
      <c r="AH180" s="43">
        <f t="shared" si="212"/>
        <v>4.2750000000000004</v>
      </c>
      <c r="AI180" s="43">
        <v>1</v>
      </c>
      <c r="AJ180" s="34">
        <f t="shared" si="213"/>
        <v>1.075</v>
      </c>
      <c r="AK180" s="42">
        <f t="shared" si="186"/>
        <v>115236475200</v>
      </c>
      <c r="AL180" s="42">
        <f t="shared" si="214"/>
        <v>19696794523560</v>
      </c>
      <c r="AM180" s="42">
        <f t="shared" si="215"/>
        <v>479524980005.24048</v>
      </c>
      <c r="AN180" s="42">
        <f t="shared" si="216"/>
        <v>1282.5</v>
      </c>
      <c r="AO180" s="42">
        <f t="shared" si="217"/>
        <v>3119.0492020079773</v>
      </c>
      <c r="AP180" s="70">
        <f t="shared" si="273"/>
        <v>2.4345330882731425E-2</v>
      </c>
      <c r="AR180" s="43">
        <f t="shared" si="218"/>
        <v>139</v>
      </c>
      <c r="AS180" s="43">
        <f t="shared" si="219"/>
        <v>5.45</v>
      </c>
      <c r="AT180" s="43">
        <v>1</v>
      </c>
      <c r="AU180" s="34">
        <f t="shared" si="220"/>
        <v>1.175</v>
      </c>
      <c r="AV180" s="42">
        <f t="shared" si="187"/>
        <v>1411058880</v>
      </c>
      <c r="AW180" s="42">
        <f t="shared" si="221"/>
        <v>230461191576</v>
      </c>
      <c r="AX180" s="42">
        <f t="shared" si="222"/>
        <v>38207765219.715752</v>
      </c>
      <c r="AY180" s="42">
        <f t="shared" si="223"/>
        <v>1635</v>
      </c>
      <c r="AZ180" s="42">
        <f t="shared" si="224"/>
        <v>3119.0492020079773</v>
      </c>
      <c r="BA180" s="70">
        <f t="shared" si="267"/>
        <v>0.16578828287067951</v>
      </c>
      <c r="BC180" s="43">
        <f t="shared" si="225"/>
        <v>114</v>
      </c>
      <c r="BD180" s="43">
        <f t="shared" si="226"/>
        <v>6.75</v>
      </c>
      <c r="BE180" s="43">
        <v>1</v>
      </c>
      <c r="BF180" s="34">
        <f t="shared" si="227"/>
        <v>1.3</v>
      </c>
      <c r="BG180" s="42">
        <f t="shared" si="188"/>
        <v>2177062272</v>
      </c>
      <c r="BH180" s="42">
        <f t="shared" si="228"/>
        <v>322640628710.40002</v>
      </c>
      <c r="BI180" s="42">
        <f t="shared" si="229"/>
        <v>1478798252.4832618</v>
      </c>
      <c r="BJ180" s="42">
        <f t="shared" si="230"/>
        <v>2025</v>
      </c>
      <c r="BK180" s="42">
        <f t="shared" si="231"/>
        <v>3119.0492020079773</v>
      </c>
      <c r="BL180" s="70">
        <f t="shared" si="274"/>
        <v>4.5834222998946015E-3</v>
      </c>
      <c r="BN180" s="43">
        <f t="shared" si="232"/>
        <v>84</v>
      </c>
      <c r="BO180" s="43">
        <f t="shared" si="233"/>
        <v>8.1999999999999993</v>
      </c>
      <c r="BP180" s="43">
        <v>1</v>
      </c>
      <c r="BQ180" s="34">
        <f t="shared" si="234"/>
        <v>1.45</v>
      </c>
      <c r="BR180" s="42">
        <f t="shared" si="189"/>
        <v>4799520</v>
      </c>
      <c r="BS180" s="42">
        <f t="shared" si="235"/>
        <v>584581536</v>
      </c>
      <c r="BT180" s="42">
        <f t="shared" si="236"/>
        <v>28069781.644358151</v>
      </c>
      <c r="BU180" s="42">
        <f t="shared" si="237"/>
        <v>2460</v>
      </c>
      <c r="BV180" s="42">
        <f t="shared" si="238"/>
        <v>3119.0492020079773</v>
      </c>
      <c r="BW180" s="70">
        <f t="shared" si="271"/>
        <v>4.8016880307964686E-2</v>
      </c>
      <c r="BY180" s="43">
        <f t="shared" si="239"/>
        <v>22</v>
      </c>
      <c r="BZ180" s="43">
        <f t="shared" si="240"/>
        <v>9.8249999999999993</v>
      </c>
      <c r="CA180" s="43">
        <v>1</v>
      </c>
      <c r="CB180" s="34">
        <f t="shared" si="241"/>
        <v>0</v>
      </c>
      <c r="CC180" s="42">
        <f t="shared" si="190"/>
        <v>5</v>
      </c>
      <c r="CD180" s="42">
        <f t="shared" si="242"/>
        <v>0</v>
      </c>
      <c r="CE180" s="42">
        <f t="shared" si="243"/>
        <v>6222.7993072049776</v>
      </c>
      <c r="CF180" s="42">
        <f t="shared" si="244"/>
        <v>2947.5</v>
      </c>
      <c r="CG180" s="42">
        <f t="shared" si="245"/>
        <v>3119.0492020079773</v>
      </c>
      <c r="CH180" s="70" t="e">
        <f t="shared" si="272"/>
        <v>#DIV/0!</v>
      </c>
      <c r="CJ180" s="43">
        <f t="shared" si="246"/>
        <v>-33</v>
      </c>
      <c r="CK180" s="43">
        <f t="shared" si="247"/>
        <v>11.649999999999999</v>
      </c>
      <c r="CL180" s="43">
        <v>1</v>
      </c>
      <c r="CM180" s="34">
        <f t="shared" si="248"/>
        <v>0</v>
      </c>
      <c r="CN180" s="42">
        <f t="shared" si="191"/>
        <v>1</v>
      </c>
      <c r="CO180" s="42">
        <f t="shared" si="249"/>
        <v>0</v>
      </c>
      <c r="CP180" s="42">
        <f t="shared" si="250"/>
        <v>3.6028751157431675</v>
      </c>
      <c r="CQ180" s="42">
        <f t="shared" si="251"/>
        <v>3494.9999999999995</v>
      </c>
      <c r="CR180" s="42">
        <f t="shared" si="252"/>
        <v>3119.0492020079773</v>
      </c>
      <c r="CU180" s="43">
        <f t="shared" si="253"/>
        <v>-83</v>
      </c>
      <c r="CV180" s="43">
        <f t="shared" si="254"/>
        <v>13.7</v>
      </c>
      <c r="CW180" s="43">
        <v>1</v>
      </c>
      <c r="CX180" s="34">
        <f t="shared" si="255"/>
        <v>0</v>
      </c>
      <c r="CY180" s="42">
        <f t="shared" si="192"/>
        <v>1</v>
      </c>
      <c r="CZ180" s="42">
        <f t="shared" si="256"/>
        <v>0</v>
      </c>
      <c r="DA180" s="42">
        <f t="shared" si="257"/>
        <v>4.1375560861790211E-3</v>
      </c>
      <c r="DB180" s="42">
        <f t="shared" si="258"/>
        <v>4110</v>
      </c>
      <c r="DC180" s="42">
        <f t="shared" si="259"/>
        <v>3119.0492020079773</v>
      </c>
      <c r="DF180" s="43">
        <f t="shared" si="260"/>
        <v>-146</v>
      </c>
      <c r="DG180" s="43">
        <f t="shared" si="261"/>
        <v>18.574999999999999</v>
      </c>
      <c r="DH180" s="43">
        <v>1</v>
      </c>
      <c r="DI180" s="34">
        <f t="shared" si="268"/>
        <v>0</v>
      </c>
      <c r="DJ180" s="42">
        <f t="shared" si="193"/>
        <v>1</v>
      </c>
      <c r="DK180" s="42">
        <f t="shared" si="262"/>
        <v>0</v>
      </c>
      <c r="DL180" s="42">
        <f t="shared" si="263"/>
        <v>9.0359580031924039E-7</v>
      </c>
      <c r="DM180" s="42">
        <f t="shared" si="264"/>
        <v>5572.5</v>
      </c>
      <c r="DN180" s="42">
        <f t="shared" si="265"/>
        <v>3119.0492020079773</v>
      </c>
    </row>
    <row r="181" spans="1:118">
      <c r="A181" s="34">
        <f t="shared" si="194"/>
        <v>107.63474115247662</v>
      </c>
      <c r="B181" s="34">
        <v>0</v>
      </c>
      <c r="C181" s="55">
        <f t="shared" si="270"/>
        <v>9.4499999999999993</v>
      </c>
      <c r="D181" s="59"/>
      <c r="E181" s="87">
        <v>2.2000000000000002</v>
      </c>
      <c r="F181" s="101">
        <f>C181+E181</f>
        <v>11.649999999999999</v>
      </c>
      <c r="G181" s="37">
        <f t="shared" si="195"/>
        <v>34359738368.000397</v>
      </c>
      <c r="H181" s="34">
        <f t="shared" si="266"/>
        <v>35.000000000000021</v>
      </c>
      <c r="I181" s="38">
        <v>175</v>
      </c>
      <c r="J181" s="43">
        <f t="shared" si="196"/>
        <v>175</v>
      </c>
      <c r="K181" s="43">
        <f t="shared" si="197"/>
        <v>2.2000000000000002</v>
      </c>
      <c r="L181" s="33">
        <v>1</v>
      </c>
      <c r="M181" s="34">
        <f t="shared" si="198"/>
        <v>2</v>
      </c>
      <c r="N181" s="42">
        <f t="shared" si="184"/>
        <v>184301568000</v>
      </c>
      <c r="O181" s="42">
        <f t="shared" si="199"/>
        <v>64505548800000</v>
      </c>
      <c r="P181" s="42">
        <f t="shared" si="200"/>
        <v>2267742732288.0264</v>
      </c>
      <c r="Q181" s="42">
        <f t="shared" si="201"/>
        <v>660</v>
      </c>
      <c r="R181" s="42">
        <f t="shared" si="202"/>
        <v>3229.0422345742986</v>
      </c>
      <c r="S181" s="70">
        <f t="shared" si="203"/>
        <v>3.5155777673005803E-2</v>
      </c>
      <c r="V181" s="43">
        <f t="shared" si="204"/>
        <v>175</v>
      </c>
      <c r="W181" s="43">
        <f t="shared" si="205"/>
        <v>3.2</v>
      </c>
      <c r="X181" s="43">
        <v>1</v>
      </c>
      <c r="Y181" s="34">
        <f t="shared" si="206"/>
        <v>1</v>
      </c>
      <c r="Z181" s="42">
        <f t="shared" si="185"/>
        <v>19754824320</v>
      </c>
      <c r="AA181" s="42">
        <f t="shared" si="207"/>
        <v>3457094256000</v>
      </c>
      <c r="AB181" s="42">
        <f t="shared" si="208"/>
        <v>3298534883328.0381</v>
      </c>
      <c r="AC181" s="42">
        <f t="shared" si="209"/>
        <v>960</v>
      </c>
      <c r="AD181" s="42">
        <f t="shared" si="210"/>
        <v>3229.0422345742986</v>
      </c>
      <c r="AE181" s="70">
        <f t="shared" si="269"/>
        <v>0.9541350738711355</v>
      </c>
      <c r="AG181" s="43">
        <f t="shared" si="211"/>
        <v>160</v>
      </c>
      <c r="AH181" s="43">
        <f t="shared" si="212"/>
        <v>4.2750000000000004</v>
      </c>
      <c r="AI181" s="43">
        <v>1</v>
      </c>
      <c r="AJ181" s="34">
        <f t="shared" si="213"/>
        <v>1.075</v>
      </c>
      <c r="AK181" s="42">
        <f t="shared" si="186"/>
        <v>115236475200</v>
      </c>
      <c r="AL181" s="42">
        <f t="shared" si="214"/>
        <v>19820673734400</v>
      </c>
      <c r="AM181" s="42">
        <f t="shared" si="215"/>
        <v>550829555712.00586</v>
      </c>
      <c r="AN181" s="42">
        <f t="shared" si="216"/>
        <v>1282.5</v>
      </c>
      <c r="AO181" s="42">
        <f t="shared" si="217"/>
        <v>3229.0422345742986</v>
      </c>
      <c r="AP181" s="70">
        <f t="shared" si="273"/>
        <v>2.7790657527246777E-2</v>
      </c>
      <c r="AR181" s="43">
        <f t="shared" si="218"/>
        <v>140</v>
      </c>
      <c r="AS181" s="43">
        <f t="shared" si="219"/>
        <v>5.45</v>
      </c>
      <c r="AT181" s="43">
        <v>14</v>
      </c>
      <c r="AU181" s="34">
        <f t="shared" si="220"/>
        <v>1.175</v>
      </c>
      <c r="AV181" s="42">
        <f t="shared" si="187"/>
        <v>19754824320</v>
      </c>
      <c r="AW181" s="42">
        <f t="shared" si="221"/>
        <v>3249668600640</v>
      </c>
      <c r="AX181" s="42">
        <f t="shared" si="222"/>
        <v>43889197056.000412</v>
      </c>
      <c r="AY181" s="42">
        <f t="shared" si="223"/>
        <v>1635</v>
      </c>
      <c r="AZ181" s="42">
        <f t="shared" si="224"/>
        <v>3229.0422345742986</v>
      </c>
      <c r="BA181" s="70">
        <f t="shared" si="267"/>
        <v>1.3505745492742471E-2</v>
      </c>
      <c r="BC181" s="43">
        <f t="shared" si="225"/>
        <v>115</v>
      </c>
      <c r="BD181" s="43">
        <f t="shared" si="226"/>
        <v>6.75</v>
      </c>
      <c r="BE181" s="43">
        <v>1</v>
      </c>
      <c r="BF181" s="34">
        <f t="shared" si="227"/>
        <v>1.3</v>
      </c>
      <c r="BG181" s="42">
        <f t="shared" si="188"/>
        <v>2177062272</v>
      </c>
      <c r="BH181" s="42">
        <f t="shared" si="228"/>
        <v>325470809664</v>
      </c>
      <c r="BI181" s="42">
        <f t="shared" si="229"/>
        <v>1698693120.0000131</v>
      </c>
      <c r="BJ181" s="42">
        <f t="shared" si="230"/>
        <v>2025</v>
      </c>
      <c r="BK181" s="42">
        <f t="shared" si="231"/>
        <v>3229.0422345742986</v>
      </c>
      <c r="BL181" s="70">
        <f t="shared" si="274"/>
        <v>5.2191873113096076E-3</v>
      </c>
      <c r="BN181" s="43">
        <f t="shared" si="232"/>
        <v>85</v>
      </c>
      <c r="BO181" s="43">
        <f t="shared" si="233"/>
        <v>8.1999999999999993</v>
      </c>
      <c r="BP181" s="43">
        <v>1</v>
      </c>
      <c r="BQ181" s="34">
        <f t="shared" si="234"/>
        <v>1.45</v>
      </c>
      <c r="BR181" s="42">
        <f t="shared" si="189"/>
        <v>4799520</v>
      </c>
      <c r="BS181" s="42">
        <f t="shared" si="235"/>
        <v>591540840</v>
      </c>
      <c r="BT181" s="42">
        <f t="shared" si="236"/>
        <v>32243712.000000175</v>
      </c>
      <c r="BU181" s="42">
        <f t="shared" si="237"/>
        <v>2460</v>
      </c>
      <c r="BV181" s="42">
        <f t="shared" si="238"/>
        <v>3229.0422345742986</v>
      </c>
      <c r="BW181" s="70">
        <f t="shared" si="271"/>
        <v>5.4508006581591516E-2</v>
      </c>
      <c r="BY181" s="43">
        <f t="shared" si="239"/>
        <v>23</v>
      </c>
      <c r="BZ181" s="43">
        <f t="shared" si="240"/>
        <v>9.8249999999999993</v>
      </c>
      <c r="CA181" s="43">
        <v>1</v>
      </c>
      <c r="CB181" s="34">
        <f t="shared" si="241"/>
        <v>0</v>
      </c>
      <c r="CC181" s="42">
        <f t="shared" si="190"/>
        <v>5</v>
      </c>
      <c r="CD181" s="42">
        <f t="shared" si="242"/>
        <v>0</v>
      </c>
      <c r="CE181" s="42">
        <f t="shared" si="243"/>
        <v>7148.1193276630484</v>
      </c>
      <c r="CF181" s="42">
        <f t="shared" si="244"/>
        <v>2947.5</v>
      </c>
      <c r="CG181" s="42">
        <f t="shared" si="245"/>
        <v>3229.0422345742986</v>
      </c>
      <c r="CH181" s="70" t="e">
        <f t="shared" si="272"/>
        <v>#DIV/0!</v>
      </c>
      <c r="CJ181" s="43">
        <f t="shared" si="246"/>
        <v>-32</v>
      </c>
      <c r="CK181" s="43">
        <f t="shared" si="247"/>
        <v>11.649999999999999</v>
      </c>
      <c r="CL181" s="43">
        <v>1</v>
      </c>
      <c r="CM181" s="34">
        <f t="shared" si="248"/>
        <v>0</v>
      </c>
      <c r="CN181" s="42">
        <f t="shared" si="191"/>
        <v>1</v>
      </c>
      <c r="CO181" s="42">
        <f t="shared" si="249"/>
        <v>0</v>
      </c>
      <c r="CP181" s="42">
        <f t="shared" si="250"/>
        <v>4.1386167187139291</v>
      </c>
      <c r="CQ181" s="42">
        <f t="shared" si="251"/>
        <v>3494.9999999999995</v>
      </c>
      <c r="CR181" s="42">
        <f t="shared" si="252"/>
        <v>3229.0422345742986</v>
      </c>
      <c r="CU181" s="43">
        <f t="shared" si="253"/>
        <v>-82</v>
      </c>
      <c r="CV181" s="43">
        <f t="shared" si="254"/>
        <v>13.7</v>
      </c>
      <c r="CW181" s="43">
        <v>1</v>
      </c>
      <c r="CX181" s="34">
        <f t="shared" si="255"/>
        <v>0</v>
      </c>
      <c r="CY181" s="42">
        <f t="shared" si="192"/>
        <v>1</v>
      </c>
      <c r="CZ181" s="42">
        <f t="shared" si="256"/>
        <v>0</v>
      </c>
      <c r="DA181" s="42">
        <f t="shared" si="257"/>
        <v>4.7528038699018111E-3</v>
      </c>
      <c r="DB181" s="42">
        <f t="shared" si="258"/>
        <v>4110</v>
      </c>
      <c r="DC181" s="42">
        <f t="shared" si="259"/>
        <v>3229.0422345742986</v>
      </c>
      <c r="DF181" s="43">
        <f t="shared" si="260"/>
        <v>-145</v>
      </c>
      <c r="DG181" s="43">
        <f t="shared" si="261"/>
        <v>18.574999999999999</v>
      </c>
      <c r="DH181" s="43">
        <v>1</v>
      </c>
      <c r="DI181" s="34">
        <f t="shared" si="268"/>
        <v>0</v>
      </c>
      <c r="DJ181" s="42">
        <f t="shared" si="193"/>
        <v>1</v>
      </c>
      <c r="DK181" s="42">
        <f t="shared" si="262"/>
        <v>0</v>
      </c>
      <c r="DL181" s="42">
        <f t="shared" si="263"/>
        <v>1.0379590094089406E-6</v>
      </c>
      <c r="DM181" s="42">
        <f t="shared" si="264"/>
        <v>5572.5</v>
      </c>
      <c r="DN181" s="42">
        <f t="shared" si="265"/>
        <v>3229.0422345742986</v>
      </c>
    </row>
    <row r="182" spans="1:118">
      <c r="A182" s="34">
        <f t="shared" si="194"/>
        <v>111.4304721019051</v>
      </c>
      <c r="B182" s="34">
        <v>0</v>
      </c>
      <c r="C182" s="55">
        <f t="shared" si="270"/>
        <v>9.4499999999999993</v>
      </c>
      <c r="D182" s="59"/>
      <c r="E182" s="87">
        <v>2.2000000000000002</v>
      </c>
      <c r="F182" s="101">
        <f>C182+E182</f>
        <v>11.649999999999999</v>
      </c>
      <c r="G182" s="37">
        <f t="shared" si="195"/>
        <v>39468974941.450569</v>
      </c>
      <c r="H182" s="34">
        <f t="shared" si="266"/>
        <v>35.200000000000017</v>
      </c>
      <c r="I182" s="38">
        <v>176</v>
      </c>
      <c r="J182" s="43">
        <f t="shared" si="196"/>
        <v>176</v>
      </c>
      <c r="K182" s="43">
        <f t="shared" si="197"/>
        <v>2.2000000000000002</v>
      </c>
      <c r="L182" s="33">
        <v>1</v>
      </c>
      <c r="M182" s="34">
        <f t="shared" si="198"/>
        <v>2</v>
      </c>
      <c r="N182" s="42">
        <f t="shared" si="184"/>
        <v>184301568000</v>
      </c>
      <c r="O182" s="42">
        <f t="shared" si="199"/>
        <v>64874151936000</v>
      </c>
      <c r="P182" s="42">
        <f t="shared" si="200"/>
        <v>2604952346135.7378</v>
      </c>
      <c r="Q182" s="42">
        <f t="shared" si="201"/>
        <v>660</v>
      </c>
      <c r="R182" s="42">
        <f t="shared" si="202"/>
        <v>3342.914163057153</v>
      </c>
      <c r="S182" s="70">
        <f t="shared" si="203"/>
        <v>4.0153932936273132E-2</v>
      </c>
      <c r="V182" s="43">
        <f t="shared" si="204"/>
        <v>176</v>
      </c>
      <c r="W182" s="43">
        <f t="shared" si="205"/>
        <v>3.2</v>
      </c>
      <c r="X182" s="43">
        <v>1</v>
      </c>
      <c r="Y182" s="34">
        <f t="shared" si="206"/>
        <v>1</v>
      </c>
      <c r="Z182" s="42">
        <f t="shared" si="185"/>
        <v>19754824320</v>
      </c>
      <c r="AA182" s="42">
        <f t="shared" si="207"/>
        <v>3476849080320</v>
      </c>
      <c r="AB182" s="42">
        <f t="shared" si="208"/>
        <v>3789021594379.2549</v>
      </c>
      <c r="AC182" s="42">
        <f t="shared" si="209"/>
        <v>960</v>
      </c>
      <c r="AD182" s="42">
        <f t="shared" si="210"/>
        <v>3342.914163057153</v>
      </c>
      <c r="AE182" s="70">
        <f t="shared" si="269"/>
        <v>1.0897860409950619</v>
      </c>
      <c r="AG182" s="43">
        <f t="shared" si="211"/>
        <v>161</v>
      </c>
      <c r="AH182" s="43">
        <f t="shared" si="212"/>
        <v>4.2750000000000004</v>
      </c>
      <c r="AI182" s="43">
        <v>1</v>
      </c>
      <c r="AJ182" s="34">
        <f t="shared" si="213"/>
        <v>1.075</v>
      </c>
      <c r="AK182" s="42">
        <f t="shared" si="186"/>
        <v>115236475200</v>
      </c>
      <c r="AL182" s="42">
        <f t="shared" si="214"/>
        <v>19944552945240</v>
      </c>
      <c r="AM182" s="42">
        <f t="shared" si="215"/>
        <v>632737004530.12891</v>
      </c>
      <c r="AN182" s="42">
        <f t="shared" si="216"/>
        <v>1282.5</v>
      </c>
      <c r="AO182" s="42">
        <f t="shared" si="217"/>
        <v>3342.914163057153</v>
      </c>
      <c r="AP182" s="70">
        <f t="shared" si="273"/>
        <v>3.1724802569773267E-2</v>
      </c>
      <c r="AR182" s="43">
        <f t="shared" si="218"/>
        <v>141</v>
      </c>
      <c r="AS182" s="43">
        <f t="shared" si="219"/>
        <v>5.45</v>
      </c>
      <c r="AT182" s="43">
        <v>1</v>
      </c>
      <c r="AU182" s="34">
        <f t="shared" si="220"/>
        <v>1.175</v>
      </c>
      <c r="AV182" s="42">
        <f t="shared" si="187"/>
        <v>19754824320</v>
      </c>
      <c r="AW182" s="42">
        <f t="shared" si="221"/>
        <v>3272880519216</v>
      </c>
      <c r="AX182" s="42">
        <f t="shared" si="222"/>
        <v>50415448460.368385</v>
      </c>
      <c r="AY182" s="42">
        <f t="shared" si="223"/>
        <v>1635</v>
      </c>
      <c r="AZ182" s="42">
        <f t="shared" si="224"/>
        <v>3342.914163057153</v>
      </c>
      <c r="BA182" s="70">
        <f t="shared" si="267"/>
        <v>1.5403999065766422E-2</v>
      </c>
      <c r="BC182" s="43">
        <f t="shared" si="225"/>
        <v>116</v>
      </c>
      <c r="BD182" s="43">
        <f t="shared" si="226"/>
        <v>6.75</v>
      </c>
      <c r="BE182" s="43">
        <v>1</v>
      </c>
      <c r="BF182" s="34">
        <f t="shared" si="227"/>
        <v>1.3</v>
      </c>
      <c r="BG182" s="42">
        <f t="shared" si="188"/>
        <v>2177062272</v>
      </c>
      <c r="BH182" s="42">
        <f t="shared" si="228"/>
        <v>328300990617.60004</v>
      </c>
      <c r="BI182" s="42">
        <f t="shared" si="229"/>
        <v>1951285992.5887961</v>
      </c>
      <c r="BJ182" s="42">
        <f t="shared" si="230"/>
        <v>2025</v>
      </c>
      <c r="BK182" s="42">
        <f t="shared" si="231"/>
        <v>3342.914163057153</v>
      </c>
      <c r="BL182" s="70">
        <f t="shared" si="274"/>
        <v>5.9435885006561681E-3</v>
      </c>
      <c r="BN182" s="43">
        <f t="shared" si="232"/>
        <v>86</v>
      </c>
      <c r="BO182" s="43">
        <f t="shared" si="233"/>
        <v>8.1999999999999993</v>
      </c>
      <c r="BP182" s="43">
        <v>1</v>
      </c>
      <c r="BQ182" s="34">
        <f t="shared" si="234"/>
        <v>1.45</v>
      </c>
      <c r="BR182" s="42">
        <f t="shared" si="189"/>
        <v>4799520</v>
      </c>
      <c r="BS182" s="42">
        <f t="shared" si="235"/>
        <v>598500144</v>
      </c>
      <c r="BT182" s="42">
        <f t="shared" si="236"/>
        <v>37038298.933398366</v>
      </c>
      <c r="BU182" s="42">
        <f t="shared" si="237"/>
        <v>2460</v>
      </c>
      <c r="BV182" s="42">
        <f t="shared" si="238"/>
        <v>3342.914163057153</v>
      </c>
      <c r="BW182" s="70">
        <f t="shared" si="271"/>
        <v>6.1885196360785447E-2</v>
      </c>
      <c r="BY182" s="43">
        <f t="shared" si="239"/>
        <v>24</v>
      </c>
      <c r="BZ182" s="43">
        <f t="shared" si="240"/>
        <v>9.8249999999999993</v>
      </c>
      <c r="CA182" s="43">
        <v>1</v>
      </c>
      <c r="CB182" s="34">
        <f t="shared" si="241"/>
        <v>0</v>
      </c>
      <c r="CC182" s="42">
        <f t="shared" si="190"/>
        <v>5</v>
      </c>
      <c r="CD182" s="42">
        <f t="shared" si="242"/>
        <v>0</v>
      </c>
      <c r="CE182" s="42">
        <f t="shared" si="243"/>
        <v>8211.0329130090558</v>
      </c>
      <c r="CF182" s="42">
        <f t="shared" si="244"/>
        <v>2947.5</v>
      </c>
      <c r="CG182" s="42">
        <f t="shared" si="245"/>
        <v>3342.914163057153</v>
      </c>
      <c r="CH182" s="70" t="e">
        <f t="shared" si="272"/>
        <v>#DIV/0!</v>
      </c>
      <c r="CJ182" s="43">
        <f t="shared" si="246"/>
        <v>-31</v>
      </c>
      <c r="CK182" s="43">
        <f t="shared" si="247"/>
        <v>11.649999999999999</v>
      </c>
      <c r="CL182" s="43">
        <v>1</v>
      </c>
      <c r="CM182" s="34">
        <f t="shared" si="248"/>
        <v>0</v>
      </c>
      <c r="CN182" s="42">
        <f t="shared" si="191"/>
        <v>1</v>
      </c>
      <c r="CO182" s="42">
        <f t="shared" si="249"/>
        <v>0</v>
      </c>
      <c r="CP182" s="42">
        <f t="shared" si="250"/>
        <v>4.7540222167499175</v>
      </c>
      <c r="CQ182" s="42">
        <f t="shared" si="251"/>
        <v>3494.9999999999995</v>
      </c>
      <c r="CR182" s="42">
        <f t="shared" si="252"/>
        <v>3342.914163057153</v>
      </c>
      <c r="CU182" s="43">
        <f t="shared" si="253"/>
        <v>-81</v>
      </c>
      <c r="CV182" s="43">
        <f t="shared" si="254"/>
        <v>13.7</v>
      </c>
      <c r="CW182" s="43">
        <v>1</v>
      </c>
      <c r="CX182" s="34">
        <f t="shared" si="255"/>
        <v>0</v>
      </c>
      <c r="CY182" s="42">
        <f t="shared" si="192"/>
        <v>1</v>
      </c>
      <c r="CZ182" s="42">
        <f t="shared" si="256"/>
        <v>0</v>
      </c>
      <c r="DA182" s="42">
        <f t="shared" si="257"/>
        <v>5.4595379869797527E-3</v>
      </c>
      <c r="DB182" s="42">
        <f t="shared" si="258"/>
        <v>4110</v>
      </c>
      <c r="DC182" s="42">
        <f t="shared" si="259"/>
        <v>3342.914163057153</v>
      </c>
      <c r="DF182" s="43">
        <f t="shared" si="260"/>
        <v>-144</v>
      </c>
      <c r="DG182" s="43">
        <f t="shared" si="261"/>
        <v>18.574999999999999</v>
      </c>
      <c r="DH182" s="43">
        <v>1</v>
      </c>
      <c r="DI182" s="34">
        <f t="shared" si="268"/>
        <v>0</v>
      </c>
      <c r="DJ182" s="42">
        <f t="shared" si="193"/>
        <v>1</v>
      </c>
      <c r="DK182" s="42">
        <f t="shared" si="262"/>
        <v>0</v>
      </c>
      <c r="DL182" s="42">
        <f t="shared" si="263"/>
        <v>1.1923018066624024E-6</v>
      </c>
      <c r="DM182" s="42">
        <f t="shared" si="264"/>
        <v>5572.5</v>
      </c>
      <c r="DN182" s="42">
        <f t="shared" si="265"/>
        <v>3342.914163057153</v>
      </c>
    </row>
    <row r="183" spans="1:118">
      <c r="A183" s="34">
        <f t="shared" si="194"/>
        <v>115.36005921418754</v>
      </c>
      <c r="B183" s="34">
        <v>0</v>
      </c>
      <c r="C183" s="55">
        <f t="shared" si="270"/>
        <v>9.4499999999999993</v>
      </c>
      <c r="D183" s="59"/>
      <c r="E183" s="87">
        <v>2.2000000000000002</v>
      </c>
      <c r="F183" s="101">
        <f>C183+E183</f>
        <v>11.649999999999999</v>
      </c>
      <c r="G183" s="37">
        <f t="shared" si="195"/>
        <v>45337946588.663475</v>
      </c>
      <c r="H183" s="34">
        <f t="shared" si="266"/>
        <v>35.40000000000002</v>
      </c>
      <c r="I183" s="38">
        <v>177</v>
      </c>
      <c r="J183" s="43">
        <f t="shared" si="196"/>
        <v>177</v>
      </c>
      <c r="K183" s="43">
        <f t="shared" si="197"/>
        <v>2.2000000000000002</v>
      </c>
      <c r="L183" s="33">
        <v>1</v>
      </c>
      <c r="M183" s="34">
        <f t="shared" si="198"/>
        <v>2</v>
      </c>
      <c r="N183" s="42">
        <f t="shared" si="184"/>
        <v>184301568000</v>
      </c>
      <c r="O183" s="42">
        <f t="shared" si="199"/>
        <v>65242755072000</v>
      </c>
      <c r="P183" s="42">
        <f t="shared" si="200"/>
        <v>2992304474851.7896</v>
      </c>
      <c r="Q183" s="42">
        <f t="shared" si="201"/>
        <v>660</v>
      </c>
      <c r="R183" s="42">
        <f t="shared" si="202"/>
        <v>3460.8017764256265</v>
      </c>
      <c r="S183" s="70">
        <f t="shared" si="203"/>
        <v>4.5864164864735858E-2</v>
      </c>
      <c r="V183" s="43">
        <f t="shared" si="204"/>
        <v>177</v>
      </c>
      <c r="W183" s="43">
        <f t="shared" si="205"/>
        <v>3.2</v>
      </c>
      <c r="X183" s="43">
        <v>1</v>
      </c>
      <c r="Y183" s="34">
        <f t="shared" si="206"/>
        <v>1</v>
      </c>
      <c r="Z183" s="42">
        <f t="shared" si="185"/>
        <v>19754824320</v>
      </c>
      <c r="AA183" s="42">
        <f t="shared" si="207"/>
        <v>3496603904640</v>
      </c>
      <c r="AB183" s="42">
        <f t="shared" si="208"/>
        <v>4352442872511.6934</v>
      </c>
      <c r="AC183" s="42">
        <f t="shared" si="209"/>
        <v>960</v>
      </c>
      <c r="AD183" s="42">
        <f t="shared" si="210"/>
        <v>3460.8017764256265</v>
      </c>
      <c r="AE183" s="70">
        <f t="shared" si="269"/>
        <v>1.2447629160214555</v>
      </c>
      <c r="AG183" s="43">
        <f t="shared" si="211"/>
        <v>162</v>
      </c>
      <c r="AH183" s="43">
        <f t="shared" si="212"/>
        <v>4.2750000000000004</v>
      </c>
      <c r="AI183" s="43">
        <v>1</v>
      </c>
      <c r="AJ183" s="34">
        <f t="shared" si="213"/>
        <v>1.075</v>
      </c>
      <c r="AK183" s="42">
        <f t="shared" si="186"/>
        <v>115236475200</v>
      </c>
      <c r="AL183" s="42">
        <f t="shared" si="214"/>
        <v>20068432156080</v>
      </c>
      <c r="AM183" s="42">
        <f t="shared" si="215"/>
        <v>726823956249.51062</v>
      </c>
      <c r="AN183" s="42">
        <f t="shared" si="216"/>
        <v>1282.5</v>
      </c>
      <c r="AO183" s="42">
        <f t="shared" si="217"/>
        <v>3460.8017764256265</v>
      </c>
      <c r="AP183" s="70">
        <f t="shared" si="273"/>
        <v>3.6217276496575225E-2</v>
      </c>
      <c r="AR183" s="43">
        <f t="shared" si="218"/>
        <v>142</v>
      </c>
      <c r="AS183" s="43">
        <f t="shared" si="219"/>
        <v>5.45</v>
      </c>
      <c r="AT183" s="43">
        <v>1</v>
      </c>
      <c r="AU183" s="34">
        <f t="shared" si="220"/>
        <v>1.175</v>
      </c>
      <c r="AV183" s="42">
        <f t="shared" si="187"/>
        <v>19754824320</v>
      </c>
      <c r="AW183" s="42">
        <f t="shared" si="221"/>
        <v>3296092437792</v>
      </c>
      <c r="AX183" s="42">
        <f t="shared" si="222"/>
        <v>57912142712.862961</v>
      </c>
      <c r="AY183" s="42">
        <f t="shared" si="223"/>
        <v>1635</v>
      </c>
      <c r="AZ183" s="42">
        <f t="shared" si="224"/>
        <v>3460.8017764256265</v>
      </c>
      <c r="BA183" s="70">
        <f t="shared" si="267"/>
        <v>1.7569938891537091E-2</v>
      </c>
      <c r="BC183" s="43">
        <f t="shared" si="225"/>
        <v>117</v>
      </c>
      <c r="BD183" s="43">
        <f t="shared" si="226"/>
        <v>6.75</v>
      </c>
      <c r="BE183" s="43">
        <v>1</v>
      </c>
      <c r="BF183" s="34">
        <f t="shared" si="227"/>
        <v>1.3</v>
      </c>
      <c r="BG183" s="42">
        <f t="shared" si="188"/>
        <v>2177062272</v>
      </c>
      <c r="BH183" s="42">
        <f t="shared" si="228"/>
        <v>331131171571.20001</v>
      </c>
      <c r="BI183" s="42">
        <f t="shared" si="229"/>
        <v>2241439009.8155065</v>
      </c>
      <c r="BJ183" s="42">
        <f t="shared" si="230"/>
        <v>2025</v>
      </c>
      <c r="BK183" s="42">
        <f t="shared" si="231"/>
        <v>3460.8017764256265</v>
      </c>
      <c r="BL183" s="70">
        <f t="shared" si="274"/>
        <v>6.7690365699489908E-3</v>
      </c>
      <c r="BN183" s="43">
        <f t="shared" si="232"/>
        <v>87</v>
      </c>
      <c r="BO183" s="43">
        <f t="shared" si="233"/>
        <v>8.1999999999999993</v>
      </c>
      <c r="BP183" s="43">
        <v>1</v>
      </c>
      <c r="BQ183" s="34">
        <f t="shared" si="234"/>
        <v>1.45</v>
      </c>
      <c r="BR183" s="42">
        <f t="shared" si="189"/>
        <v>4799520</v>
      </c>
      <c r="BS183" s="42">
        <f t="shared" si="235"/>
        <v>605459448</v>
      </c>
      <c r="BT183" s="42">
        <f t="shared" si="236"/>
        <v>42545833.056683145</v>
      </c>
      <c r="BU183" s="42">
        <f t="shared" si="237"/>
        <v>2460</v>
      </c>
      <c r="BV183" s="42">
        <f t="shared" si="238"/>
        <v>3460.8017764256265</v>
      </c>
      <c r="BW183" s="70">
        <f t="shared" si="271"/>
        <v>7.0270326439241804E-2</v>
      </c>
      <c r="BY183" s="43">
        <f t="shared" si="239"/>
        <v>25</v>
      </c>
      <c r="BZ183" s="43">
        <f t="shared" si="240"/>
        <v>9.8249999999999993</v>
      </c>
      <c r="CA183" s="43">
        <v>1</v>
      </c>
      <c r="CB183" s="34">
        <f t="shared" si="241"/>
        <v>0</v>
      </c>
      <c r="CC183" s="42">
        <f t="shared" si="190"/>
        <v>5</v>
      </c>
      <c r="CD183" s="42">
        <f t="shared" si="242"/>
        <v>0</v>
      </c>
      <c r="CE183" s="42">
        <f t="shared" si="243"/>
        <v>9432.0000000000164</v>
      </c>
      <c r="CF183" s="42">
        <f t="shared" si="244"/>
        <v>2947.5</v>
      </c>
      <c r="CG183" s="42">
        <f t="shared" si="245"/>
        <v>3460.8017764256265</v>
      </c>
      <c r="CH183" s="70" t="e">
        <f t="shared" si="272"/>
        <v>#DIV/0!</v>
      </c>
      <c r="CJ183" s="43">
        <f t="shared" si="246"/>
        <v>-30</v>
      </c>
      <c r="CK183" s="43">
        <f t="shared" si="247"/>
        <v>11.649999999999999</v>
      </c>
      <c r="CL183" s="43">
        <v>1</v>
      </c>
      <c r="CM183" s="34">
        <f t="shared" si="248"/>
        <v>0</v>
      </c>
      <c r="CN183" s="42">
        <f t="shared" si="191"/>
        <v>1</v>
      </c>
      <c r="CO183" s="42">
        <f t="shared" si="249"/>
        <v>0</v>
      </c>
      <c r="CP183" s="42">
        <f t="shared" si="250"/>
        <v>5.4609374999999893</v>
      </c>
      <c r="CQ183" s="42">
        <f t="shared" si="251"/>
        <v>3494.9999999999995</v>
      </c>
      <c r="CR183" s="42">
        <f t="shared" si="252"/>
        <v>3460.8017764256265</v>
      </c>
      <c r="CU183" s="43">
        <f t="shared" si="253"/>
        <v>-80</v>
      </c>
      <c r="CV183" s="43">
        <f t="shared" si="254"/>
        <v>13.7</v>
      </c>
      <c r="CW183" s="43">
        <v>1</v>
      </c>
      <c r="CX183" s="34">
        <f t="shared" si="255"/>
        <v>0</v>
      </c>
      <c r="CY183" s="42">
        <f t="shared" si="192"/>
        <v>1</v>
      </c>
      <c r="CZ183" s="42">
        <f t="shared" si="256"/>
        <v>0</v>
      </c>
      <c r="DA183" s="42">
        <f t="shared" si="257"/>
        <v>6.2713623046874662E-3</v>
      </c>
      <c r="DB183" s="42">
        <f t="shared" si="258"/>
        <v>4110</v>
      </c>
      <c r="DC183" s="42">
        <f t="shared" si="259"/>
        <v>3460.8017764256265</v>
      </c>
      <c r="DF183" s="43">
        <f t="shared" si="260"/>
        <v>-143</v>
      </c>
      <c r="DG183" s="43">
        <f t="shared" si="261"/>
        <v>18.574999999999999</v>
      </c>
      <c r="DH183" s="43">
        <v>1</v>
      </c>
      <c r="DI183" s="34">
        <f t="shared" si="268"/>
        <v>0</v>
      </c>
      <c r="DJ183" s="42">
        <f t="shared" si="193"/>
        <v>1</v>
      </c>
      <c r="DK183" s="42">
        <f t="shared" si="262"/>
        <v>0</v>
      </c>
      <c r="DL183" s="42">
        <f t="shared" si="263"/>
        <v>1.3695951239730945E-6</v>
      </c>
      <c r="DM183" s="42">
        <f t="shared" si="264"/>
        <v>5572.5</v>
      </c>
      <c r="DN183" s="42">
        <f t="shared" si="265"/>
        <v>3460.8017764256265</v>
      </c>
    </row>
    <row r="184" spans="1:118">
      <c r="A184" s="34">
        <f t="shared" si="194"/>
        <v>119.42822291671267</v>
      </c>
      <c r="B184" s="34">
        <v>0</v>
      </c>
      <c r="C184" s="55">
        <f t="shared" si="270"/>
        <v>9.4499999999999993</v>
      </c>
      <c r="D184" s="59"/>
      <c r="E184" s="87">
        <v>2.2000000000000002</v>
      </c>
      <c r="F184" s="101">
        <f>C184+E184</f>
        <v>11.649999999999999</v>
      </c>
      <c r="G184" s="37">
        <f t="shared" si="195"/>
        <v>52079624665.341171</v>
      </c>
      <c r="H184" s="34">
        <f t="shared" si="266"/>
        <v>35.600000000000016</v>
      </c>
      <c r="I184" s="38">
        <v>178</v>
      </c>
      <c r="J184" s="43">
        <f t="shared" si="196"/>
        <v>178</v>
      </c>
      <c r="K184" s="43">
        <f t="shared" si="197"/>
        <v>2.2000000000000002</v>
      </c>
      <c r="L184" s="33">
        <v>1</v>
      </c>
      <c r="M184" s="34">
        <f t="shared" si="198"/>
        <v>2</v>
      </c>
      <c r="N184" s="42">
        <f t="shared" si="184"/>
        <v>184301568000</v>
      </c>
      <c r="O184" s="42">
        <f t="shared" si="199"/>
        <v>65611358208000</v>
      </c>
      <c r="P184" s="42">
        <f t="shared" si="200"/>
        <v>3437255227912.5171</v>
      </c>
      <c r="Q184" s="42">
        <f t="shared" si="201"/>
        <v>660</v>
      </c>
      <c r="R184" s="42">
        <f t="shared" si="202"/>
        <v>3582.8466875013801</v>
      </c>
      <c r="S184" s="70">
        <f t="shared" si="203"/>
        <v>5.2388112695606601E-2</v>
      </c>
      <c r="V184" s="43">
        <f t="shared" si="204"/>
        <v>178</v>
      </c>
      <c r="W184" s="43">
        <f t="shared" si="205"/>
        <v>3.2</v>
      </c>
      <c r="X184" s="43">
        <v>1</v>
      </c>
      <c r="Y184" s="34">
        <f t="shared" si="206"/>
        <v>1</v>
      </c>
      <c r="Z184" s="42">
        <f t="shared" si="185"/>
        <v>19754824320</v>
      </c>
      <c r="AA184" s="42">
        <f t="shared" si="207"/>
        <v>3516358728960</v>
      </c>
      <c r="AB184" s="42">
        <f t="shared" si="208"/>
        <v>4999643967872.752</v>
      </c>
      <c r="AC184" s="42">
        <f t="shared" si="209"/>
        <v>960</v>
      </c>
      <c r="AD184" s="42">
        <f t="shared" si="210"/>
        <v>3582.8466875013801</v>
      </c>
      <c r="AE184" s="70">
        <f t="shared" si="269"/>
        <v>1.4218242088603541</v>
      </c>
      <c r="AG184" s="43">
        <f t="shared" si="211"/>
        <v>163</v>
      </c>
      <c r="AH184" s="43">
        <f t="shared" si="212"/>
        <v>4.2750000000000004</v>
      </c>
      <c r="AI184" s="43">
        <v>1</v>
      </c>
      <c r="AJ184" s="34">
        <f t="shared" si="213"/>
        <v>1.075</v>
      </c>
      <c r="AK184" s="42">
        <f t="shared" si="186"/>
        <v>115236475200</v>
      </c>
      <c r="AL184" s="42">
        <f t="shared" si="214"/>
        <v>20192311366920</v>
      </c>
      <c r="AM184" s="42">
        <f t="shared" si="215"/>
        <v>834901482916.24988</v>
      </c>
      <c r="AN184" s="42">
        <f t="shared" si="216"/>
        <v>1282.5</v>
      </c>
      <c r="AO184" s="42">
        <f t="shared" si="217"/>
        <v>3582.8466875013801</v>
      </c>
      <c r="AP184" s="70">
        <f t="shared" si="273"/>
        <v>4.1347494486640345E-2</v>
      </c>
      <c r="AR184" s="43">
        <f t="shared" si="218"/>
        <v>143</v>
      </c>
      <c r="AS184" s="43">
        <f t="shared" si="219"/>
        <v>5.45</v>
      </c>
      <c r="AT184" s="43">
        <v>1</v>
      </c>
      <c r="AU184" s="34">
        <f t="shared" si="220"/>
        <v>1.175</v>
      </c>
      <c r="AV184" s="42">
        <f t="shared" si="187"/>
        <v>19754824320</v>
      </c>
      <c r="AW184" s="42">
        <f t="shared" si="221"/>
        <v>3319304356368</v>
      </c>
      <c r="AX184" s="42">
        <f t="shared" si="222"/>
        <v>66523583068.619225</v>
      </c>
      <c r="AY184" s="42">
        <f t="shared" si="223"/>
        <v>1635</v>
      </c>
      <c r="AZ184" s="42">
        <f t="shared" si="224"/>
        <v>3582.8466875013801</v>
      </c>
      <c r="BA184" s="70">
        <f t="shared" si="267"/>
        <v>2.0041423119574873E-2</v>
      </c>
      <c r="BC184" s="43">
        <f t="shared" si="225"/>
        <v>118</v>
      </c>
      <c r="BD184" s="43">
        <f t="shared" si="226"/>
        <v>6.75</v>
      </c>
      <c r="BE184" s="43">
        <v>1</v>
      </c>
      <c r="BF184" s="34">
        <f t="shared" si="227"/>
        <v>1.3</v>
      </c>
      <c r="BG184" s="42">
        <f t="shared" si="188"/>
        <v>2177062272</v>
      </c>
      <c r="BH184" s="42">
        <f t="shared" si="228"/>
        <v>333961352524.79999</v>
      </c>
      <c r="BI184" s="42">
        <f t="shared" si="229"/>
        <v>2574737303.4012556</v>
      </c>
      <c r="BJ184" s="42">
        <f t="shared" si="230"/>
        <v>2025</v>
      </c>
      <c r="BK184" s="42">
        <f t="shared" si="231"/>
        <v>3582.8466875013801</v>
      </c>
      <c r="BL184" s="70">
        <f t="shared" si="274"/>
        <v>7.7096864171133555E-3</v>
      </c>
      <c r="BN184" s="43">
        <f t="shared" si="232"/>
        <v>88</v>
      </c>
      <c r="BO184" s="43">
        <f t="shared" si="233"/>
        <v>8.1999999999999993</v>
      </c>
      <c r="BP184" s="43">
        <v>1</v>
      </c>
      <c r="BQ184" s="34">
        <f t="shared" si="234"/>
        <v>1.45</v>
      </c>
      <c r="BR184" s="42">
        <f t="shared" si="189"/>
        <v>4799520</v>
      </c>
      <c r="BS184" s="42">
        <f t="shared" si="235"/>
        <v>612418752</v>
      </c>
      <c r="BT184" s="42">
        <f t="shared" si="236"/>
        <v>48872328.444190398</v>
      </c>
      <c r="BU184" s="42">
        <f t="shared" si="237"/>
        <v>2460</v>
      </c>
      <c r="BV184" s="42">
        <f t="shared" si="238"/>
        <v>3582.8466875013801</v>
      </c>
      <c r="BW184" s="70">
        <f t="shared" si="271"/>
        <v>7.9802142381476912E-2</v>
      </c>
      <c r="BY184" s="43">
        <f t="shared" si="239"/>
        <v>26</v>
      </c>
      <c r="BZ184" s="43">
        <f t="shared" si="240"/>
        <v>9.8249999999999993</v>
      </c>
      <c r="CA184" s="43">
        <v>1</v>
      </c>
      <c r="CB184" s="34">
        <f t="shared" si="241"/>
        <v>0</v>
      </c>
      <c r="CC184" s="42">
        <f t="shared" si="190"/>
        <v>5</v>
      </c>
      <c r="CD184" s="42">
        <f t="shared" si="242"/>
        <v>0</v>
      </c>
      <c r="CE184" s="42">
        <f t="shared" si="243"/>
        <v>10834.522884332051</v>
      </c>
      <c r="CF184" s="42">
        <f t="shared" si="244"/>
        <v>2947.5</v>
      </c>
      <c r="CG184" s="42">
        <f t="shared" si="245"/>
        <v>3582.8466875013801</v>
      </c>
      <c r="CH184" s="70" t="e">
        <f t="shared" si="272"/>
        <v>#DIV/0!</v>
      </c>
      <c r="CJ184" s="43">
        <f t="shared" si="246"/>
        <v>-29</v>
      </c>
      <c r="CK184" s="43">
        <f t="shared" si="247"/>
        <v>11.649999999999999</v>
      </c>
      <c r="CL184" s="43">
        <v>1</v>
      </c>
      <c r="CM184" s="34">
        <f t="shared" si="248"/>
        <v>0</v>
      </c>
      <c r="CN184" s="42">
        <f t="shared" si="191"/>
        <v>1</v>
      </c>
      <c r="CO184" s="42">
        <f t="shared" si="249"/>
        <v>0</v>
      </c>
      <c r="CP184" s="42">
        <f t="shared" si="250"/>
        <v>6.2729699229916083</v>
      </c>
      <c r="CQ184" s="42">
        <f t="shared" si="251"/>
        <v>3494.9999999999995</v>
      </c>
      <c r="CR184" s="42">
        <f t="shared" si="252"/>
        <v>3582.8466875013801</v>
      </c>
      <c r="CU184" s="43">
        <f t="shared" si="253"/>
        <v>-79</v>
      </c>
      <c r="CV184" s="43">
        <f t="shared" si="254"/>
        <v>13.7</v>
      </c>
      <c r="CW184" s="43">
        <v>1</v>
      </c>
      <c r="CX184" s="34">
        <f t="shared" si="255"/>
        <v>0</v>
      </c>
      <c r="CY184" s="42">
        <f t="shared" si="192"/>
        <v>1</v>
      </c>
      <c r="CZ184" s="42">
        <f t="shared" si="256"/>
        <v>0</v>
      </c>
      <c r="DA184" s="42">
        <f t="shared" si="257"/>
        <v>7.203903562984908E-3</v>
      </c>
      <c r="DB184" s="42">
        <f t="shared" si="258"/>
        <v>4110</v>
      </c>
      <c r="DC184" s="42">
        <f t="shared" si="259"/>
        <v>3582.8466875013801</v>
      </c>
      <c r="DF184" s="43">
        <f t="shared" si="260"/>
        <v>-142</v>
      </c>
      <c r="DG184" s="43">
        <f t="shared" si="261"/>
        <v>18.574999999999999</v>
      </c>
      <c r="DH184" s="43">
        <v>1</v>
      </c>
      <c r="DI184" s="34">
        <f t="shared" si="268"/>
        <v>0</v>
      </c>
      <c r="DJ184" s="42">
        <f t="shared" si="193"/>
        <v>1</v>
      </c>
      <c r="DK184" s="42">
        <f t="shared" si="262"/>
        <v>0</v>
      </c>
      <c r="DL184" s="42">
        <f t="shared" si="263"/>
        <v>1.573251665919854E-6</v>
      </c>
      <c r="DM184" s="42">
        <f t="shared" si="264"/>
        <v>5572.5</v>
      </c>
      <c r="DN184" s="42">
        <f t="shared" si="265"/>
        <v>3582.8466875013801</v>
      </c>
    </row>
    <row r="185" spans="1:118">
      <c r="A185" s="34">
        <f t="shared" si="194"/>
        <v>123.6398501023816</v>
      </c>
      <c r="B185" s="34">
        <v>0</v>
      </c>
      <c r="C185" s="55">
        <f t="shared" si="270"/>
        <v>9.4499999999999993</v>
      </c>
      <c r="D185" s="59"/>
      <c r="E185" s="87">
        <v>2.2000000000000002</v>
      </c>
      <c r="F185" s="101">
        <f>C185+E185</f>
        <v>11.649999999999999</v>
      </c>
      <c r="G185" s="37">
        <f t="shared" si="195"/>
        <v>59823779181.940414</v>
      </c>
      <c r="H185" s="34">
        <f t="shared" si="266"/>
        <v>35.800000000000018</v>
      </c>
      <c r="I185" s="38">
        <v>179</v>
      </c>
      <c r="J185" s="43">
        <f t="shared" si="196"/>
        <v>179</v>
      </c>
      <c r="K185" s="43">
        <f t="shared" si="197"/>
        <v>2.2000000000000002</v>
      </c>
      <c r="L185" s="33">
        <v>1</v>
      </c>
      <c r="M185" s="34">
        <f t="shared" si="198"/>
        <v>2</v>
      </c>
      <c r="N185" s="42">
        <f t="shared" si="184"/>
        <v>184301568000</v>
      </c>
      <c r="O185" s="42">
        <f t="shared" si="199"/>
        <v>65979961344000</v>
      </c>
      <c r="P185" s="42">
        <f t="shared" si="200"/>
        <v>3948369426008.0674</v>
      </c>
      <c r="Q185" s="42">
        <f t="shared" si="201"/>
        <v>660</v>
      </c>
      <c r="R185" s="42">
        <f t="shared" si="202"/>
        <v>3709.195503071448</v>
      </c>
      <c r="S185" s="70">
        <f t="shared" si="203"/>
        <v>5.9841948154871406E-2</v>
      </c>
      <c r="V185" s="43">
        <f t="shared" si="204"/>
        <v>179</v>
      </c>
      <c r="W185" s="43">
        <f t="shared" si="205"/>
        <v>3.2</v>
      </c>
      <c r="X185" s="43">
        <v>1</v>
      </c>
      <c r="Y185" s="34">
        <f t="shared" si="206"/>
        <v>1</v>
      </c>
      <c r="Z185" s="42">
        <f t="shared" si="185"/>
        <v>19754824320</v>
      </c>
      <c r="AA185" s="42">
        <f t="shared" si="207"/>
        <v>3536113553280</v>
      </c>
      <c r="AB185" s="42">
        <f t="shared" si="208"/>
        <v>5743082801466.2793</v>
      </c>
      <c r="AC185" s="42">
        <f t="shared" si="209"/>
        <v>960</v>
      </c>
      <c r="AD185" s="42">
        <f t="shared" si="210"/>
        <v>3709.195503071448</v>
      </c>
      <c r="AE185" s="70">
        <f t="shared" si="269"/>
        <v>1.6241228441714368</v>
      </c>
      <c r="AG185" s="43">
        <f t="shared" si="211"/>
        <v>164</v>
      </c>
      <c r="AH185" s="43">
        <f t="shared" si="212"/>
        <v>4.2750000000000004</v>
      </c>
      <c r="AI185" s="43">
        <v>1</v>
      </c>
      <c r="AJ185" s="34">
        <f t="shared" si="213"/>
        <v>1.075</v>
      </c>
      <c r="AK185" s="42">
        <f t="shared" si="186"/>
        <v>115236475200</v>
      </c>
      <c r="AL185" s="42">
        <f t="shared" si="214"/>
        <v>20316190577760</v>
      </c>
      <c r="AM185" s="42">
        <f t="shared" si="215"/>
        <v>959049960010.48132</v>
      </c>
      <c r="AN185" s="42">
        <f t="shared" si="216"/>
        <v>1282.5</v>
      </c>
      <c r="AO185" s="42">
        <f t="shared" si="217"/>
        <v>3709.195503071448</v>
      </c>
      <c r="AP185" s="70">
        <f t="shared" si="273"/>
        <v>4.7206190370174365E-2</v>
      </c>
      <c r="AR185" s="43">
        <f t="shared" si="218"/>
        <v>144</v>
      </c>
      <c r="AS185" s="43">
        <f t="shared" si="219"/>
        <v>5.45</v>
      </c>
      <c r="AT185" s="43">
        <v>1</v>
      </c>
      <c r="AU185" s="34">
        <f t="shared" si="220"/>
        <v>1.175</v>
      </c>
      <c r="AV185" s="42">
        <f t="shared" si="187"/>
        <v>19754824320</v>
      </c>
      <c r="AW185" s="42">
        <f t="shared" si="221"/>
        <v>3342516274944</v>
      </c>
      <c r="AX185" s="42">
        <f t="shared" si="222"/>
        <v>76415530439.431519</v>
      </c>
      <c r="AY185" s="42">
        <f t="shared" si="223"/>
        <v>1635</v>
      </c>
      <c r="AZ185" s="42">
        <f t="shared" si="224"/>
        <v>3709.195503071448</v>
      </c>
      <c r="BA185" s="70">
        <f t="shared" si="267"/>
        <v>2.2861677895857597E-2</v>
      </c>
      <c r="BC185" s="43">
        <f t="shared" si="225"/>
        <v>119</v>
      </c>
      <c r="BD185" s="43">
        <f t="shared" si="226"/>
        <v>6.75</v>
      </c>
      <c r="BE185" s="43">
        <v>1</v>
      </c>
      <c r="BF185" s="34">
        <f t="shared" si="227"/>
        <v>1.3</v>
      </c>
      <c r="BG185" s="42">
        <f t="shared" si="188"/>
        <v>2177062272</v>
      </c>
      <c r="BH185" s="42">
        <f t="shared" si="228"/>
        <v>336791533478.40002</v>
      </c>
      <c r="BI185" s="42">
        <f t="shared" si="229"/>
        <v>2957596504.9665251</v>
      </c>
      <c r="BJ185" s="42">
        <f t="shared" si="230"/>
        <v>2025</v>
      </c>
      <c r="BK185" s="42">
        <f t="shared" si="231"/>
        <v>3709.195503071448</v>
      </c>
      <c r="BL185" s="70">
        <f t="shared" si="274"/>
        <v>8.7816830619829381E-3</v>
      </c>
      <c r="BN185" s="43">
        <f t="shared" si="232"/>
        <v>89</v>
      </c>
      <c r="BO185" s="43">
        <f t="shared" si="233"/>
        <v>8.1999999999999993</v>
      </c>
      <c r="BP185" s="43">
        <v>1</v>
      </c>
      <c r="BQ185" s="34">
        <f t="shared" si="234"/>
        <v>1.45</v>
      </c>
      <c r="BR185" s="42">
        <f t="shared" si="189"/>
        <v>4799520</v>
      </c>
      <c r="BS185" s="42">
        <f t="shared" si="235"/>
        <v>619378056</v>
      </c>
      <c r="BT185" s="42">
        <f t="shared" si="236"/>
        <v>56139563.288716331</v>
      </c>
      <c r="BU185" s="42">
        <f t="shared" si="237"/>
        <v>2460</v>
      </c>
      <c r="BV185" s="42">
        <f t="shared" si="238"/>
        <v>3709.195503071448</v>
      </c>
      <c r="BW185" s="70">
        <f t="shared" si="271"/>
        <v>9.0638605525146881E-2</v>
      </c>
      <c r="BY185" s="43">
        <f t="shared" si="239"/>
        <v>27</v>
      </c>
      <c r="BZ185" s="43">
        <f t="shared" si="240"/>
        <v>9.8249999999999993</v>
      </c>
      <c r="CA185" s="43">
        <v>1</v>
      </c>
      <c r="CB185" s="34">
        <f t="shared" si="241"/>
        <v>0</v>
      </c>
      <c r="CC185" s="42">
        <f t="shared" si="190"/>
        <v>5</v>
      </c>
      <c r="CD185" s="42">
        <f t="shared" si="242"/>
        <v>0</v>
      </c>
      <c r="CE185" s="42">
        <f t="shared" si="243"/>
        <v>12445.598614409959</v>
      </c>
      <c r="CF185" s="42">
        <f t="shared" si="244"/>
        <v>2947.5</v>
      </c>
      <c r="CG185" s="42">
        <f t="shared" si="245"/>
        <v>3709.195503071448</v>
      </c>
      <c r="CH185" s="70" t="e">
        <f t="shared" si="272"/>
        <v>#DIV/0!</v>
      </c>
      <c r="CJ185" s="43">
        <f t="shared" si="246"/>
        <v>-28</v>
      </c>
      <c r="CK185" s="43">
        <f t="shared" si="247"/>
        <v>11.649999999999999</v>
      </c>
      <c r="CL185" s="43">
        <v>1</v>
      </c>
      <c r="CM185" s="34">
        <f t="shared" si="248"/>
        <v>0</v>
      </c>
      <c r="CN185" s="42">
        <f t="shared" si="191"/>
        <v>1</v>
      </c>
      <c r="CO185" s="42">
        <f t="shared" si="249"/>
        <v>0</v>
      </c>
      <c r="CP185" s="42">
        <f t="shared" si="250"/>
        <v>7.2057502314863378</v>
      </c>
      <c r="CQ185" s="42">
        <f t="shared" si="251"/>
        <v>3494.9999999999995</v>
      </c>
      <c r="CR185" s="42">
        <f t="shared" si="252"/>
        <v>3709.195503071448</v>
      </c>
      <c r="CU185" s="43">
        <f t="shared" si="253"/>
        <v>-78</v>
      </c>
      <c r="CV185" s="43">
        <f t="shared" si="254"/>
        <v>13.7</v>
      </c>
      <c r="CW185" s="43">
        <v>1</v>
      </c>
      <c r="CX185" s="34">
        <f t="shared" si="255"/>
        <v>0</v>
      </c>
      <c r="CY185" s="42">
        <f t="shared" si="192"/>
        <v>1</v>
      </c>
      <c r="CZ185" s="42">
        <f t="shared" si="256"/>
        <v>0</v>
      </c>
      <c r="DA185" s="42">
        <f t="shared" si="257"/>
        <v>8.2751121723580439E-3</v>
      </c>
      <c r="DB185" s="42">
        <f t="shared" si="258"/>
        <v>4110</v>
      </c>
      <c r="DC185" s="42">
        <f t="shared" si="259"/>
        <v>3709.195503071448</v>
      </c>
      <c r="DF185" s="43">
        <f t="shared" si="260"/>
        <v>-141</v>
      </c>
      <c r="DG185" s="43">
        <f t="shared" si="261"/>
        <v>18.574999999999999</v>
      </c>
      <c r="DH185" s="43">
        <v>1</v>
      </c>
      <c r="DI185" s="34">
        <f t="shared" si="268"/>
        <v>0</v>
      </c>
      <c r="DJ185" s="42">
        <f t="shared" si="193"/>
        <v>1</v>
      </c>
      <c r="DK185" s="42">
        <f t="shared" si="262"/>
        <v>0</v>
      </c>
      <c r="DL185" s="42">
        <f t="shared" si="263"/>
        <v>1.8071916006384814E-6</v>
      </c>
      <c r="DM185" s="42">
        <f t="shared" si="264"/>
        <v>5572.5</v>
      </c>
      <c r="DN185" s="42">
        <f t="shared" si="265"/>
        <v>3709.195503071448</v>
      </c>
    </row>
    <row r="186" spans="1:118">
      <c r="A186" s="34">
        <f t="shared" si="194"/>
        <v>128.00000000000142</v>
      </c>
      <c r="B186" s="34">
        <v>0</v>
      </c>
      <c r="C186" s="55">
        <f t="shared" si="270"/>
        <v>9.4499999999999993</v>
      </c>
      <c r="D186" s="59"/>
      <c r="E186" s="87">
        <v>2.2000000000000002</v>
      </c>
      <c r="F186" s="101">
        <f>C186+E186</f>
        <v>11.649999999999999</v>
      </c>
      <c r="G186" s="37">
        <f t="shared" si="195"/>
        <v>68719476736.000824</v>
      </c>
      <c r="H186" s="34">
        <f t="shared" si="266"/>
        <v>36.000000000000014</v>
      </c>
      <c r="I186" s="38">
        <v>180</v>
      </c>
      <c r="J186" s="43">
        <f t="shared" si="196"/>
        <v>180</v>
      </c>
      <c r="K186" s="43">
        <f t="shared" si="197"/>
        <v>2.2000000000000002</v>
      </c>
      <c r="L186" s="33">
        <v>4</v>
      </c>
      <c r="M186" s="34">
        <f t="shared" si="198"/>
        <v>2</v>
      </c>
      <c r="N186" s="42">
        <f t="shared" si="184"/>
        <v>737206272000</v>
      </c>
      <c r="O186" s="42">
        <f t="shared" si="199"/>
        <v>265394257920000</v>
      </c>
      <c r="P186" s="42">
        <f t="shared" si="200"/>
        <v>4535485464576.0547</v>
      </c>
      <c r="Q186" s="42">
        <f t="shared" si="201"/>
        <v>660</v>
      </c>
      <c r="R186" s="42">
        <f t="shared" si="202"/>
        <v>3840.0000000000427</v>
      </c>
      <c r="S186" s="70">
        <f t="shared" si="203"/>
        <v>1.7089614146600051E-2</v>
      </c>
      <c r="V186" s="43">
        <f t="shared" si="204"/>
        <v>180</v>
      </c>
      <c r="W186" s="43">
        <f t="shared" si="205"/>
        <v>3.2</v>
      </c>
      <c r="X186" s="43">
        <v>14</v>
      </c>
      <c r="Y186" s="34">
        <f t="shared" si="206"/>
        <v>1</v>
      </c>
      <c r="Z186" s="42">
        <f t="shared" si="185"/>
        <v>276567540480</v>
      </c>
      <c r="AA186" s="42">
        <f t="shared" si="207"/>
        <v>49782157286400</v>
      </c>
      <c r="AB186" s="42">
        <f t="shared" si="208"/>
        <v>6597069766656.0791</v>
      </c>
      <c r="AC186" s="42">
        <f t="shared" si="209"/>
        <v>960</v>
      </c>
      <c r="AD186" s="42">
        <f t="shared" si="210"/>
        <v>3840.0000000000427</v>
      </c>
      <c r="AE186" s="70">
        <f t="shared" si="269"/>
        <v>0.13251876025987999</v>
      </c>
      <c r="AG186" s="43">
        <f t="shared" si="211"/>
        <v>165</v>
      </c>
      <c r="AH186" s="43">
        <f t="shared" si="212"/>
        <v>4.2750000000000004</v>
      </c>
      <c r="AI186" s="43">
        <v>1</v>
      </c>
      <c r="AJ186" s="34">
        <f t="shared" si="213"/>
        <v>1.075</v>
      </c>
      <c r="AK186" s="42">
        <f t="shared" si="186"/>
        <v>115236475200</v>
      </c>
      <c r="AL186" s="42">
        <f t="shared" si="214"/>
        <v>20440069788600</v>
      </c>
      <c r="AM186" s="42">
        <f t="shared" si="215"/>
        <v>1101659111424.012</v>
      </c>
      <c r="AN186" s="42">
        <f t="shared" si="216"/>
        <v>1282.5</v>
      </c>
      <c r="AO186" s="42">
        <f t="shared" si="217"/>
        <v>3840.0000000000427</v>
      </c>
      <c r="AP186" s="70">
        <f t="shared" si="273"/>
        <v>5.3897032780114977E-2</v>
      </c>
      <c r="AR186" s="43">
        <f t="shared" si="218"/>
        <v>145</v>
      </c>
      <c r="AS186" s="43">
        <f t="shared" si="219"/>
        <v>5.45</v>
      </c>
      <c r="AT186" s="43">
        <v>1</v>
      </c>
      <c r="AU186" s="34">
        <f t="shared" si="220"/>
        <v>1.175</v>
      </c>
      <c r="AV186" s="42">
        <f t="shared" si="187"/>
        <v>19754824320</v>
      </c>
      <c r="AW186" s="42">
        <f t="shared" si="221"/>
        <v>3365728193520</v>
      </c>
      <c r="AX186" s="42">
        <f t="shared" si="222"/>
        <v>87778394112.000854</v>
      </c>
      <c r="AY186" s="42">
        <f t="shared" si="223"/>
        <v>1635</v>
      </c>
      <c r="AZ186" s="42">
        <f t="shared" si="224"/>
        <v>3840.0000000000427</v>
      </c>
      <c r="BA186" s="70">
        <f t="shared" si="267"/>
        <v>2.6080060261847539E-2</v>
      </c>
      <c r="BC186" s="43">
        <f t="shared" si="225"/>
        <v>120</v>
      </c>
      <c r="BD186" s="43">
        <f t="shared" si="226"/>
        <v>6.75</v>
      </c>
      <c r="BE186" s="43">
        <v>1</v>
      </c>
      <c r="BF186" s="34">
        <f t="shared" si="227"/>
        <v>1.3</v>
      </c>
      <c r="BG186" s="42">
        <f t="shared" si="188"/>
        <v>2177062272</v>
      </c>
      <c r="BH186" s="42">
        <f t="shared" si="228"/>
        <v>339621714432</v>
      </c>
      <c r="BI186" s="42">
        <f t="shared" si="229"/>
        <v>3397386240.0000272</v>
      </c>
      <c r="BJ186" s="42">
        <f t="shared" si="230"/>
        <v>2025</v>
      </c>
      <c r="BK186" s="42">
        <f t="shared" si="231"/>
        <v>3840.0000000000427</v>
      </c>
      <c r="BL186" s="70">
        <f t="shared" si="274"/>
        <v>1.0003442346676749E-2</v>
      </c>
      <c r="BN186" s="43">
        <f t="shared" si="232"/>
        <v>90</v>
      </c>
      <c r="BO186" s="43">
        <f t="shared" si="233"/>
        <v>8.1999999999999993</v>
      </c>
      <c r="BP186" s="43">
        <v>1</v>
      </c>
      <c r="BQ186" s="34">
        <f t="shared" si="234"/>
        <v>1.45</v>
      </c>
      <c r="BR186" s="42">
        <f t="shared" si="189"/>
        <v>4799520</v>
      </c>
      <c r="BS186" s="42">
        <f t="shared" si="235"/>
        <v>626337360</v>
      </c>
      <c r="BT186" s="42">
        <f t="shared" si="236"/>
        <v>64487424.00000038</v>
      </c>
      <c r="BU186" s="42">
        <f t="shared" si="237"/>
        <v>2460</v>
      </c>
      <c r="BV186" s="42">
        <f t="shared" si="238"/>
        <v>3840.0000000000427</v>
      </c>
      <c r="BW186" s="70">
        <f t="shared" si="271"/>
        <v>0.10295956798745069</v>
      </c>
      <c r="BY186" s="43">
        <f t="shared" si="239"/>
        <v>28</v>
      </c>
      <c r="BZ186" s="43">
        <f t="shared" si="240"/>
        <v>9.8249999999999993</v>
      </c>
      <c r="CA186" s="43">
        <v>1</v>
      </c>
      <c r="CB186" s="34">
        <f t="shared" si="241"/>
        <v>0</v>
      </c>
      <c r="CC186" s="42">
        <f t="shared" si="190"/>
        <v>5</v>
      </c>
      <c r="CD186" s="42">
        <f t="shared" si="242"/>
        <v>0</v>
      </c>
      <c r="CE186" s="42">
        <f t="shared" si="243"/>
        <v>14296.2386553261</v>
      </c>
      <c r="CF186" s="42">
        <f t="shared" si="244"/>
        <v>2947.5</v>
      </c>
      <c r="CG186" s="42">
        <f t="shared" si="245"/>
        <v>3840.0000000000427</v>
      </c>
      <c r="CH186" s="70" t="e">
        <f t="shared" si="272"/>
        <v>#DIV/0!</v>
      </c>
      <c r="CJ186" s="43">
        <f t="shared" si="246"/>
        <v>-27</v>
      </c>
      <c r="CK186" s="43">
        <f t="shared" si="247"/>
        <v>11.649999999999999</v>
      </c>
      <c r="CL186" s="43">
        <v>1</v>
      </c>
      <c r="CM186" s="34">
        <f t="shared" si="248"/>
        <v>0</v>
      </c>
      <c r="CN186" s="42">
        <f t="shared" si="191"/>
        <v>1</v>
      </c>
      <c r="CO186" s="42">
        <f t="shared" si="249"/>
        <v>0</v>
      </c>
      <c r="CP186" s="42">
        <f t="shared" si="250"/>
        <v>8.2772334374278618</v>
      </c>
      <c r="CQ186" s="42">
        <f t="shared" si="251"/>
        <v>3494.9999999999995</v>
      </c>
      <c r="CR186" s="42">
        <f t="shared" si="252"/>
        <v>3840.0000000000427</v>
      </c>
      <c r="CU186" s="43">
        <f t="shared" si="253"/>
        <v>-77</v>
      </c>
      <c r="CV186" s="43">
        <f t="shared" si="254"/>
        <v>13.7</v>
      </c>
      <c r="CW186" s="43">
        <v>1</v>
      </c>
      <c r="CX186" s="34">
        <f t="shared" si="255"/>
        <v>0</v>
      </c>
      <c r="CY186" s="42">
        <f t="shared" si="192"/>
        <v>1</v>
      </c>
      <c r="CZ186" s="42">
        <f t="shared" si="256"/>
        <v>0</v>
      </c>
      <c r="DA186" s="42">
        <f t="shared" si="257"/>
        <v>9.5056077398036256E-3</v>
      </c>
      <c r="DB186" s="42">
        <f t="shared" si="258"/>
        <v>4110</v>
      </c>
      <c r="DC186" s="42">
        <f t="shared" si="259"/>
        <v>3840.0000000000427</v>
      </c>
      <c r="DF186" s="43">
        <f t="shared" si="260"/>
        <v>-140</v>
      </c>
      <c r="DG186" s="43">
        <f t="shared" si="261"/>
        <v>18.574999999999999</v>
      </c>
      <c r="DH186" s="43">
        <v>1</v>
      </c>
      <c r="DI186" s="34">
        <f t="shared" si="268"/>
        <v>0</v>
      </c>
      <c r="DJ186" s="42">
        <f t="shared" si="193"/>
        <v>1</v>
      </c>
      <c r="DK186" s="42">
        <f t="shared" si="262"/>
        <v>0</v>
      </c>
      <c r="DL186" s="42">
        <f t="shared" si="263"/>
        <v>2.0759180188178821E-6</v>
      </c>
      <c r="DM186" s="42">
        <f t="shared" si="264"/>
        <v>5572.5</v>
      </c>
      <c r="DN186" s="42">
        <f t="shared" si="265"/>
        <v>3840.0000000000427</v>
      </c>
    </row>
    <row r="187" spans="1:118">
      <c r="A187" s="34">
        <f t="shared" si="194"/>
        <v>132.51391025169781</v>
      </c>
      <c r="B187" s="34">
        <v>0</v>
      </c>
      <c r="C187" s="55">
        <f t="shared" si="270"/>
        <v>9.4499999999999993</v>
      </c>
      <c r="D187" s="59"/>
      <c r="E187" s="87">
        <v>2.2000000000000002</v>
      </c>
      <c r="F187" s="101">
        <f>C187+E187</f>
        <v>11.649999999999999</v>
      </c>
      <c r="G187" s="37">
        <f t="shared" si="195"/>
        <v>78937949882.901169</v>
      </c>
      <c r="H187" s="34">
        <f t="shared" si="266"/>
        <v>36.200000000000017</v>
      </c>
      <c r="I187" s="38">
        <v>181</v>
      </c>
      <c r="J187" s="43">
        <f t="shared" si="196"/>
        <v>181</v>
      </c>
      <c r="K187" s="43">
        <f t="shared" si="197"/>
        <v>2.2000000000000002</v>
      </c>
      <c r="L187" s="33">
        <v>1</v>
      </c>
      <c r="M187" s="34">
        <f t="shared" si="198"/>
        <v>2</v>
      </c>
      <c r="N187" s="42">
        <f t="shared" si="184"/>
        <v>737206272000</v>
      </c>
      <c r="O187" s="42">
        <f t="shared" si="199"/>
        <v>266868670464000</v>
      </c>
      <c r="P187" s="42">
        <f t="shared" si="200"/>
        <v>5209904692271.4775</v>
      </c>
      <c r="Q187" s="42">
        <f t="shared" si="201"/>
        <v>660</v>
      </c>
      <c r="R187" s="42">
        <f t="shared" si="202"/>
        <v>3975.4173075509343</v>
      </c>
      <c r="S187" s="70">
        <f t="shared" si="203"/>
        <v>1.9522354134762634E-2</v>
      </c>
      <c r="V187" s="43">
        <f t="shared" si="204"/>
        <v>181</v>
      </c>
      <c r="W187" s="43">
        <f t="shared" si="205"/>
        <v>3.2</v>
      </c>
      <c r="X187" s="43">
        <v>1</v>
      </c>
      <c r="Y187" s="34">
        <f t="shared" si="206"/>
        <v>1</v>
      </c>
      <c r="Z187" s="42">
        <f t="shared" si="185"/>
        <v>276567540480</v>
      </c>
      <c r="AA187" s="42">
        <f t="shared" si="207"/>
        <v>50058724826880</v>
      </c>
      <c r="AB187" s="42">
        <f t="shared" si="208"/>
        <v>7578043188758.5117</v>
      </c>
      <c r="AC187" s="42">
        <f t="shared" si="209"/>
        <v>960</v>
      </c>
      <c r="AD187" s="42">
        <f t="shared" si="210"/>
        <v>3975.4173075509343</v>
      </c>
      <c r="AE187" s="70">
        <f t="shared" si="269"/>
        <v>0.15138306488960612</v>
      </c>
      <c r="AG187" s="43">
        <f t="shared" si="211"/>
        <v>166</v>
      </c>
      <c r="AH187" s="43">
        <f t="shared" si="212"/>
        <v>4.2750000000000004</v>
      </c>
      <c r="AI187" s="43">
        <v>1</v>
      </c>
      <c r="AJ187" s="34">
        <f t="shared" si="213"/>
        <v>1.075</v>
      </c>
      <c r="AK187" s="42">
        <f t="shared" si="186"/>
        <v>115236475200</v>
      </c>
      <c r="AL187" s="42">
        <f t="shared" si="214"/>
        <v>20563948999440</v>
      </c>
      <c r="AM187" s="42">
        <f t="shared" si="215"/>
        <v>1265474009060.2581</v>
      </c>
      <c r="AN187" s="42">
        <f t="shared" si="216"/>
        <v>1282.5</v>
      </c>
      <c r="AO187" s="42">
        <f t="shared" si="217"/>
        <v>3975.4173075509343</v>
      </c>
      <c r="AP187" s="70">
        <f t="shared" si="273"/>
        <v>6.1538472454620442E-2</v>
      </c>
      <c r="AR187" s="43">
        <f t="shared" si="218"/>
        <v>146</v>
      </c>
      <c r="AS187" s="43">
        <f t="shared" si="219"/>
        <v>5.45</v>
      </c>
      <c r="AT187" s="43">
        <v>1</v>
      </c>
      <c r="AU187" s="34">
        <f t="shared" si="220"/>
        <v>1.175</v>
      </c>
      <c r="AV187" s="42">
        <f t="shared" si="187"/>
        <v>19754824320</v>
      </c>
      <c r="AW187" s="42">
        <f t="shared" si="221"/>
        <v>3388940112096</v>
      </c>
      <c r="AX187" s="42">
        <f t="shared" si="222"/>
        <v>100830896920.7368</v>
      </c>
      <c r="AY187" s="42">
        <f t="shared" si="223"/>
        <v>1635</v>
      </c>
      <c r="AZ187" s="42">
        <f t="shared" si="224"/>
        <v>3975.4173075509343</v>
      </c>
      <c r="BA187" s="70">
        <f t="shared" si="267"/>
        <v>2.975292970237077E-2</v>
      </c>
      <c r="BC187" s="43">
        <f t="shared" si="225"/>
        <v>121</v>
      </c>
      <c r="BD187" s="43">
        <f t="shared" si="226"/>
        <v>6.75</v>
      </c>
      <c r="BE187" s="43">
        <v>1</v>
      </c>
      <c r="BF187" s="34">
        <f t="shared" si="227"/>
        <v>1.3</v>
      </c>
      <c r="BG187" s="42">
        <f t="shared" si="188"/>
        <v>2177062272</v>
      </c>
      <c r="BH187" s="42">
        <f t="shared" si="228"/>
        <v>342451895385.60004</v>
      </c>
      <c r="BI187" s="42">
        <f t="shared" si="229"/>
        <v>3902571985.1775947</v>
      </c>
      <c r="BJ187" s="42">
        <f t="shared" si="230"/>
        <v>2025</v>
      </c>
      <c r="BK187" s="42">
        <f t="shared" si="231"/>
        <v>3975.4173075509343</v>
      </c>
      <c r="BL187" s="70">
        <f t="shared" si="274"/>
        <v>1.1395971340101089E-2</v>
      </c>
      <c r="BN187" s="43">
        <f t="shared" si="232"/>
        <v>91</v>
      </c>
      <c r="BO187" s="43">
        <f t="shared" si="233"/>
        <v>8.1999999999999993</v>
      </c>
      <c r="BP187" s="43">
        <v>1</v>
      </c>
      <c r="BQ187" s="34">
        <f t="shared" si="234"/>
        <v>1.45</v>
      </c>
      <c r="BR187" s="42">
        <f t="shared" si="189"/>
        <v>4799520</v>
      </c>
      <c r="BS187" s="42">
        <f t="shared" si="235"/>
        <v>633296664</v>
      </c>
      <c r="BT187" s="42">
        <f t="shared" si="236"/>
        <v>74076597.866796747</v>
      </c>
      <c r="BU187" s="42">
        <f t="shared" si="237"/>
        <v>2460</v>
      </c>
      <c r="BV187" s="42">
        <f t="shared" si="238"/>
        <v>3975.4173075509343</v>
      </c>
      <c r="BW187" s="70">
        <f t="shared" si="271"/>
        <v>0.11696982169291317</v>
      </c>
      <c r="BY187" s="43">
        <f t="shared" si="239"/>
        <v>29</v>
      </c>
      <c r="BZ187" s="43">
        <f t="shared" si="240"/>
        <v>9.8249999999999993</v>
      </c>
      <c r="CA187" s="43">
        <v>1</v>
      </c>
      <c r="CB187" s="34">
        <f t="shared" si="241"/>
        <v>0</v>
      </c>
      <c r="CC187" s="42">
        <f t="shared" si="190"/>
        <v>5</v>
      </c>
      <c r="CD187" s="42">
        <f t="shared" si="242"/>
        <v>0</v>
      </c>
      <c r="CE187" s="42">
        <f t="shared" si="243"/>
        <v>16422.065826018115</v>
      </c>
      <c r="CF187" s="42">
        <f t="shared" si="244"/>
        <v>2947.5</v>
      </c>
      <c r="CG187" s="42">
        <f t="shared" si="245"/>
        <v>3975.4173075509343</v>
      </c>
      <c r="CH187" s="70" t="e">
        <f t="shared" si="272"/>
        <v>#DIV/0!</v>
      </c>
      <c r="CJ187" s="43">
        <f t="shared" si="246"/>
        <v>-26</v>
      </c>
      <c r="CK187" s="43">
        <f t="shared" si="247"/>
        <v>11.649999999999999</v>
      </c>
      <c r="CL187" s="43">
        <v>1</v>
      </c>
      <c r="CM187" s="34">
        <f t="shared" si="248"/>
        <v>0</v>
      </c>
      <c r="CN187" s="42">
        <f t="shared" si="191"/>
        <v>1</v>
      </c>
      <c r="CO187" s="42">
        <f t="shared" si="249"/>
        <v>0</v>
      </c>
      <c r="CP187" s="42">
        <f t="shared" si="250"/>
        <v>9.5080444334998386</v>
      </c>
      <c r="CQ187" s="42">
        <f t="shared" si="251"/>
        <v>3494.9999999999995</v>
      </c>
      <c r="CR187" s="42">
        <f t="shared" si="252"/>
        <v>3975.4173075509343</v>
      </c>
      <c r="CU187" s="43">
        <f t="shared" si="253"/>
        <v>-76</v>
      </c>
      <c r="CV187" s="43">
        <f t="shared" si="254"/>
        <v>13.7</v>
      </c>
      <c r="CW187" s="43">
        <v>1</v>
      </c>
      <c r="CX187" s="34">
        <f t="shared" si="255"/>
        <v>0</v>
      </c>
      <c r="CY187" s="42">
        <f t="shared" si="192"/>
        <v>1</v>
      </c>
      <c r="CZ187" s="42">
        <f t="shared" si="256"/>
        <v>0</v>
      </c>
      <c r="DA187" s="42">
        <f t="shared" si="257"/>
        <v>1.0919075973959509E-2</v>
      </c>
      <c r="DB187" s="42">
        <f t="shared" si="258"/>
        <v>4110</v>
      </c>
      <c r="DC187" s="42">
        <f t="shared" si="259"/>
        <v>3975.4173075509343</v>
      </c>
      <c r="DF187" s="43">
        <f t="shared" si="260"/>
        <v>-139</v>
      </c>
      <c r="DG187" s="43">
        <f t="shared" si="261"/>
        <v>18.574999999999999</v>
      </c>
      <c r="DH187" s="43">
        <v>1</v>
      </c>
      <c r="DI187" s="34">
        <f t="shared" si="268"/>
        <v>0</v>
      </c>
      <c r="DJ187" s="42">
        <f t="shared" si="193"/>
        <v>1</v>
      </c>
      <c r="DK187" s="42">
        <f t="shared" si="262"/>
        <v>0</v>
      </c>
      <c r="DL187" s="42">
        <f t="shared" si="263"/>
        <v>2.3846036133248057E-6</v>
      </c>
      <c r="DM187" s="42">
        <f t="shared" si="264"/>
        <v>5572.5</v>
      </c>
      <c r="DN187" s="42">
        <f t="shared" si="265"/>
        <v>3975.4173075509343</v>
      </c>
    </row>
    <row r="188" spans="1:118">
      <c r="A188" s="34">
        <f t="shared" si="194"/>
        <v>137.18700320464706</v>
      </c>
      <c r="B188" s="34">
        <v>0</v>
      </c>
      <c r="C188" s="55">
        <f t="shared" si="270"/>
        <v>9.4499999999999993</v>
      </c>
      <c r="D188" s="59"/>
      <c r="E188" s="87">
        <v>2.2000000000000002</v>
      </c>
      <c r="F188" s="101">
        <f>C188+E188</f>
        <v>11.649999999999999</v>
      </c>
      <c r="G188" s="37">
        <f t="shared" si="195"/>
        <v>90675893177.326965</v>
      </c>
      <c r="H188" s="34">
        <f t="shared" si="266"/>
        <v>36.400000000000013</v>
      </c>
      <c r="I188" s="38">
        <v>182</v>
      </c>
      <c r="J188" s="43">
        <f t="shared" si="196"/>
        <v>182</v>
      </c>
      <c r="K188" s="43">
        <f t="shared" si="197"/>
        <v>2.2000000000000002</v>
      </c>
      <c r="L188" s="33">
        <v>1</v>
      </c>
      <c r="M188" s="34">
        <f t="shared" si="198"/>
        <v>2</v>
      </c>
      <c r="N188" s="42">
        <f t="shared" si="184"/>
        <v>737206272000</v>
      </c>
      <c r="O188" s="42">
        <f t="shared" si="199"/>
        <v>268343083008000</v>
      </c>
      <c r="P188" s="42">
        <f t="shared" si="200"/>
        <v>5984608949703.5801</v>
      </c>
      <c r="Q188" s="42">
        <f t="shared" si="201"/>
        <v>660</v>
      </c>
      <c r="R188" s="42">
        <f t="shared" si="202"/>
        <v>4115.6100961394113</v>
      </c>
      <c r="S188" s="70">
        <f t="shared" si="203"/>
        <v>2.230208016774244E-2</v>
      </c>
      <c r="V188" s="43">
        <f t="shared" si="204"/>
        <v>182</v>
      </c>
      <c r="W188" s="43">
        <f t="shared" si="205"/>
        <v>3.2</v>
      </c>
      <c r="X188" s="43">
        <v>1</v>
      </c>
      <c r="Y188" s="34">
        <f t="shared" si="206"/>
        <v>1</v>
      </c>
      <c r="Z188" s="42">
        <f t="shared" si="185"/>
        <v>276567540480</v>
      </c>
      <c r="AA188" s="42">
        <f t="shared" si="207"/>
        <v>50335292367360</v>
      </c>
      <c r="AB188" s="42">
        <f t="shared" si="208"/>
        <v>8704885745023.3887</v>
      </c>
      <c r="AC188" s="42">
        <f t="shared" si="209"/>
        <v>960</v>
      </c>
      <c r="AD188" s="42">
        <f t="shared" si="210"/>
        <v>4115.6100961394113</v>
      </c>
      <c r="AE188" s="70">
        <f t="shared" si="269"/>
        <v>0.1729380189448961</v>
      </c>
      <c r="AG188" s="43">
        <f t="shared" si="211"/>
        <v>167</v>
      </c>
      <c r="AH188" s="43">
        <f t="shared" si="212"/>
        <v>4.2750000000000004</v>
      </c>
      <c r="AI188" s="43">
        <v>1</v>
      </c>
      <c r="AJ188" s="34">
        <f t="shared" si="213"/>
        <v>1.075</v>
      </c>
      <c r="AK188" s="42">
        <f t="shared" si="186"/>
        <v>115236475200</v>
      </c>
      <c r="AL188" s="42">
        <f t="shared" si="214"/>
        <v>20687828210280</v>
      </c>
      <c r="AM188" s="42">
        <f t="shared" si="215"/>
        <v>1453647912499.0217</v>
      </c>
      <c r="AN188" s="42">
        <f t="shared" si="216"/>
        <v>1282.5</v>
      </c>
      <c r="AO188" s="42">
        <f t="shared" si="217"/>
        <v>4115.6100961394113</v>
      </c>
      <c r="AP188" s="70">
        <f t="shared" si="273"/>
        <v>7.0265853801738776E-2</v>
      </c>
      <c r="AR188" s="43">
        <f t="shared" si="218"/>
        <v>147</v>
      </c>
      <c r="AS188" s="43">
        <f t="shared" si="219"/>
        <v>5.45</v>
      </c>
      <c r="AT188" s="43">
        <v>1</v>
      </c>
      <c r="AU188" s="34">
        <f t="shared" si="220"/>
        <v>1.175</v>
      </c>
      <c r="AV188" s="42">
        <f t="shared" si="187"/>
        <v>19754824320</v>
      </c>
      <c r="AW188" s="42">
        <f t="shared" si="221"/>
        <v>3412152030672</v>
      </c>
      <c r="AX188" s="42">
        <f t="shared" si="222"/>
        <v>115824285425.72598</v>
      </c>
      <c r="AY188" s="42">
        <f t="shared" si="223"/>
        <v>1635</v>
      </c>
      <c r="AZ188" s="42">
        <f t="shared" si="224"/>
        <v>4115.6100961394113</v>
      </c>
      <c r="BA188" s="70">
        <f t="shared" si="267"/>
        <v>3.3944643844874396E-2</v>
      </c>
      <c r="BC188" s="43">
        <f t="shared" si="225"/>
        <v>122</v>
      </c>
      <c r="BD188" s="43">
        <f t="shared" si="226"/>
        <v>6.75</v>
      </c>
      <c r="BE188" s="43">
        <v>1</v>
      </c>
      <c r="BF188" s="34">
        <f t="shared" si="227"/>
        <v>1.3</v>
      </c>
      <c r="BG188" s="42">
        <f t="shared" si="188"/>
        <v>2177062272</v>
      </c>
      <c r="BH188" s="42">
        <f t="shared" si="228"/>
        <v>345282076339.20001</v>
      </c>
      <c r="BI188" s="42">
        <f t="shared" si="229"/>
        <v>4482878019.6310148</v>
      </c>
      <c r="BJ188" s="42">
        <f t="shared" si="230"/>
        <v>2025</v>
      </c>
      <c r="BK188" s="42">
        <f t="shared" si="231"/>
        <v>4115.6100961394113</v>
      </c>
      <c r="BL188" s="70">
        <f t="shared" si="274"/>
        <v>1.2983234076787415E-2</v>
      </c>
      <c r="BN188" s="43">
        <f t="shared" si="232"/>
        <v>92</v>
      </c>
      <c r="BO188" s="43">
        <f t="shared" si="233"/>
        <v>8.1999999999999993</v>
      </c>
      <c r="BP188" s="43">
        <v>12</v>
      </c>
      <c r="BQ188" s="34">
        <f t="shared" si="234"/>
        <v>1.45</v>
      </c>
      <c r="BR188" s="42">
        <f t="shared" si="189"/>
        <v>57594240</v>
      </c>
      <c r="BS188" s="42">
        <f t="shared" si="235"/>
        <v>7683071616</v>
      </c>
      <c r="BT188" s="42">
        <f t="shared" si="236"/>
        <v>85091666.113366321</v>
      </c>
      <c r="BU188" s="42">
        <f t="shared" si="237"/>
        <v>2460</v>
      </c>
      <c r="BV188" s="42">
        <f t="shared" si="238"/>
        <v>4115.6100961394113</v>
      </c>
      <c r="BW188" s="70">
        <f t="shared" si="271"/>
        <v>1.1075214493141375E-2</v>
      </c>
      <c r="BY188" s="43">
        <f t="shared" si="239"/>
        <v>30</v>
      </c>
      <c r="BZ188" s="43">
        <f t="shared" si="240"/>
        <v>9.8249999999999993</v>
      </c>
      <c r="CA188" s="43">
        <v>1</v>
      </c>
      <c r="CB188" s="34">
        <f t="shared" si="241"/>
        <v>0</v>
      </c>
      <c r="CC188" s="42">
        <f t="shared" si="190"/>
        <v>5</v>
      </c>
      <c r="CD188" s="42">
        <f t="shared" si="242"/>
        <v>0</v>
      </c>
      <c r="CE188" s="42">
        <f t="shared" si="243"/>
        <v>18864.000000000033</v>
      </c>
      <c r="CF188" s="42">
        <f t="shared" si="244"/>
        <v>2947.5</v>
      </c>
      <c r="CG188" s="42">
        <f t="shared" si="245"/>
        <v>4115.6100961394113</v>
      </c>
      <c r="CH188" s="70" t="e">
        <f t="shared" si="272"/>
        <v>#DIV/0!</v>
      </c>
      <c r="CJ188" s="43">
        <f t="shared" si="246"/>
        <v>-25</v>
      </c>
      <c r="CK188" s="43">
        <f t="shared" si="247"/>
        <v>11.649999999999999</v>
      </c>
      <c r="CL188" s="43">
        <v>1</v>
      </c>
      <c r="CM188" s="34">
        <f t="shared" si="248"/>
        <v>0</v>
      </c>
      <c r="CN188" s="42">
        <f t="shared" si="191"/>
        <v>1</v>
      </c>
      <c r="CO188" s="42">
        <f t="shared" si="249"/>
        <v>0</v>
      </c>
      <c r="CP188" s="42">
        <f t="shared" si="250"/>
        <v>10.921874999999979</v>
      </c>
      <c r="CQ188" s="42">
        <f t="shared" si="251"/>
        <v>3494.9999999999995</v>
      </c>
      <c r="CR188" s="42">
        <f t="shared" si="252"/>
        <v>4115.6100961394113</v>
      </c>
      <c r="CU188" s="43">
        <f t="shared" si="253"/>
        <v>-75</v>
      </c>
      <c r="CV188" s="43">
        <f t="shared" si="254"/>
        <v>13.7</v>
      </c>
      <c r="CW188" s="43">
        <v>1</v>
      </c>
      <c r="CX188" s="34">
        <f t="shared" si="255"/>
        <v>0</v>
      </c>
      <c r="CY188" s="42">
        <f t="shared" si="192"/>
        <v>1</v>
      </c>
      <c r="CZ188" s="42">
        <f t="shared" si="256"/>
        <v>0</v>
      </c>
      <c r="DA188" s="42">
        <f t="shared" si="257"/>
        <v>1.2542724609374939E-2</v>
      </c>
      <c r="DB188" s="42">
        <f t="shared" si="258"/>
        <v>4110</v>
      </c>
      <c r="DC188" s="42">
        <f t="shared" si="259"/>
        <v>4115.6100961394113</v>
      </c>
      <c r="DF188" s="43">
        <f t="shared" si="260"/>
        <v>-138</v>
      </c>
      <c r="DG188" s="43">
        <f t="shared" si="261"/>
        <v>18.574999999999999</v>
      </c>
      <c r="DH188" s="43">
        <v>1</v>
      </c>
      <c r="DI188" s="34">
        <f t="shared" si="268"/>
        <v>0</v>
      </c>
      <c r="DJ188" s="42">
        <f t="shared" si="193"/>
        <v>1</v>
      </c>
      <c r="DK188" s="42">
        <f t="shared" si="262"/>
        <v>0</v>
      </c>
      <c r="DL188" s="42">
        <f t="shared" si="263"/>
        <v>2.7391902479461899E-6</v>
      </c>
      <c r="DM188" s="42">
        <f t="shared" si="264"/>
        <v>5572.5</v>
      </c>
      <c r="DN188" s="42">
        <f t="shared" si="265"/>
        <v>4115.6100961394113</v>
      </c>
    </row>
    <row r="189" spans="1:118">
      <c r="A189" s="34">
        <f t="shared" si="194"/>
        <v>142.02489242468579</v>
      </c>
      <c r="B189" s="34">
        <v>0</v>
      </c>
      <c r="C189" s="55">
        <f t="shared" si="270"/>
        <v>9.4499999999999993</v>
      </c>
      <c r="D189" s="59"/>
      <c r="E189" s="87">
        <v>2.2000000000000002</v>
      </c>
      <c r="F189" s="101">
        <f>C189+E189</f>
        <v>11.649999999999999</v>
      </c>
      <c r="G189" s="37">
        <f t="shared" si="195"/>
        <v>104159249330.68239</v>
      </c>
      <c r="H189" s="34">
        <f t="shared" si="266"/>
        <v>36.600000000000016</v>
      </c>
      <c r="I189" s="38">
        <v>183</v>
      </c>
      <c r="J189" s="43">
        <f t="shared" si="196"/>
        <v>183</v>
      </c>
      <c r="K189" s="43">
        <f t="shared" si="197"/>
        <v>2.2000000000000002</v>
      </c>
      <c r="L189" s="33">
        <v>1</v>
      </c>
      <c r="M189" s="34">
        <f t="shared" si="198"/>
        <v>2</v>
      </c>
      <c r="N189" s="42">
        <f t="shared" si="184"/>
        <v>737206272000</v>
      </c>
      <c r="O189" s="42">
        <f t="shared" si="199"/>
        <v>269817495552000</v>
      </c>
      <c r="P189" s="42">
        <f t="shared" si="200"/>
        <v>6874510455825.0381</v>
      </c>
      <c r="Q189" s="42">
        <f t="shared" si="201"/>
        <v>660</v>
      </c>
      <c r="R189" s="42">
        <f t="shared" si="202"/>
        <v>4260.7467727405738</v>
      </c>
      <c r="S189" s="70">
        <f t="shared" si="203"/>
        <v>2.5478371748136556E-2</v>
      </c>
      <c r="V189" s="43">
        <f t="shared" si="204"/>
        <v>183</v>
      </c>
      <c r="W189" s="43">
        <f t="shared" si="205"/>
        <v>3.2</v>
      </c>
      <c r="X189" s="43">
        <v>1</v>
      </c>
      <c r="Y189" s="34">
        <f t="shared" si="206"/>
        <v>1</v>
      </c>
      <c r="Z189" s="42">
        <f t="shared" si="185"/>
        <v>276567540480</v>
      </c>
      <c r="AA189" s="42">
        <f t="shared" si="207"/>
        <v>50611859907840</v>
      </c>
      <c r="AB189" s="42">
        <f t="shared" si="208"/>
        <v>9999287935745.5098</v>
      </c>
      <c r="AC189" s="42">
        <f t="shared" si="209"/>
        <v>960</v>
      </c>
      <c r="AD189" s="42">
        <f t="shared" si="210"/>
        <v>4260.7467727405738</v>
      </c>
      <c r="AE189" s="70">
        <f t="shared" si="269"/>
        <v>0.19756807898293768</v>
      </c>
      <c r="AG189" s="43">
        <f t="shared" si="211"/>
        <v>168</v>
      </c>
      <c r="AH189" s="43">
        <f t="shared" si="212"/>
        <v>4.2750000000000004</v>
      </c>
      <c r="AI189" s="43">
        <v>1</v>
      </c>
      <c r="AJ189" s="34">
        <f t="shared" si="213"/>
        <v>1.075</v>
      </c>
      <c r="AK189" s="42">
        <f t="shared" si="186"/>
        <v>115236475200</v>
      </c>
      <c r="AL189" s="42">
        <f t="shared" si="214"/>
        <v>20811707421120</v>
      </c>
      <c r="AM189" s="42">
        <f t="shared" si="215"/>
        <v>1669802965832.5</v>
      </c>
      <c r="AN189" s="42">
        <f t="shared" si="216"/>
        <v>1282.5</v>
      </c>
      <c r="AO189" s="42">
        <f t="shared" si="217"/>
        <v>4260.7467727405738</v>
      </c>
      <c r="AP189" s="70">
        <f t="shared" si="273"/>
        <v>8.0233828587171152E-2</v>
      </c>
      <c r="AR189" s="43">
        <f t="shared" si="218"/>
        <v>148</v>
      </c>
      <c r="AS189" s="43">
        <f t="shared" si="219"/>
        <v>5.45</v>
      </c>
      <c r="AT189" s="43">
        <v>1</v>
      </c>
      <c r="AU189" s="34">
        <f t="shared" si="220"/>
        <v>1.175</v>
      </c>
      <c r="AV189" s="42">
        <f t="shared" si="187"/>
        <v>19754824320</v>
      </c>
      <c r="AW189" s="42">
        <f t="shared" si="221"/>
        <v>3435363949248</v>
      </c>
      <c r="AX189" s="42">
        <f t="shared" si="222"/>
        <v>133047166137.23849</v>
      </c>
      <c r="AY189" s="42">
        <f t="shared" si="223"/>
        <v>1635</v>
      </c>
      <c r="AZ189" s="42">
        <f t="shared" si="224"/>
        <v>4260.7467727405738</v>
      </c>
      <c r="BA189" s="70">
        <f t="shared" si="267"/>
        <v>3.8728696028367669E-2</v>
      </c>
      <c r="BC189" s="43">
        <f t="shared" si="225"/>
        <v>123</v>
      </c>
      <c r="BD189" s="43">
        <f t="shared" si="226"/>
        <v>6.75</v>
      </c>
      <c r="BE189" s="43">
        <v>1</v>
      </c>
      <c r="BF189" s="34">
        <f t="shared" si="227"/>
        <v>1.3</v>
      </c>
      <c r="BG189" s="42">
        <f t="shared" si="188"/>
        <v>2177062272</v>
      </c>
      <c r="BH189" s="42">
        <f t="shared" si="228"/>
        <v>348112257292.79999</v>
      </c>
      <c r="BI189" s="42">
        <f t="shared" si="229"/>
        <v>5149474606.8025131</v>
      </c>
      <c r="BJ189" s="42">
        <f t="shared" si="230"/>
        <v>2025</v>
      </c>
      <c r="BK189" s="42">
        <f t="shared" si="231"/>
        <v>4260.7467727405738</v>
      </c>
      <c r="BL189" s="70">
        <f t="shared" si="274"/>
        <v>1.4792569060477665E-2</v>
      </c>
      <c r="BN189" s="43">
        <f t="shared" si="232"/>
        <v>93</v>
      </c>
      <c r="BO189" s="43">
        <f t="shared" si="233"/>
        <v>8.1999999999999993</v>
      </c>
      <c r="BP189" s="43">
        <v>1</v>
      </c>
      <c r="BQ189" s="34">
        <f t="shared" si="234"/>
        <v>1.45</v>
      </c>
      <c r="BR189" s="42">
        <f t="shared" si="189"/>
        <v>57594240</v>
      </c>
      <c r="BS189" s="42">
        <f t="shared" si="235"/>
        <v>7766583264</v>
      </c>
      <c r="BT189" s="42">
        <f t="shared" si="236"/>
        <v>97744656.88838084</v>
      </c>
      <c r="BU189" s="42">
        <f t="shared" si="237"/>
        <v>2460</v>
      </c>
      <c r="BV189" s="42">
        <f t="shared" si="238"/>
        <v>4260.7467727405738</v>
      </c>
      <c r="BW189" s="70">
        <f t="shared" si="271"/>
        <v>1.2585284103171992E-2</v>
      </c>
      <c r="BY189" s="43">
        <f t="shared" si="239"/>
        <v>31</v>
      </c>
      <c r="BZ189" s="43">
        <f t="shared" si="240"/>
        <v>9.8249999999999993</v>
      </c>
      <c r="CA189" s="43">
        <v>1</v>
      </c>
      <c r="CB189" s="34">
        <f t="shared" si="241"/>
        <v>0</v>
      </c>
      <c r="CC189" s="42">
        <f t="shared" si="190"/>
        <v>5</v>
      </c>
      <c r="CD189" s="42">
        <f t="shared" si="242"/>
        <v>0</v>
      </c>
      <c r="CE189" s="42">
        <f t="shared" si="243"/>
        <v>21669.045768664113</v>
      </c>
      <c r="CF189" s="42">
        <f t="shared" si="244"/>
        <v>2947.5</v>
      </c>
      <c r="CG189" s="42">
        <f t="shared" si="245"/>
        <v>4260.7467727405738</v>
      </c>
      <c r="CH189" s="70" t="e">
        <f t="shared" si="272"/>
        <v>#DIV/0!</v>
      </c>
      <c r="CJ189" s="43">
        <f t="shared" si="246"/>
        <v>-24</v>
      </c>
      <c r="CK189" s="43">
        <f t="shared" si="247"/>
        <v>11.649999999999999</v>
      </c>
      <c r="CL189" s="43">
        <v>1</v>
      </c>
      <c r="CM189" s="34">
        <f t="shared" si="248"/>
        <v>0</v>
      </c>
      <c r="CN189" s="42">
        <f t="shared" si="191"/>
        <v>1</v>
      </c>
      <c r="CO189" s="42">
        <f t="shared" si="249"/>
        <v>0</v>
      </c>
      <c r="CP189" s="42">
        <f t="shared" si="250"/>
        <v>12.545939845983222</v>
      </c>
      <c r="CQ189" s="42">
        <f t="shared" si="251"/>
        <v>3494.9999999999995</v>
      </c>
      <c r="CR189" s="42">
        <f t="shared" si="252"/>
        <v>4260.7467727405738</v>
      </c>
      <c r="CU189" s="43">
        <f t="shared" si="253"/>
        <v>-74</v>
      </c>
      <c r="CV189" s="43">
        <f t="shared" si="254"/>
        <v>13.7</v>
      </c>
      <c r="CW189" s="43">
        <v>1</v>
      </c>
      <c r="CX189" s="34">
        <f t="shared" si="255"/>
        <v>0</v>
      </c>
      <c r="CY189" s="42">
        <f t="shared" si="192"/>
        <v>1</v>
      </c>
      <c r="CZ189" s="42">
        <f t="shared" si="256"/>
        <v>0</v>
      </c>
      <c r="DA189" s="42">
        <f t="shared" si="257"/>
        <v>1.440780712596982E-2</v>
      </c>
      <c r="DB189" s="42">
        <f t="shared" si="258"/>
        <v>4110</v>
      </c>
      <c r="DC189" s="42">
        <f t="shared" si="259"/>
        <v>4260.7467727405738</v>
      </c>
      <c r="DF189" s="43">
        <f t="shared" si="260"/>
        <v>-137</v>
      </c>
      <c r="DG189" s="43">
        <f t="shared" si="261"/>
        <v>18.574999999999999</v>
      </c>
      <c r="DH189" s="43">
        <v>1</v>
      </c>
      <c r="DI189" s="34">
        <f t="shared" si="268"/>
        <v>0</v>
      </c>
      <c r="DJ189" s="42">
        <f t="shared" si="193"/>
        <v>1</v>
      </c>
      <c r="DK189" s="42">
        <f t="shared" si="262"/>
        <v>0</v>
      </c>
      <c r="DL189" s="42">
        <f t="shared" si="263"/>
        <v>3.1465033318397088E-6</v>
      </c>
      <c r="DM189" s="42">
        <f t="shared" si="264"/>
        <v>5572.5</v>
      </c>
      <c r="DN189" s="42">
        <f t="shared" si="265"/>
        <v>4260.7467727405738</v>
      </c>
    </row>
    <row r="190" spans="1:118">
      <c r="A190" s="34">
        <f t="shared" si="194"/>
        <v>147.03338943962217</v>
      </c>
      <c r="B190" s="34">
        <v>0</v>
      </c>
      <c r="C190" s="55">
        <f t="shared" si="270"/>
        <v>9.4499999999999993</v>
      </c>
      <c r="D190" s="59"/>
      <c r="E190" s="87">
        <v>2.2000000000000002</v>
      </c>
      <c r="F190" s="101">
        <f>C190+E190</f>
        <v>11.649999999999999</v>
      </c>
      <c r="G190" s="37">
        <f t="shared" si="195"/>
        <v>119647558363.88087</v>
      </c>
      <c r="H190" s="34">
        <f t="shared" si="266"/>
        <v>36.800000000000018</v>
      </c>
      <c r="I190" s="38">
        <v>184</v>
      </c>
      <c r="J190" s="43">
        <f t="shared" si="196"/>
        <v>184</v>
      </c>
      <c r="K190" s="43">
        <f t="shared" si="197"/>
        <v>2.2000000000000002</v>
      </c>
      <c r="L190" s="33">
        <v>1</v>
      </c>
      <c r="M190" s="34">
        <f t="shared" si="198"/>
        <v>2</v>
      </c>
      <c r="N190" s="42">
        <f t="shared" si="184"/>
        <v>737206272000</v>
      </c>
      <c r="O190" s="42">
        <f t="shared" si="199"/>
        <v>271291908096000</v>
      </c>
      <c r="P190" s="42">
        <f t="shared" si="200"/>
        <v>7896738852016.1377</v>
      </c>
      <c r="Q190" s="42">
        <f t="shared" si="201"/>
        <v>660</v>
      </c>
      <c r="R190" s="42">
        <f t="shared" si="202"/>
        <v>4411.0016831886651</v>
      </c>
      <c r="S190" s="70">
        <f t="shared" si="203"/>
        <v>2.9107904129679309E-2</v>
      </c>
      <c r="V190" s="43">
        <f t="shared" si="204"/>
        <v>184</v>
      </c>
      <c r="W190" s="43">
        <f t="shared" si="205"/>
        <v>3.2</v>
      </c>
      <c r="X190" s="43">
        <v>1</v>
      </c>
      <c r="Y190" s="34">
        <f t="shared" si="206"/>
        <v>1</v>
      </c>
      <c r="Z190" s="42">
        <f t="shared" si="185"/>
        <v>276567540480</v>
      </c>
      <c r="AA190" s="42">
        <f t="shared" si="207"/>
        <v>50888427448320</v>
      </c>
      <c r="AB190" s="42">
        <f t="shared" si="208"/>
        <v>11486165602932.564</v>
      </c>
      <c r="AC190" s="42">
        <f t="shared" si="209"/>
        <v>960</v>
      </c>
      <c r="AD190" s="42">
        <f t="shared" si="210"/>
        <v>4411.0016831886651</v>
      </c>
      <c r="AE190" s="70">
        <f t="shared" si="269"/>
        <v>0.22571272446171378</v>
      </c>
      <c r="AG190" s="43">
        <f t="shared" si="211"/>
        <v>169</v>
      </c>
      <c r="AH190" s="43">
        <f t="shared" si="212"/>
        <v>4.2750000000000004</v>
      </c>
      <c r="AI190" s="43">
        <v>1</v>
      </c>
      <c r="AJ190" s="34">
        <f t="shared" si="213"/>
        <v>1.075</v>
      </c>
      <c r="AK190" s="42">
        <f t="shared" si="186"/>
        <v>115236475200</v>
      </c>
      <c r="AL190" s="42">
        <f t="shared" si="214"/>
        <v>20935586631960</v>
      </c>
      <c r="AM190" s="42">
        <f t="shared" si="215"/>
        <v>1918099920020.9634</v>
      </c>
      <c r="AN190" s="42">
        <f t="shared" si="216"/>
        <v>1282.5</v>
      </c>
      <c r="AO190" s="42">
        <f t="shared" si="217"/>
        <v>4411.0016831886651</v>
      </c>
      <c r="AP190" s="70">
        <f t="shared" si="273"/>
        <v>9.1619115037971585E-2</v>
      </c>
      <c r="AR190" s="43">
        <f t="shared" si="218"/>
        <v>149</v>
      </c>
      <c r="AS190" s="43">
        <f t="shared" si="219"/>
        <v>5.45</v>
      </c>
      <c r="AT190" s="43">
        <v>1</v>
      </c>
      <c r="AU190" s="34">
        <f t="shared" si="220"/>
        <v>1.175</v>
      </c>
      <c r="AV190" s="42">
        <f t="shared" si="187"/>
        <v>19754824320</v>
      </c>
      <c r="AW190" s="42">
        <f t="shared" si="221"/>
        <v>3458575867824</v>
      </c>
      <c r="AX190" s="42">
        <f t="shared" si="222"/>
        <v>152831060878.86307</v>
      </c>
      <c r="AY190" s="42">
        <f t="shared" si="223"/>
        <v>1635</v>
      </c>
      <c r="AZ190" s="42">
        <f t="shared" si="224"/>
        <v>4411.0016831886651</v>
      </c>
      <c r="BA190" s="70">
        <f t="shared" si="267"/>
        <v>4.4189014993335496E-2</v>
      </c>
      <c r="BC190" s="43">
        <f t="shared" si="225"/>
        <v>124</v>
      </c>
      <c r="BD190" s="43">
        <f t="shared" si="226"/>
        <v>6.75</v>
      </c>
      <c r="BE190" s="43">
        <v>1</v>
      </c>
      <c r="BF190" s="34">
        <f t="shared" si="227"/>
        <v>1.3</v>
      </c>
      <c r="BG190" s="42">
        <f t="shared" si="188"/>
        <v>2177062272</v>
      </c>
      <c r="BH190" s="42">
        <f t="shared" si="228"/>
        <v>350942438246.40002</v>
      </c>
      <c r="BI190" s="42">
        <f t="shared" si="229"/>
        <v>5915193009.9330511</v>
      </c>
      <c r="BJ190" s="42">
        <f t="shared" si="230"/>
        <v>2025</v>
      </c>
      <c r="BK190" s="42">
        <f t="shared" si="231"/>
        <v>4411.0016831886651</v>
      </c>
      <c r="BL190" s="70">
        <f t="shared" si="274"/>
        <v>1.6855165877031772E-2</v>
      </c>
      <c r="BN190" s="43">
        <f t="shared" si="232"/>
        <v>94</v>
      </c>
      <c r="BO190" s="43">
        <f t="shared" si="233"/>
        <v>8.1999999999999993</v>
      </c>
      <c r="BP190" s="43">
        <v>1</v>
      </c>
      <c r="BQ190" s="34">
        <f t="shared" si="234"/>
        <v>1.45</v>
      </c>
      <c r="BR190" s="42">
        <f t="shared" si="189"/>
        <v>57594240</v>
      </c>
      <c r="BS190" s="42">
        <f t="shared" si="235"/>
        <v>7850094912</v>
      </c>
      <c r="BT190" s="42">
        <f t="shared" si="236"/>
        <v>112279126.57743266</v>
      </c>
      <c r="BU190" s="42">
        <f t="shared" si="237"/>
        <v>2460</v>
      </c>
      <c r="BV190" s="42">
        <f t="shared" si="238"/>
        <v>4411.0016831886651</v>
      </c>
      <c r="BW190" s="70">
        <f t="shared" si="271"/>
        <v>1.4302900517266084E-2</v>
      </c>
      <c r="BY190" s="43">
        <f t="shared" si="239"/>
        <v>32</v>
      </c>
      <c r="BZ190" s="43">
        <f t="shared" si="240"/>
        <v>9.8249999999999993</v>
      </c>
      <c r="CA190" s="43">
        <v>1</v>
      </c>
      <c r="CB190" s="34">
        <f t="shared" si="241"/>
        <v>0</v>
      </c>
      <c r="CC190" s="42">
        <f t="shared" si="190"/>
        <v>5</v>
      </c>
      <c r="CD190" s="42">
        <f t="shared" si="242"/>
        <v>0</v>
      </c>
      <c r="CE190" s="42">
        <f t="shared" si="243"/>
        <v>24891.197228819932</v>
      </c>
      <c r="CF190" s="42">
        <f t="shared" si="244"/>
        <v>2947.5</v>
      </c>
      <c r="CG190" s="42">
        <f t="shared" si="245"/>
        <v>4411.0016831886651</v>
      </c>
      <c r="CH190" s="70" t="e">
        <f t="shared" si="272"/>
        <v>#DIV/0!</v>
      </c>
      <c r="CJ190" s="43">
        <f t="shared" si="246"/>
        <v>-23</v>
      </c>
      <c r="CK190" s="43">
        <f t="shared" si="247"/>
        <v>11.649999999999999</v>
      </c>
      <c r="CL190" s="43">
        <v>1</v>
      </c>
      <c r="CM190" s="34">
        <f t="shared" si="248"/>
        <v>0</v>
      </c>
      <c r="CN190" s="42">
        <f t="shared" si="191"/>
        <v>1</v>
      </c>
      <c r="CO190" s="42">
        <f t="shared" si="249"/>
        <v>0</v>
      </c>
      <c r="CP190" s="42">
        <f t="shared" si="250"/>
        <v>14.411500462972679</v>
      </c>
      <c r="CQ190" s="42">
        <f t="shared" si="251"/>
        <v>3494.9999999999995</v>
      </c>
      <c r="CR190" s="42">
        <f t="shared" si="252"/>
        <v>4411.0016831886651</v>
      </c>
      <c r="CU190" s="43">
        <f t="shared" si="253"/>
        <v>-73</v>
      </c>
      <c r="CV190" s="43">
        <f t="shared" si="254"/>
        <v>13.7</v>
      </c>
      <c r="CW190" s="43">
        <v>1</v>
      </c>
      <c r="CX190" s="34">
        <f t="shared" si="255"/>
        <v>0</v>
      </c>
      <c r="CY190" s="42">
        <f t="shared" si="192"/>
        <v>1</v>
      </c>
      <c r="CZ190" s="42">
        <f t="shared" si="256"/>
        <v>0</v>
      </c>
      <c r="DA190" s="42">
        <f t="shared" si="257"/>
        <v>1.6550224344716091E-2</v>
      </c>
      <c r="DB190" s="42">
        <f t="shared" si="258"/>
        <v>4110</v>
      </c>
      <c r="DC190" s="42">
        <f t="shared" si="259"/>
        <v>4411.0016831886651</v>
      </c>
      <c r="DF190" s="43">
        <f t="shared" si="260"/>
        <v>-136</v>
      </c>
      <c r="DG190" s="43">
        <f t="shared" si="261"/>
        <v>18.574999999999999</v>
      </c>
      <c r="DH190" s="43">
        <v>1</v>
      </c>
      <c r="DI190" s="34">
        <f t="shared" si="268"/>
        <v>0</v>
      </c>
      <c r="DJ190" s="42">
        <f t="shared" si="193"/>
        <v>1</v>
      </c>
      <c r="DK190" s="42">
        <f t="shared" si="262"/>
        <v>0</v>
      </c>
      <c r="DL190" s="42">
        <f t="shared" si="263"/>
        <v>3.6143832012769633E-6</v>
      </c>
      <c r="DM190" s="42">
        <f t="shared" si="264"/>
        <v>5572.5</v>
      </c>
      <c r="DN190" s="42">
        <f t="shared" si="265"/>
        <v>4411.0016831886651</v>
      </c>
    </row>
    <row r="191" spans="1:118">
      <c r="A191" s="34">
        <f t="shared" si="194"/>
        <v>152.21851072035005</v>
      </c>
      <c r="B191" s="34">
        <v>0</v>
      </c>
      <c r="C191" s="55">
        <f t="shared" si="270"/>
        <v>9.4499999999999993</v>
      </c>
      <c r="D191" s="59"/>
      <c r="E191" s="87">
        <v>2.2000000000000002</v>
      </c>
      <c r="F191" s="101">
        <f>C191+E191</f>
        <v>11.649999999999999</v>
      </c>
      <c r="G191" s="37">
        <f t="shared" si="195"/>
        <v>137438953472.00174</v>
      </c>
      <c r="H191" s="34">
        <f t="shared" si="266"/>
        <v>37.000000000000021</v>
      </c>
      <c r="I191" s="38">
        <v>185</v>
      </c>
      <c r="J191" s="43">
        <f t="shared" si="196"/>
        <v>185</v>
      </c>
      <c r="K191" s="43">
        <f t="shared" si="197"/>
        <v>2.2000000000000002</v>
      </c>
      <c r="L191" s="33">
        <v>1</v>
      </c>
      <c r="M191" s="34">
        <f t="shared" si="198"/>
        <v>2</v>
      </c>
      <c r="N191" s="42">
        <f t="shared" si="184"/>
        <v>737206272000</v>
      </c>
      <c r="O191" s="42">
        <f t="shared" si="199"/>
        <v>272766320640000</v>
      </c>
      <c r="P191" s="42">
        <f t="shared" si="200"/>
        <v>9070970929152.1152</v>
      </c>
      <c r="Q191" s="42">
        <f t="shared" si="201"/>
        <v>660</v>
      </c>
      <c r="R191" s="42">
        <f t="shared" si="202"/>
        <v>4566.5553216105018</v>
      </c>
      <c r="S191" s="70">
        <f t="shared" si="203"/>
        <v>3.325546536635688E-2</v>
      </c>
      <c r="V191" s="43">
        <f t="shared" si="204"/>
        <v>185</v>
      </c>
      <c r="W191" s="43">
        <f t="shared" si="205"/>
        <v>3.2</v>
      </c>
      <c r="X191" s="43">
        <v>1</v>
      </c>
      <c r="Y191" s="34">
        <f t="shared" si="206"/>
        <v>1</v>
      </c>
      <c r="Z191" s="42">
        <f t="shared" si="185"/>
        <v>276567540480</v>
      </c>
      <c r="AA191" s="42">
        <f t="shared" si="207"/>
        <v>51164994988800</v>
      </c>
      <c r="AB191" s="42">
        <f t="shared" si="208"/>
        <v>13194139533312.168</v>
      </c>
      <c r="AC191" s="42">
        <f t="shared" si="209"/>
        <v>960</v>
      </c>
      <c r="AD191" s="42">
        <f t="shared" si="210"/>
        <v>4566.5553216105018</v>
      </c>
      <c r="AE191" s="70">
        <f t="shared" si="269"/>
        <v>0.25787434428949635</v>
      </c>
      <c r="AG191" s="43">
        <f t="shared" si="211"/>
        <v>170</v>
      </c>
      <c r="AH191" s="43">
        <f t="shared" si="212"/>
        <v>4.2750000000000004</v>
      </c>
      <c r="AI191" s="43">
        <v>1</v>
      </c>
      <c r="AJ191" s="34">
        <f t="shared" si="213"/>
        <v>1.075</v>
      </c>
      <c r="AK191" s="42">
        <f t="shared" si="186"/>
        <v>115236475200</v>
      </c>
      <c r="AL191" s="42">
        <f t="shared" si="214"/>
        <v>21059465842800</v>
      </c>
      <c r="AM191" s="42">
        <f t="shared" si="215"/>
        <v>2203318222848.0249</v>
      </c>
      <c r="AN191" s="42">
        <f t="shared" si="216"/>
        <v>1282.5</v>
      </c>
      <c r="AO191" s="42">
        <f t="shared" si="217"/>
        <v>4566.5553216105018</v>
      </c>
      <c r="AP191" s="70">
        <f t="shared" si="273"/>
        <v>0.10462365186728205</v>
      </c>
      <c r="AR191" s="43">
        <f t="shared" si="218"/>
        <v>150</v>
      </c>
      <c r="AS191" s="43">
        <f t="shared" si="219"/>
        <v>5.45</v>
      </c>
      <c r="AT191" s="43">
        <v>1</v>
      </c>
      <c r="AU191" s="34">
        <f t="shared" si="220"/>
        <v>1.175</v>
      </c>
      <c r="AV191" s="42">
        <f t="shared" si="187"/>
        <v>19754824320</v>
      </c>
      <c r="AW191" s="42">
        <f t="shared" si="221"/>
        <v>3481787786400</v>
      </c>
      <c r="AX191" s="42">
        <f t="shared" si="222"/>
        <v>175556788224.00174</v>
      </c>
      <c r="AY191" s="42">
        <f t="shared" si="223"/>
        <v>1635</v>
      </c>
      <c r="AZ191" s="42">
        <f t="shared" si="224"/>
        <v>4566.5553216105018</v>
      </c>
      <c r="BA191" s="70">
        <f t="shared" si="267"/>
        <v>5.0421449839571919E-2</v>
      </c>
      <c r="BC191" s="43">
        <f t="shared" si="225"/>
        <v>125</v>
      </c>
      <c r="BD191" s="43">
        <f t="shared" si="226"/>
        <v>6.75</v>
      </c>
      <c r="BE191" s="43">
        <v>14</v>
      </c>
      <c r="BF191" s="34">
        <f t="shared" si="227"/>
        <v>1.3</v>
      </c>
      <c r="BG191" s="42">
        <f t="shared" si="188"/>
        <v>30478871808</v>
      </c>
      <c r="BH191" s="42">
        <f t="shared" si="228"/>
        <v>4952816668800</v>
      </c>
      <c r="BI191" s="42">
        <f t="shared" si="229"/>
        <v>6794772480.0000563</v>
      </c>
      <c r="BJ191" s="42">
        <f t="shared" si="230"/>
        <v>2025</v>
      </c>
      <c r="BK191" s="42">
        <f t="shared" si="231"/>
        <v>4566.5553216105018</v>
      </c>
      <c r="BL191" s="70">
        <f t="shared" si="274"/>
        <v>1.3719006646870976E-3</v>
      </c>
      <c r="BN191" s="43">
        <f t="shared" si="232"/>
        <v>95</v>
      </c>
      <c r="BO191" s="43">
        <f t="shared" si="233"/>
        <v>8.1999999999999993</v>
      </c>
      <c r="BP191" s="43">
        <v>1</v>
      </c>
      <c r="BQ191" s="34">
        <f t="shared" si="234"/>
        <v>1.45</v>
      </c>
      <c r="BR191" s="42">
        <f t="shared" si="189"/>
        <v>57594240</v>
      </c>
      <c r="BS191" s="42">
        <f t="shared" si="235"/>
        <v>7933606560</v>
      </c>
      <c r="BT191" s="42">
        <f t="shared" si="236"/>
        <v>128974848.00000082</v>
      </c>
      <c r="BU191" s="42">
        <f t="shared" si="237"/>
        <v>2460</v>
      </c>
      <c r="BV191" s="42">
        <f t="shared" si="238"/>
        <v>4566.5553216105018</v>
      </c>
      <c r="BW191" s="70">
        <f t="shared" si="271"/>
        <v>1.6256773892755379E-2</v>
      </c>
      <c r="BY191" s="43">
        <f t="shared" si="239"/>
        <v>33</v>
      </c>
      <c r="BZ191" s="43">
        <f t="shared" si="240"/>
        <v>9.8249999999999993</v>
      </c>
      <c r="CA191" s="43">
        <v>1</v>
      </c>
      <c r="CB191" s="34">
        <f t="shared" si="241"/>
        <v>0</v>
      </c>
      <c r="CC191" s="42">
        <f t="shared" si="190"/>
        <v>5</v>
      </c>
      <c r="CD191" s="42">
        <f t="shared" si="242"/>
        <v>0</v>
      </c>
      <c r="CE191" s="42">
        <f t="shared" si="243"/>
        <v>28592.477310652215</v>
      </c>
      <c r="CF191" s="42">
        <f t="shared" si="244"/>
        <v>2947.5</v>
      </c>
      <c r="CG191" s="42">
        <f t="shared" si="245"/>
        <v>4566.5553216105018</v>
      </c>
      <c r="CH191" s="70" t="e">
        <f t="shared" si="272"/>
        <v>#DIV/0!</v>
      </c>
      <c r="CJ191" s="43">
        <f t="shared" si="246"/>
        <v>-22</v>
      </c>
      <c r="CK191" s="43">
        <f t="shared" si="247"/>
        <v>11.649999999999999</v>
      </c>
      <c r="CL191" s="43">
        <v>1</v>
      </c>
      <c r="CM191" s="34">
        <f t="shared" si="248"/>
        <v>0</v>
      </c>
      <c r="CN191" s="42">
        <f t="shared" si="191"/>
        <v>1</v>
      </c>
      <c r="CO191" s="42">
        <f t="shared" si="249"/>
        <v>0</v>
      </c>
      <c r="CP191" s="42">
        <f t="shared" si="250"/>
        <v>16.554466874855731</v>
      </c>
      <c r="CQ191" s="42">
        <f t="shared" si="251"/>
        <v>3494.9999999999995</v>
      </c>
      <c r="CR191" s="42">
        <f t="shared" si="252"/>
        <v>4566.5553216105018</v>
      </c>
      <c r="CU191" s="43">
        <f t="shared" si="253"/>
        <v>-72</v>
      </c>
      <c r="CV191" s="43">
        <f t="shared" si="254"/>
        <v>13.7</v>
      </c>
      <c r="CW191" s="43">
        <v>1</v>
      </c>
      <c r="CX191" s="34">
        <f t="shared" si="255"/>
        <v>0</v>
      </c>
      <c r="CY191" s="42">
        <f t="shared" si="192"/>
        <v>1</v>
      </c>
      <c r="CZ191" s="42">
        <f t="shared" si="256"/>
        <v>0</v>
      </c>
      <c r="DA191" s="42">
        <f t="shared" si="257"/>
        <v>1.9011215479607255E-2</v>
      </c>
      <c r="DB191" s="42">
        <f t="shared" si="258"/>
        <v>4110</v>
      </c>
      <c r="DC191" s="42">
        <f t="shared" si="259"/>
        <v>4566.5553216105018</v>
      </c>
      <c r="DF191" s="43">
        <f t="shared" si="260"/>
        <v>-135</v>
      </c>
      <c r="DG191" s="43">
        <f t="shared" si="261"/>
        <v>18.574999999999999</v>
      </c>
      <c r="DH191" s="43">
        <v>1</v>
      </c>
      <c r="DI191" s="34">
        <f t="shared" si="268"/>
        <v>0</v>
      </c>
      <c r="DJ191" s="42">
        <f t="shared" si="193"/>
        <v>1</v>
      </c>
      <c r="DK191" s="42">
        <f t="shared" si="262"/>
        <v>0</v>
      </c>
      <c r="DL191" s="42">
        <f t="shared" si="263"/>
        <v>4.1518360376357651E-6</v>
      </c>
      <c r="DM191" s="42">
        <f t="shared" si="264"/>
        <v>5572.5</v>
      </c>
      <c r="DN191" s="42">
        <f t="shared" si="265"/>
        <v>4566.5553216105018</v>
      </c>
    </row>
    <row r="192" spans="1:118">
      <c r="A192" s="34">
        <f t="shared" si="194"/>
        <v>157.58648490815111</v>
      </c>
      <c r="B192" s="34">
        <v>0</v>
      </c>
      <c r="C192" s="55">
        <f t="shared" si="270"/>
        <v>9.4499999999999993</v>
      </c>
      <c r="D192" s="59"/>
      <c r="E192" s="87">
        <v>2.2000000000000002</v>
      </c>
      <c r="F192" s="101">
        <f>C192+E192</f>
        <v>11.649999999999999</v>
      </c>
      <c r="G192" s="37">
        <f t="shared" si="195"/>
        <v>157875899765.80237</v>
      </c>
      <c r="H192" s="34">
        <f t="shared" si="266"/>
        <v>37.200000000000024</v>
      </c>
      <c r="I192" s="38">
        <v>186</v>
      </c>
      <c r="J192" s="43">
        <f t="shared" si="196"/>
        <v>186</v>
      </c>
      <c r="K192" s="43">
        <f t="shared" si="197"/>
        <v>2.2000000000000002</v>
      </c>
      <c r="L192" s="33">
        <v>1</v>
      </c>
      <c r="M192" s="34">
        <f t="shared" si="198"/>
        <v>2</v>
      </c>
      <c r="N192" s="42">
        <f t="shared" si="184"/>
        <v>737206272000</v>
      </c>
      <c r="O192" s="42">
        <f t="shared" si="199"/>
        <v>274240733184000</v>
      </c>
      <c r="P192" s="42">
        <f t="shared" si="200"/>
        <v>10419809384542.957</v>
      </c>
      <c r="Q192" s="42">
        <f t="shared" si="201"/>
        <v>660</v>
      </c>
      <c r="R192" s="42">
        <f t="shared" si="202"/>
        <v>4727.5945472445328</v>
      </c>
      <c r="S192" s="70">
        <f t="shared" si="203"/>
        <v>3.7995119337548788E-2</v>
      </c>
      <c r="V192" s="43">
        <f t="shared" si="204"/>
        <v>186</v>
      </c>
      <c r="W192" s="43">
        <f t="shared" si="205"/>
        <v>3.2</v>
      </c>
      <c r="X192" s="43">
        <v>1</v>
      </c>
      <c r="Y192" s="34">
        <f t="shared" si="206"/>
        <v>1</v>
      </c>
      <c r="Z192" s="42">
        <f t="shared" si="185"/>
        <v>276567540480</v>
      </c>
      <c r="AA192" s="42">
        <f t="shared" si="207"/>
        <v>51441562529280</v>
      </c>
      <c r="AB192" s="42">
        <f t="shared" si="208"/>
        <v>15156086377517.027</v>
      </c>
      <c r="AC192" s="42">
        <f t="shared" si="209"/>
        <v>960</v>
      </c>
      <c r="AD192" s="42">
        <f t="shared" si="210"/>
        <v>4727.5945472445328</v>
      </c>
      <c r="AE192" s="70">
        <f t="shared" si="269"/>
        <v>0.29462725532278189</v>
      </c>
      <c r="AG192" s="43">
        <f t="shared" si="211"/>
        <v>171</v>
      </c>
      <c r="AH192" s="43">
        <f t="shared" si="212"/>
        <v>4.2750000000000004</v>
      </c>
      <c r="AI192" s="43">
        <v>1</v>
      </c>
      <c r="AJ192" s="34">
        <f t="shared" si="213"/>
        <v>1.075</v>
      </c>
      <c r="AK192" s="42">
        <f t="shared" si="186"/>
        <v>115236475200</v>
      </c>
      <c r="AL192" s="42">
        <f t="shared" si="214"/>
        <v>21183345053640</v>
      </c>
      <c r="AM192" s="42">
        <f t="shared" si="215"/>
        <v>2530948018120.5171</v>
      </c>
      <c r="AN192" s="42">
        <f t="shared" si="216"/>
        <v>1282.5</v>
      </c>
      <c r="AO192" s="42">
        <f t="shared" si="217"/>
        <v>4727.5945472445328</v>
      </c>
      <c r="AP192" s="70">
        <f t="shared" si="273"/>
        <v>0.11947820383002336</v>
      </c>
      <c r="AR192" s="43">
        <f t="shared" si="218"/>
        <v>151</v>
      </c>
      <c r="AS192" s="43">
        <f t="shared" si="219"/>
        <v>5.45</v>
      </c>
      <c r="AT192" s="43">
        <v>1</v>
      </c>
      <c r="AU192" s="34">
        <f t="shared" si="220"/>
        <v>1.175</v>
      </c>
      <c r="AV192" s="42">
        <f t="shared" si="187"/>
        <v>19754824320</v>
      </c>
      <c r="AW192" s="42">
        <f t="shared" si="221"/>
        <v>3504999704976</v>
      </c>
      <c r="AX192" s="42">
        <f t="shared" si="222"/>
        <v>201661793841.47369</v>
      </c>
      <c r="AY192" s="42">
        <f t="shared" si="223"/>
        <v>1635</v>
      </c>
      <c r="AZ192" s="42">
        <f t="shared" si="224"/>
        <v>4727.5945472445328</v>
      </c>
      <c r="BA192" s="70">
        <f t="shared" si="267"/>
        <v>5.7535466709220322E-2</v>
      </c>
      <c r="BC192" s="43">
        <f t="shared" si="225"/>
        <v>126</v>
      </c>
      <c r="BD192" s="43">
        <f t="shared" si="226"/>
        <v>6.75</v>
      </c>
      <c r="BE192" s="43">
        <v>1</v>
      </c>
      <c r="BF192" s="34">
        <f t="shared" si="227"/>
        <v>1.3</v>
      </c>
      <c r="BG192" s="42">
        <f t="shared" si="188"/>
        <v>30478871808</v>
      </c>
      <c r="BH192" s="42">
        <f t="shared" si="228"/>
        <v>4992439202150.4004</v>
      </c>
      <c r="BI192" s="42">
        <f t="shared" si="229"/>
        <v>7805143970.3551893</v>
      </c>
      <c r="BJ192" s="42">
        <f t="shared" si="230"/>
        <v>2025</v>
      </c>
      <c r="BK192" s="42">
        <f t="shared" si="231"/>
        <v>4727.5945472445328</v>
      </c>
      <c r="BL192" s="70">
        <f t="shared" si="274"/>
        <v>1.5633928935966349E-3</v>
      </c>
      <c r="BN192" s="43">
        <f t="shared" si="232"/>
        <v>96</v>
      </c>
      <c r="BO192" s="43">
        <f t="shared" si="233"/>
        <v>8.1999999999999993</v>
      </c>
      <c r="BP192" s="43">
        <v>1</v>
      </c>
      <c r="BQ192" s="34">
        <f t="shared" si="234"/>
        <v>1.45</v>
      </c>
      <c r="BR192" s="42">
        <f t="shared" si="189"/>
        <v>57594240</v>
      </c>
      <c r="BS192" s="42">
        <f t="shared" si="235"/>
        <v>8017118208</v>
      </c>
      <c r="BT192" s="42">
        <f t="shared" si="236"/>
        <v>148153195.73359358</v>
      </c>
      <c r="BU192" s="42">
        <f t="shared" si="237"/>
        <v>2460</v>
      </c>
      <c r="BV192" s="42">
        <f t="shared" si="238"/>
        <v>4727.5945472445328</v>
      </c>
      <c r="BW192" s="70">
        <f t="shared" si="271"/>
        <v>1.8479607246623446E-2</v>
      </c>
      <c r="BY192" s="43">
        <f t="shared" si="239"/>
        <v>34</v>
      </c>
      <c r="BZ192" s="43">
        <f t="shared" si="240"/>
        <v>9.8249999999999993</v>
      </c>
      <c r="CA192" s="43">
        <v>1</v>
      </c>
      <c r="CB192" s="34">
        <f t="shared" si="241"/>
        <v>0</v>
      </c>
      <c r="CC192" s="42">
        <f t="shared" si="190"/>
        <v>5</v>
      </c>
      <c r="CD192" s="42">
        <f t="shared" si="242"/>
        <v>0</v>
      </c>
      <c r="CE192" s="42">
        <f t="shared" si="243"/>
        <v>32844.131652036245</v>
      </c>
      <c r="CF192" s="42">
        <f t="shared" si="244"/>
        <v>2947.5</v>
      </c>
      <c r="CG192" s="42">
        <f t="shared" si="245"/>
        <v>4727.5945472445328</v>
      </c>
      <c r="CH192" s="70" t="e">
        <f t="shared" si="272"/>
        <v>#DIV/0!</v>
      </c>
      <c r="CJ192" s="43">
        <f t="shared" si="246"/>
        <v>-21</v>
      </c>
      <c r="CK192" s="43">
        <f t="shared" si="247"/>
        <v>11.649999999999999</v>
      </c>
      <c r="CL192" s="43">
        <v>1</v>
      </c>
      <c r="CM192" s="34">
        <f t="shared" si="248"/>
        <v>0</v>
      </c>
      <c r="CN192" s="42">
        <f t="shared" si="191"/>
        <v>1</v>
      </c>
      <c r="CO192" s="42">
        <f t="shared" si="249"/>
        <v>0</v>
      </c>
      <c r="CP192" s="42">
        <f t="shared" si="250"/>
        <v>19.016088866999684</v>
      </c>
      <c r="CQ192" s="42">
        <f t="shared" si="251"/>
        <v>3494.9999999999995</v>
      </c>
      <c r="CR192" s="42">
        <f t="shared" si="252"/>
        <v>4727.5945472445328</v>
      </c>
      <c r="CU192" s="43">
        <f t="shared" si="253"/>
        <v>-71</v>
      </c>
      <c r="CV192" s="43">
        <f t="shared" si="254"/>
        <v>13.7</v>
      </c>
      <c r="CW192" s="43">
        <v>1</v>
      </c>
      <c r="CX192" s="34">
        <f t="shared" si="255"/>
        <v>0</v>
      </c>
      <c r="CY192" s="42">
        <f t="shared" si="192"/>
        <v>1</v>
      </c>
      <c r="CZ192" s="42">
        <f t="shared" si="256"/>
        <v>0</v>
      </c>
      <c r="DA192" s="42">
        <f t="shared" si="257"/>
        <v>2.1838151947919025E-2</v>
      </c>
      <c r="DB192" s="42">
        <f t="shared" si="258"/>
        <v>4110</v>
      </c>
      <c r="DC192" s="42">
        <f t="shared" si="259"/>
        <v>4727.5945472445328</v>
      </c>
      <c r="DF192" s="43">
        <f t="shared" si="260"/>
        <v>-134</v>
      </c>
      <c r="DG192" s="43">
        <f t="shared" si="261"/>
        <v>18.574999999999999</v>
      </c>
      <c r="DH192" s="43">
        <v>1</v>
      </c>
      <c r="DI192" s="34">
        <f t="shared" si="268"/>
        <v>0</v>
      </c>
      <c r="DJ192" s="42">
        <f t="shared" si="193"/>
        <v>1</v>
      </c>
      <c r="DK192" s="42">
        <f t="shared" si="262"/>
        <v>0</v>
      </c>
      <c r="DL192" s="42">
        <f t="shared" si="263"/>
        <v>4.7692072266496122E-6</v>
      </c>
      <c r="DM192" s="42">
        <f t="shared" si="264"/>
        <v>5572.5</v>
      </c>
      <c r="DN192" s="42">
        <f t="shared" si="265"/>
        <v>4727.5945472445328</v>
      </c>
    </row>
    <row r="193" spans="1:118">
      <c r="A193" s="34">
        <f t="shared" si="194"/>
        <v>163.14376029686747</v>
      </c>
      <c r="B193" s="34">
        <v>0</v>
      </c>
      <c r="C193" s="55">
        <f t="shared" si="270"/>
        <v>9.4499999999999993</v>
      </c>
      <c r="D193" s="59"/>
      <c r="E193" s="87">
        <v>2.2000000000000002</v>
      </c>
      <c r="F193" s="101">
        <f>C193+E193</f>
        <v>11.649999999999999</v>
      </c>
      <c r="G193" s="37">
        <f t="shared" si="195"/>
        <v>181351786354.65399</v>
      </c>
      <c r="H193" s="34">
        <f t="shared" si="266"/>
        <v>37.40000000000002</v>
      </c>
      <c r="I193" s="38">
        <v>187</v>
      </c>
      <c r="J193" s="43">
        <f t="shared" si="196"/>
        <v>187</v>
      </c>
      <c r="K193" s="43">
        <f t="shared" si="197"/>
        <v>2.2000000000000002</v>
      </c>
      <c r="L193" s="33">
        <v>1</v>
      </c>
      <c r="M193" s="34">
        <f t="shared" si="198"/>
        <v>2</v>
      </c>
      <c r="N193" s="42">
        <f t="shared" si="184"/>
        <v>737206272000</v>
      </c>
      <c r="O193" s="42">
        <f t="shared" si="199"/>
        <v>275715145728000</v>
      </c>
      <c r="P193" s="42">
        <f t="shared" si="200"/>
        <v>11969217899407.164</v>
      </c>
      <c r="Q193" s="42">
        <f t="shared" si="201"/>
        <v>660</v>
      </c>
      <c r="R193" s="42">
        <f t="shared" si="202"/>
        <v>4894.3128089060237</v>
      </c>
      <c r="S193" s="70">
        <f t="shared" si="203"/>
        <v>4.341153572758423E-2</v>
      </c>
      <c r="V193" s="43">
        <f t="shared" si="204"/>
        <v>187</v>
      </c>
      <c r="W193" s="43">
        <f t="shared" si="205"/>
        <v>3.2</v>
      </c>
      <c r="X193" s="43">
        <v>1</v>
      </c>
      <c r="Y193" s="34">
        <f t="shared" si="206"/>
        <v>1</v>
      </c>
      <c r="Z193" s="42">
        <f t="shared" si="185"/>
        <v>276567540480</v>
      </c>
      <c r="AA193" s="42">
        <f t="shared" si="207"/>
        <v>51718130069760</v>
      </c>
      <c r="AB193" s="42">
        <f t="shared" si="208"/>
        <v>17409771490046.783</v>
      </c>
      <c r="AC193" s="42">
        <f t="shared" si="209"/>
        <v>960</v>
      </c>
      <c r="AD193" s="42">
        <f t="shared" si="210"/>
        <v>4894.3128089060237</v>
      </c>
      <c r="AE193" s="70">
        <f t="shared" si="269"/>
        <v>0.33662801548632199</v>
      </c>
      <c r="AG193" s="43">
        <f t="shared" si="211"/>
        <v>172</v>
      </c>
      <c r="AH193" s="43">
        <f t="shared" si="212"/>
        <v>4.2750000000000004</v>
      </c>
      <c r="AI193" s="43">
        <v>1</v>
      </c>
      <c r="AJ193" s="34">
        <f t="shared" si="213"/>
        <v>1.075</v>
      </c>
      <c r="AK193" s="42">
        <f t="shared" si="186"/>
        <v>115236475200</v>
      </c>
      <c r="AL193" s="42">
        <f t="shared" si="214"/>
        <v>21307224264480</v>
      </c>
      <c r="AM193" s="42">
        <f t="shared" si="215"/>
        <v>2907295824998.0444</v>
      </c>
      <c r="AN193" s="42">
        <f t="shared" si="216"/>
        <v>1282.5</v>
      </c>
      <c r="AO193" s="42">
        <f t="shared" si="217"/>
        <v>4894.3128089060237</v>
      </c>
      <c r="AP193" s="70">
        <f t="shared" si="273"/>
        <v>0.13644648354523697</v>
      </c>
      <c r="AR193" s="43">
        <f t="shared" si="218"/>
        <v>152</v>
      </c>
      <c r="AS193" s="43">
        <f t="shared" si="219"/>
        <v>5.45</v>
      </c>
      <c r="AT193" s="43">
        <v>1</v>
      </c>
      <c r="AU193" s="34">
        <f t="shared" si="220"/>
        <v>1.175</v>
      </c>
      <c r="AV193" s="42">
        <f t="shared" si="187"/>
        <v>19754824320</v>
      </c>
      <c r="AW193" s="42">
        <f t="shared" si="221"/>
        <v>3528211623552</v>
      </c>
      <c r="AX193" s="42">
        <f t="shared" si="222"/>
        <v>231648570851.45203</v>
      </c>
      <c r="AY193" s="42">
        <f t="shared" si="223"/>
        <v>1635</v>
      </c>
      <c r="AZ193" s="42">
        <f t="shared" si="224"/>
        <v>4894.3128089060237</v>
      </c>
      <c r="BA193" s="70">
        <f t="shared" si="267"/>
        <v>6.5656087436796545E-2</v>
      </c>
      <c r="BC193" s="43">
        <f t="shared" si="225"/>
        <v>127</v>
      </c>
      <c r="BD193" s="43">
        <f t="shared" si="226"/>
        <v>6.75</v>
      </c>
      <c r="BE193" s="43">
        <v>1</v>
      </c>
      <c r="BF193" s="34">
        <f t="shared" si="227"/>
        <v>1.3</v>
      </c>
      <c r="BG193" s="42">
        <f t="shared" si="188"/>
        <v>30478871808</v>
      </c>
      <c r="BH193" s="42">
        <f t="shared" si="228"/>
        <v>5032061735500.7998</v>
      </c>
      <c r="BI193" s="42">
        <f t="shared" si="229"/>
        <v>8965756039.2620335</v>
      </c>
      <c r="BJ193" s="42">
        <f t="shared" si="230"/>
        <v>2025</v>
      </c>
      <c r="BK193" s="42">
        <f t="shared" si="231"/>
        <v>4894.3128089060237</v>
      </c>
      <c r="BL193" s="70">
        <f t="shared" si="274"/>
        <v>1.7817261612689149E-3</v>
      </c>
      <c r="BN193" s="43">
        <f t="shared" si="232"/>
        <v>97</v>
      </c>
      <c r="BO193" s="43">
        <f t="shared" si="233"/>
        <v>8.1999999999999993</v>
      </c>
      <c r="BP193" s="43">
        <v>1</v>
      </c>
      <c r="BQ193" s="34">
        <f t="shared" si="234"/>
        <v>1.45</v>
      </c>
      <c r="BR193" s="42">
        <f t="shared" si="189"/>
        <v>57594240</v>
      </c>
      <c r="BS193" s="42">
        <f t="shared" si="235"/>
        <v>8100629856</v>
      </c>
      <c r="BT193" s="42">
        <f t="shared" si="236"/>
        <v>170183332.22673273</v>
      </c>
      <c r="BU193" s="42">
        <f t="shared" si="237"/>
        <v>2460</v>
      </c>
      <c r="BV193" s="42">
        <f t="shared" si="238"/>
        <v>4894.3128089060237</v>
      </c>
      <c r="BW193" s="70">
        <f t="shared" si="271"/>
        <v>2.1008654296268185E-2</v>
      </c>
      <c r="BY193" s="43">
        <f t="shared" si="239"/>
        <v>35</v>
      </c>
      <c r="BZ193" s="43">
        <f t="shared" si="240"/>
        <v>9.8249999999999993</v>
      </c>
      <c r="CA193" s="43">
        <v>1</v>
      </c>
      <c r="CB193" s="34">
        <f t="shared" si="241"/>
        <v>0</v>
      </c>
      <c r="CC193" s="42">
        <f t="shared" si="190"/>
        <v>5</v>
      </c>
      <c r="CD193" s="42">
        <f t="shared" si="242"/>
        <v>0</v>
      </c>
      <c r="CE193" s="42">
        <f t="shared" si="243"/>
        <v>37728.000000000095</v>
      </c>
      <c r="CF193" s="42">
        <f t="shared" si="244"/>
        <v>2947.5</v>
      </c>
      <c r="CG193" s="42">
        <f t="shared" si="245"/>
        <v>4894.3128089060237</v>
      </c>
      <c r="CH193" s="70" t="e">
        <f t="shared" si="272"/>
        <v>#DIV/0!</v>
      </c>
      <c r="CJ193" s="43">
        <f t="shared" si="246"/>
        <v>-20</v>
      </c>
      <c r="CK193" s="43">
        <f t="shared" si="247"/>
        <v>11.649999999999999</v>
      </c>
      <c r="CL193" s="43">
        <v>1</v>
      </c>
      <c r="CM193" s="34">
        <f t="shared" si="248"/>
        <v>0</v>
      </c>
      <c r="CN193" s="42">
        <f t="shared" si="191"/>
        <v>1</v>
      </c>
      <c r="CO193" s="42">
        <f t="shared" si="249"/>
        <v>0</v>
      </c>
      <c r="CP193" s="42">
        <f t="shared" si="250"/>
        <v>21.843749999999968</v>
      </c>
      <c r="CQ193" s="42">
        <f t="shared" si="251"/>
        <v>3494.9999999999995</v>
      </c>
      <c r="CR193" s="42">
        <f t="shared" si="252"/>
        <v>4894.3128089060237</v>
      </c>
      <c r="CU193" s="43">
        <f t="shared" si="253"/>
        <v>-70</v>
      </c>
      <c r="CV193" s="43">
        <f t="shared" si="254"/>
        <v>13.7</v>
      </c>
      <c r="CW193" s="43">
        <v>1</v>
      </c>
      <c r="CX193" s="34">
        <f t="shared" si="255"/>
        <v>0</v>
      </c>
      <c r="CY193" s="42">
        <f t="shared" si="192"/>
        <v>1</v>
      </c>
      <c r="CZ193" s="42">
        <f t="shared" si="256"/>
        <v>0</v>
      </c>
      <c r="DA193" s="42">
        <f t="shared" si="257"/>
        <v>2.5085449218749882E-2</v>
      </c>
      <c r="DB193" s="42">
        <f t="shared" si="258"/>
        <v>4110</v>
      </c>
      <c r="DC193" s="42">
        <f t="shared" si="259"/>
        <v>4894.3128089060237</v>
      </c>
      <c r="DF193" s="43">
        <f t="shared" si="260"/>
        <v>-133</v>
      </c>
      <c r="DG193" s="43">
        <f t="shared" si="261"/>
        <v>18.574999999999999</v>
      </c>
      <c r="DH193" s="43">
        <v>1</v>
      </c>
      <c r="DI193" s="34">
        <f t="shared" si="268"/>
        <v>0</v>
      </c>
      <c r="DJ193" s="42">
        <f t="shared" si="193"/>
        <v>1</v>
      </c>
      <c r="DK193" s="42">
        <f t="shared" si="262"/>
        <v>0</v>
      </c>
      <c r="DL193" s="42">
        <f t="shared" si="263"/>
        <v>5.4783804958923823E-6</v>
      </c>
      <c r="DM193" s="42">
        <f t="shared" si="264"/>
        <v>5572.5</v>
      </c>
      <c r="DN193" s="42">
        <f t="shared" si="265"/>
        <v>4894.3128089060237</v>
      </c>
    </row>
    <row r="194" spans="1:118">
      <c r="A194" s="34">
        <f t="shared" si="194"/>
        <v>168.89701257893245</v>
      </c>
      <c r="B194" s="34">
        <v>0</v>
      </c>
      <c r="C194" s="55">
        <f t="shared" si="270"/>
        <v>9.4499999999999993</v>
      </c>
      <c r="D194" s="59"/>
      <c r="E194" s="87">
        <v>2.2000000000000002</v>
      </c>
      <c r="F194" s="101">
        <f>C194+E194</f>
        <v>11.649999999999999</v>
      </c>
      <c r="G194" s="37">
        <f t="shared" si="195"/>
        <v>208318498661.36481</v>
      </c>
      <c r="H194" s="34">
        <f t="shared" si="266"/>
        <v>37.600000000000023</v>
      </c>
      <c r="I194" s="38">
        <v>188</v>
      </c>
      <c r="J194" s="43">
        <f t="shared" si="196"/>
        <v>188</v>
      </c>
      <c r="K194" s="43">
        <f t="shared" si="197"/>
        <v>2.2000000000000002</v>
      </c>
      <c r="L194" s="33">
        <v>1</v>
      </c>
      <c r="M194" s="34">
        <f t="shared" si="198"/>
        <v>2</v>
      </c>
      <c r="N194" s="42">
        <f t="shared" si="184"/>
        <v>737206272000</v>
      </c>
      <c r="O194" s="42">
        <f t="shared" si="199"/>
        <v>277189558272000</v>
      </c>
      <c r="P194" s="42">
        <f t="shared" si="200"/>
        <v>13749020911650.078</v>
      </c>
      <c r="Q194" s="42">
        <f t="shared" si="201"/>
        <v>660</v>
      </c>
      <c r="R194" s="42">
        <f t="shared" si="202"/>
        <v>5066.9103773679735</v>
      </c>
      <c r="S194" s="70">
        <f t="shared" si="203"/>
        <v>4.9601510956478627E-2</v>
      </c>
      <c r="V194" s="43">
        <f t="shared" si="204"/>
        <v>188</v>
      </c>
      <c r="W194" s="43">
        <f t="shared" si="205"/>
        <v>3.2</v>
      </c>
      <c r="X194" s="43">
        <v>1</v>
      </c>
      <c r="Y194" s="34">
        <f t="shared" si="206"/>
        <v>1</v>
      </c>
      <c r="Z194" s="42">
        <f t="shared" si="185"/>
        <v>276567540480</v>
      </c>
      <c r="AA194" s="42">
        <f t="shared" si="207"/>
        <v>51994697610240</v>
      </c>
      <c r="AB194" s="42">
        <f t="shared" si="208"/>
        <v>19998575871491.023</v>
      </c>
      <c r="AC194" s="42">
        <f t="shared" si="209"/>
        <v>960</v>
      </c>
      <c r="AD194" s="42">
        <f t="shared" si="210"/>
        <v>5066.9103773679735</v>
      </c>
      <c r="AE194" s="70">
        <f t="shared" si="269"/>
        <v>0.38462721759444257</v>
      </c>
      <c r="AG194" s="43">
        <f t="shared" si="211"/>
        <v>173</v>
      </c>
      <c r="AH194" s="43">
        <f t="shared" si="212"/>
        <v>4.2750000000000004</v>
      </c>
      <c r="AI194" s="43">
        <v>1</v>
      </c>
      <c r="AJ194" s="34">
        <f t="shared" si="213"/>
        <v>1.075</v>
      </c>
      <c r="AK194" s="42">
        <f t="shared" si="186"/>
        <v>115236475200</v>
      </c>
      <c r="AL194" s="42">
        <f t="shared" si="214"/>
        <v>21431103475320</v>
      </c>
      <c r="AM194" s="42">
        <f t="shared" si="215"/>
        <v>3339605931665.001</v>
      </c>
      <c r="AN194" s="42">
        <f t="shared" si="216"/>
        <v>1282.5</v>
      </c>
      <c r="AO194" s="42">
        <f t="shared" si="217"/>
        <v>5066.9103773679735</v>
      </c>
      <c r="AP194" s="70">
        <f t="shared" si="273"/>
        <v>0.15582986361439027</v>
      </c>
      <c r="AR194" s="43">
        <f t="shared" si="218"/>
        <v>153</v>
      </c>
      <c r="AS194" s="43">
        <f t="shared" si="219"/>
        <v>5.45</v>
      </c>
      <c r="AT194" s="43">
        <v>1</v>
      </c>
      <c r="AU194" s="34">
        <f t="shared" si="220"/>
        <v>1.175</v>
      </c>
      <c r="AV194" s="42">
        <f t="shared" si="187"/>
        <v>19754824320</v>
      </c>
      <c r="AW194" s="42">
        <f t="shared" si="221"/>
        <v>3551423542128</v>
      </c>
      <c r="AX194" s="42">
        <f t="shared" si="222"/>
        <v>266094332274.47711</v>
      </c>
      <c r="AY194" s="42">
        <f t="shared" si="223"/>
        <v>1635</v>
      </c>
      <c r="AZ194" s="42">
        <f t="shared" si="224"/>
        <v>5066.9103773679735</v>
      </c>
      <c r="BA194" s="70">
        <f t="shared" si="267"/>
        <v>7.4926104734619844E-2</v>
      </c>
      <c r="BC194" s="43">
        <f t="shared" si="225"/>
        <v>128</v>
      </c>
      <c r="BD194" s="43">
        <f t="shared" si="226"/>
        <v>6.75</v>
      </c>
      <c r="BE194" s="43">
        <v>1</v>
      </c>
      <c r="BF194" s="34">
        <f t="shared" si="227"/>
        <v>1.3</v>
      </c>
      <c r="BG194" s="42">
        <f t="shared" si="188"/>
        <v>30478871808</v>
      </c>
      <c r="BH194" s="42">
        <f t="shared" si="228"/>
        <v>5071684268851.2002</v>
      </c>
      <c r="BI194" s="42">
        <f t="shared" si="229"/>
        <v>10298949213.60503</v>
      </c>
      <c r="BJ194" s="42">
        <f t="shared" si="230"/>
        <v>2025</v>
      </c>
      <c r="BK194" s="42">
        <f t="shared" si="231"/>
        <v>5066.9103773679735</v>
      </c>
      <c r="BL194" s="70">
        <f t="shared" si="274"/>
        <v>2.0306763330789658E-3</v>
      </c>
      <c r="BN194" s="43">
        <f t="shared" si="232"/>
        <v>98</v>
      </c>
      <c r="BO194" s="43">
        <f t="shared" si="233"/>
        <v>8.1999999999999993</v>
      </c>
      <c r="BP194" s="43">
        <v>1</v>
      </c>
      <c r="BQ194" s="34">
        <f t="shared" si="234"/>
        <v>1.45</v>
      </c>
      <c r="BR194" s="42">
        <f t="shared" si="189"/>
        <v>57594240</v>
      </c>
      <c r="BS194" s="42">
        <f t="shared" si="235"/>
        <v>8184141504</v>
      </c>
      <c r="BT194" s="42">
        <f t="shared" si="236"/>
        <v>195489313.77676174</v>
      </c>
      <c r="BU194" s="42">
        <f t="shared" si="237"/>
        <v>2460</v>
      </c>
      <c r="BV194" s="42">
        <f t="shared" si="238"/>
        <v>5066.9103773679735</v>
      </c>
      <c r="BW194" s="70">
        <f t="shared" si="271"/>
        <v>2.3886355542755013E-2</v>
      </c>
      <c r="BY194" s="43">
        <f t="shared" si="239"/>
        <v>36</v>
      </c>
      <c r="BZ194" s="43">
        <f t="shared" si="240"/>
        <v>9.8249999999999993</v>
      </c>
      <c r="CA194" s="43">
        <v>1</v>
      </c>
      <c r="CB194" s="34">
        <f t="shared" si="241"/>
        <v>0</v>
      </c>
      <c r="CC194" s="42">
        <f t="shared" si="190"/>
        <v>5</v>
      </c>
      <c r="CD194" s="42">
        <f t="shared" si="242"/>
        <v>0</v>
      </c>
      <c r="CE194" s="42">
        <f t="shared" si="243"/>
        <v>43338.091537328241</v>
      </c>
      <c r="CF194" s="42">
        <f t="shared" si="244"/>
        <v>2947.5</v>
      </c>
      <c r="CG194" s="42">
        <f t="shared" si="245"/>
        <v>5066.9103773679735</v>
      </c>
      <c r="CH194" s="70" t="e">
        <f t="shared" si="272"/>
        <v>#DIV/0!</v>
      </c>
      <c r="CJ194" s="43">
        <f t="shared" si="246"/>
        <v>-19</v>
      </c>
      <c r="CK194" s="43">
        <f t="shared" si="247"/>
        <v>11.649999999999999</v>
      </c>
      <c r="CL194" s="43">
        <v>1</v>
      </c>
      <c r="CM194" s="34">
        <f t="shared" si="248"/>
        <v>0</v>
      </c>
      <c r="CN194" s="42">
        <f t="shared" si="191"/>
        <v>1</v>
      </c>
      <c r="CO194" s="42">
        <f t="shared" si="249"/>
        <v>0</v>
      </c>
      <c r="CP194" s="42">
        <f t="shared" si="250"/>
        <v>25.091879691966447</v>
      </c>
      <c r="CQ194" s="42">
        <f t="shared" si="251"/>
        <v>3494.9999999999995</v>
      </c>
      <c r="CR194" s="42">
        <f t="shared" si="252"/>
        <v>5066.9103773679735</v>
      </c>
      <c r="CU194" s="43">
        <f t="shared" si="253"/>
        <v>-69</v>
      </c>
      <c r="CV194" s="43">
        <f t="shared" si="254"/>
        <v>13.7</v>
      </c>
      <c r="CW194" s="43">
        <v>1</v>
      </c>
      <c r="CX194" s="34">
        <f t="shared" si="255"/>
        <v>0</v>
      </c>
      <c r="CY194" s="42">
        <f t="shared" si="192"/>
        <v>1</v>
      </c>
      <c r="CZ194" s="42">
        <f t="shared" si="256"/>
        <v>0</v>
      </c>
      <c r="DA194" s="42">
        <f t="shared" si="257"/>
        <v>2.881561425193965E-2</v>
      </c>
      <c r="DB194" s="42">
        <f t="shared" si="258"/>
        <v>4110</v>
      </c>
      <c r="DC194" s="42">
        <f t="shared" si="259"/>
        <v>5066.9103773679735</v>
      </c>
      <c r="DF194" s="43">
        <f t="shared" si="260"/>
        <v>-132</v>
      </c>
      <c r="DG194" s="43">
        <f t="shared" si="261"/>
        <v>18.574999999999999</v>
      </c>
      <c r="DH194" s="43">
        <v>1</v>
      </c>
      <c r="DI194" s="34">
        <f t="shared" si="268"/>
        <v>0</v>
      </c>
      <c r="DJ194" s="42">
        <f t="shared" si="193"/>
        <v>1</v>
      </c>
      <c r="DK194" s="42">
        <f t="shared" si="262"/>
        <v>0</v>
      </c>
      <c r="DL194" s="42">
        <f t="shared" si="263"/>
        <v>6.2930066636794202E-6</v>
      </c>
      <c r="DM194" s="42">
        <f t="shared" si="264"/>
        <v>5572.5</v>
      </c>
      <c r="DN194" s="42">
        <f t="shared" si="265"/>
        <v>5066.9103773679735</v>
      </c>
    </row>
    <row r="195" spans="1:118">
      <c r="A195" s="34">
        <f t="shared" si="194"/>
        <v>174.85315286456469</v>
      </c>
      <c r="B195" s="34">
        <v>0</v>
      </c>
      <c r="C195" s="55">
        <f t="shared" si="270"/>
        <v>9.4499999999999993</v>
      </c>
      <c r="D195" s="59"/>
      <c r="E195" s="87">
        <v>2.2000000000000002</v>
      </c>
      <c r="F195" s="101">
        <f>C195+E195</f>
        <v>11.649999999999999</v>
      </c>
      <c r="G195" s="37">
        <f t="shared" si="195"/>
        <v>239295116727.76178</v>
      </c>
      <c r="H195" s="34">
        <f t="shared" si="266"/>
        <v>37.800000000000018</v>
      </c>
      <c r="I195" s="38">
        <v>189</v>
      </c>
      <c r="J195" s="43">
        <f t="shared" si="196"/>
        <v>189</v>
      </c>
      <c r="K195" s="43">
        <f t="shared" si="197"/>
        <v>2.2000000000000002</v>
      </c>
      <c r="L195" s="33">
        <v>1</v>
      </c>
      <c r="M195" s="34">
        <f t="shared" si="198"/>
        <v>2</v>
      </c>
      <c r="N195" s="42">
        <f t="shared" si="184"/>
        <v>737206272000</v>
      </c>
      <c r="O195" s="42">
        <f t="shared" si="199"/>
        <v>278663970816000</v>
      </c>
      <c r="P195" s="42">
        <f t="shared" si="200"/>
        <v>15793477704032.277</v>
      </c>
      <c r="Q195" s="42">
        <f t="shared" si="201"/>
        <v>660</v>
      </c>
      <c r="R195" s="42">
        <f t="shared" si="202"/>
        <v>5245.5945859369403</v>
      </c>
      <c r="S195" s="70">
        <f t="shared" si="203"/>
        <v>5.6675707511756546E-2</v>
      </c>
      <c r="V195" s="43">
        <f t="shared" si="204"/>
        <v>189</v>
      </c>
      <c r="W195" s="43">
        <f t="shared" si="205"/>
        <v>3.2</v>
      </c>
      <c r="X195" s="43">
        <v>1</v>
      </c>
      <c r="Y195" s="34">
        <f t="shared" si="206"/>
        <v>1</v>
      </c>
      <c r="Z195" s="42">
        <f t="shared" si="185"/>
        <v>276567540480</v>
      </c>
      <c r="AA195" s="42">
        <f t="shared" si="207"/>
        <v>52271265150720</v>
      </c>
      <c r="AB195" s="42">
        <f t="shared" si="208"/>
        <v>22972331205865.133</v>
      </c>
      <c r="AC195" s="42">
        <f t="shared" si="209"/>
        <v>960</v>
      </c>
      <c r="AD195" s="42">
        <f t="shared" si="210"/>
        <v>5245.5945859369403</v>
      </c>
      <c r="AE195" s="70">
        <f t="shared" si="269"/>
        <v>0.43948297672968617</v>
      </c>
      <c r="AG195" s="43">
        <f t="shared" si="211"/>
        <v>174</v>
      </c>
      <c r="AH195" s="43">
        <f t="shared" si="212"/>
        <v>4.2750000000000004</v>
      </c>
      <c r="AI195" s="43">
        <v>1</v>
      </c>
      <c r="AJ195" s="34">
        <f t="shared" si="213"/>
        <v>1.075</v>
      </c>
      <c r="AK195" s="42">
        <f t="shared" si="186"/>
        <v>115236475200</v>
      </c>
      <c r="AL195" s="42">
        <f t="shared" si="214"/>
        <v>21554982686160</v>
      </c>
      <c r="AM195" s="42">
        <f t="shared" si="215"/>
        <v>3836199840041.9277</v>
      </c>
      <c r="AN195" s="42">
        <f t="shared" si="216"/>
        <v>1282.5</v>
      </c>
      <c r="AO195" s="42">
        <f t="shared" si="217"/>
        <v>5245.5945859369403</v>
      </c>
      <c r="AP195" s="70">
        <f t="shared" si="273"/>
        <v>0.17797276369445061</v>
      </c>
      <c r="AR195" s="43">
        <f t="shared" si="218"/>
        <v>154</v>
      </c>
      <c r="AS195" s="43">
        <f t="shared" si="219"/>
        <v>5.45</v>
      </c>
      <c r="AT195" s="43">
        <v>1</v>
      </c>
      <c r="AU195" s="34">
        <f t="shared" si="220"/>
        <v>1.175</v>
      </c>
      <c r="AV195" s="42">
        <f t="shared" si="187"/>
        <v>19754824320</v>
      </c>
      <c r="AW195" s="42">
        <f t="shared" si="221"/>
        <v>3574635460704</v>
      </c>
      <c r="AX195" s="42">
        <f t="shared" si="222"/>
        <v>305662121757.72626</v>
      </c>
      <c r="AY195" s="42">
        <f t="shared" si="223"/>
        <v>1635</v>
      </c>
      <c r="AZ195" s="42">
        <f t="shared" si="224"/>
        <v>5245.5945859369403</v>
      </c>
      <c r="BA195" s="70">
        <f t="shared" si="267"/>
        <v>8.5508613428662228E-2</v>
      </c>
      <c r="BC195" s="43">
        <f t="shared" si="225"/>
        <v>129</v>
      </c>
      <c r="BD195" s="43">
        <f t="shared" si="226"/>
        <v>6.75</v>
      </c>
      <c r="BE195" s="43">
        <v>1</v>
      </c>
      <c r="BF195" s="34">
        <f t="shared" si="227"/>
        <v>1.3</v>
      </c>
      <c r="BG195" s="42">
        <f t="shared" si="188"/>
        <v>30478871808</v>
      </c>
      <c r="BH195" s="42">
        <f t="shared" si="228"/>
        <v>5111306802201.6006</v>
      </c>
      <c r="BI195" s="42">
        <f t="shared" si="229"/>
        <v>11830386019.866108</v>
      </c>
      <c r="BJ195" s="42">
        <f t="shared" si="230"/>
        <v>2025</v>
      </c>
      <c r="BK195" s="42">
        <f t="shared" si="231"/>
        <v>5245.5945859369403</v>
      </c>
      <c r="BL195" s="70">
        <f t="shared" si="274"/>
        <v>2.3145521248637215E-3</v>
      </c>
      <c r="BN195" s="43">
        <f t="shared" si="232"/>
        <v>99</v>
      </c>
      <c r="BO195" s="43">
        <f t="shared" si="233"/>
        <v>8.1999999999999993</v>
      </c>
      <c r="BP195" s="43">
        <v>1</v>
      </c>
      <c r="BQ195" s="34">
        <f t="shared" si="234"/>
        <v>1.45</v>
      </c>
      <c r="BR195" s="42">
        <f t="shared" si="189"/>
        <v>57594240</v>
      </c>
      <c r="BS195" s="42">
        <f t="shared" si="235"/>
        <v>8267653152</v>
      </c>
      <c r="BT195" s="42">
        <f t="shared" si="236"/>
        <v>224558253.15486547</v>
      </c>
      <c r="BU195" s="42">
        <f t="shared" si="237"/>
        <v>2460</v>
      </c>
      <c r="BV195" s="42">
        <f t="shared" si="238"/>
        <v>5245.5945859369403</v>
      </c>
      <c r="BW195" s="70">
        <f t="shared" si="271"/>
        <v>2.7161063608545716E-2</v>
      </c>
      <c r="BY195" s="43">
        <f t="shared" si="239"/>
        <v>37</v>
      </c>
      <c r="BZ195" s="43">
        <f t="shared" si="240"/>
        <v>9.8249999999999993</v>
      </c>
      <c r="CA195" s="43">
        <v>1</v>
      </c>
      <c r="CB195" s="34">
        <f t="shared" si="241"/>
        <v>0</v>
      </c>
      <c r="CC195" s="42">
        <f t="shared" si="190"/>
        <v>5</v>
      </c>
      <c r="CD195" s="42">
        <f t="shared" si="242"/>
        <v>0</v>
      </c>
      <c r="CE195" s="42">
        <f t="shared" si="243"/>
        <v>49782.394457639872</v>
      </c>
      <c r="CF195" s="42">
        <f t="shared" si="244"/>
        <v>2947.5</v>
      </c>
      <c r="CG195" s="42">
        <f t="shared" si="245"/>
        <v>5245.5945859369403</v>
      </c>
      <c r="CH195" s="70" t="e">
        <f t="shared" si="272"/>
        <v>#DIV/0!</v>
      </c>
      <c r="CJ195" s="43">
        <f t="shared" si="246"/>
        <v>-18</v>
      </c>
      <c r="CK195" s="43">
        <f t="shared" si="247"/>
        <v>11.649999999999999</v>
      </c>
      <c r="CL195" s="43">
        <v>1</v>
      </c>
      <c r="CM195" s="34">
        <f t="shared" si="248"/>
        <v>0</v>
      </c>
      <c r="CN195" s="42">
        <f t="shared" si="191"/>
        <v>1</v>
      </c>
      <c r="CO195" s="42">
        <f t="shared" si="249"/>
        <v>0</v>
      </c>
      <c r="CP195" s="42">
        <f t="shared" si="250"/>
        <v>28.823000925945372</v>
      </c>
      <c r="CQ195" s="42">
        <f t="shared" si="251"/>
        <v>3494.9999999999995</v>
      </c>
      <c r="CR195" s="42">
        <f t="shared" si="252"/>
        <v>5245.5945859369403</v>
      </c>
      <c r="CU195" s="43">
        <f t="shared" si="253"/>
        <v>-68</v>
      </c>
      <c r="CV195" s="43">
        <f t="shared" si="254"/>
        <v>13.7</v>
      </c>
      <c r="CW195" s="43">
        <v>1</v>
      </c>
      <c r="CX195" s="34">
        <f t="shared" si="255"/>
        <v>0</v>
      </c>
      <c r="CY195" s="42">
        <f t="shared" si="192"/>
        <v>1</v>
      </c>
      <c r="CZ195" s="42">
        <f t="shared" si="256"/>
        <v>0</v>
      </c>
      <c r="DA195" s="42">
        <f t="shared" si="257"/>
        <v>3.3100448689432196E-2</v>
      </c>
      <c r="DB195" s="42">
        <f t="shared" si="258"/>
        <v>4110</v>
      </c>
      <c r="DC195" s="42">
        <f t="shared" si="259"/>
        <v>5245.5945859369403</v>
      </c>
      <c r="DF195" s="43">
        <f t="shared" si="260"/>
        <v>-131</v>
      </c>
      <c r="DG195" s="43">
        <f t="shared" si="261"/>
        <v>18.574999999999999</v>
      </c>
      <c r="DH195" s="43">
        <v>1</v>
      </c>
      <c r="DI195" s="34">
        <f t="shared" si="268"/>
        <v>0</v>
      </c>
      <c r="DJ195" s="42">
        <f t="shared" si="193"/>
        <v>1</v>
      </c>
      <c r="DK195" s="42">
        <f t="shared" si="262"/>
        <v>0</v>
      </c>
      <c r="DL195" s="42">
        <f t="shared" si="263"/>
        <v>7.2287664025539291E-6</v>
      </c>
      <c r="DM195" s="42">
        <f t="shared" si="264"/>
        <v>5572.5</v>
      </c>
      <c r="DN195" s="42">
        <f t="shared" si="265"/>
        <v>5245.5945859369403</v>
      </c>
    </row>
    <row r="196" spans="1:118">
      <c r="A196" s="34">
        <f t="shared" si="194"/>
        <v>181.01933598375831</v>
      </c>
      <c r="B196" s="34">
        <v>0</v>
      </c>
      <c r="C196" s="55">
        <f t="shared" si="270"/>
        <v>9.4499999999999993</v>
      </c>
      <c r="D196" s="59"/>
      <c r="E196" s="87">
        <v>2.2000000000000002</v>
      </c>
      <c r="F196" s="101">
        <f>C196+E196</f>
        <v>11.649999999999999</v>
      </c>
      <c r="G196" s="37">
        <f t="shared" si="195"/>
        <v>274877906944.00348</v>
      </c>
      <c r="H196" s="34">
        <f t="shared" si="266"/>
        <v>38.000000000000021</v>
      </c>
      <c r="I196" s="38">
        <v>190</v>
      </c>
      <c r="J196" s="43">
        <f t="shared" si="196"/>
        <v>190</v>
      </c>
      <c r="K196" s="43">
        <f t="shared" si="197"/>
        <v>2.2000000000000002</v>
      </c>
      <c r="L196" s="33">
        <v>4</v>
      </c>
      <c r="M196" s="34">
        <f t="shared" si="198"/>
        <v>2</v>
      </c>
      <c r="N196" s="42">
        <f t="shared" si="184"/>
        <v>2948825088000</v>
      </c>
      <c r="O196" s="42">
        <f t="shared" si="199"/>
        <v>1120553533440000</v>
      </c>
      <c r="P196" s="42">
        <f t="shared" si="200"/>
        <v>18141941858304.23</v>
      </c>
      <c r="Q196" s="42">
        <f t="shared" si="201"/>
        <v>660</v>
      </c>
      <c r="R196" s="42">
        <f t="shared" si="202"/>
        <v>5430.5800795127489</v>
      </c>
      <c r="S196" s="70">
        <f t="shared" si="203"/>
        <v>1.6190160770463216E-2</v>
      </c>
      <c r="V196" s="43">
        <f t="shared" si="204"/>
        <v>190</v>
      </c>
      <c r="W196" s="43">
        <f t="shared" si="205"/>
        <v>3.2</v>
      </c>
      <c r="X196" s="43">
        <v>1</v>
      </c>
      <c r="Y196" s="34">
        <f t="shared" si="206"/>
        <v>1</v>
      </c>
      <c r="Z196" s="42">
        <f t="shared" si="185"/>
        <v>276567540480</v>
      </c>
      <c r="AA196" s="42">
        <f t="shared" si="207"/>
        <v>52547832691200</v>
      </c>
      <c r="AB196" s="42">
        <f t="shared" si="208"/>
        <v>26388279066624.336</v>
      </c>
      <c r="AC196" s="42">
        <f t="shared" si="209"/>
        <v>960</v>
      </c>
      <c r="AD196" s="42">
        <f t="shared" si="210"/>
        <v>5430.5800795127489</v>
      </c>
      <c r="AE196" s="70">
        <f t="shared" si="269"/>
        <v>0.50217635466901922</v>
      </c>
      <c r="AG196" s="43">
        <f t="shared" si="211"/>
        <v>175</v>
      </c>
      <c r="AH196" s="43">
        <f t="shared" si="212"/>
        <v>4.2750000000000004</v>
      </c>
      <c r="AI196" s="43">
        <v>14</v>
      </c>
      <c r="AJ196" s="34">
        <f t="shared" si="213"/>
        <v>1.075</v>
      </c>
      <c r="AK196" s="42">
        <f t="shared" si="186"/>
        <v>1613310652800</v>
      </c>
      <c r="AL196" s="42">
        <f t="shared" si="214"/>
        <v>303504066558000</v>
      </c>
      <c r="AM196" s="42">
        <f t="shared" si="215"/>
        <v>4406636445696.0508</v>
      </c>
      <c r="AN196" s="42">
        <f t="shared" si="216"/>
        <v>1282.5</v>
      </c>
      <c r="AO196" s="42">
        <f t="shared" si="217"/>
        <v>5430.5800795127489</v>
      </c>
      <c r="AP196" s="70">
        <f t="shared" si="273"/>
        <v>1.4519200667296289E-2</v>
      </c>
      <c r="AR196" s="43">
        <f t="shared" si="218"/>
        <v>155</v>
      </c>
      <c r="AS196" s="43">
        <f t="shared" si="219"/>
        <v>5.45</v>
      </c>
      <c r="AT196" s="43">
        <v>1</v>
      </c>
      <c r="AU196" s="34">
        <f t="shared" si="220"/>
        <v>1.175</v>
      </c>
      <c r="AV196" s="42">
        <f t="shared" si="187"/>
        <v>19754824320</v>
      </c>
      <c r="AW196" s="42">
        <f t="shared" si="221"/>
        <v>3597847379280</v>
      </c>
      <c r="AX196" s="42">
        <f t="shared" si="222"/>
        <v>351113576448.0036</v>
      </c>
      <c r="AY196" s="42">
        <f t="shared" si="223"/>
        <v>1635</v>
      </c>
      <c r="AZ196" s="42">
        <f t="shared" si="224"/>
        <v>5430.5800795127489</v>
      </c>
      <c r="BA196" s="70">
        <f t="shared" si="267"/>
        <v>9.7589902915300522E-2</v>
      </c>
      <c r="BC196" s="43">
        <f t="shared" si="225"/>
        <v>130</v>
      </c>
      <c r="BD196" s="43">
        <f t="shared" si="226"/>
        <v>6.75</v>
      </c>
      <c r="BE196" s="43">
        <v>1</v>
      </c>
      <c r="BF196" s="34">
        <f t="shared" si="227"/>
        <v>1.3</v>
      </c>
      <c r="BG196" s="42">
        <f t="shared" si="188"/>
        <v>30478871808</v>
      </c>
      <c r="BH196" s="42">
        <f t="shared" si="228"/>
        <v>5150929335552</v>
      </c>
      <c r="BI196" s="42">
        <f t="shared" si="229"/>
        <v>13589544960.000118</v>
      </c>
      <c r="BJ196" s="42">
        <f t="shared" si="230"/>
        <v>2025</v>
      </c>
      <c r="BK196" s="42">
        <f t="shared" si="231"/>
        <v>5430.5800795127489</v>
      </c>
      <c r="BL196" s="70">
        <f t="shared" si="274"/>
        <v>2.6382705090136501E-3</v>
      </c>
      <c r="BN196" s="43">
        <f t="shared" si="232"/>
        <v>100</v>
      </c>
      <c r="BO196" s="43">
        <f t="shared" si="233"/>
        <v>8.1999999999999993</v>
      </c>
      <c r="BP196" s="43">
        <v>1</v>
      </c>
      <c r="BQ196" s="34">
        <f t="shared" si="234"/>
        <v>1.45</v>
      </c>
      <c r="BR196" s="42">
        <f t="shared" si="189"/>
        <v>57594240</v>
      </c>
      <c r="BS196" s="42">
        <f t="shared" si="235"/>
        <v>8351164800</v>
      </c>
      <c r="BT196" s="42">
        <f t="shared" si="236"/>
        <v>257949696.0000017</v>
      </c>
      <c r="BU196" s="42">
        <f t="shared" si="237"/>
        <v>2460</v>
      </c>
      <c r="BV196" s="42">
        <f t="shared" si="238"/>
        <v>5430.5800795127489</v>
      </c>
      <c r="BW196" s="70">
        <f t="shared" si="271"/>
        <v>3.088787039623523E-2</v>
      </c>
      <c r="BY196" s="43">
        <f t="shared" si="239"/>
        <v>38</v>
      </c>
      <c r="BZ196" s="43">
        <f t="shared" si="240"/>
        <v>9.8249999999999993</v>
      </c>
      <c r="CA196" s="43">
        <v>1</v>
      </c>
      <c r="CB196" s="34">
        <f t="shared" si="241"/>
        <v>0</v>
      </c>
      <c r="CC196" s="42">
        <f t="shared" si="190"/>
        <v>5</v>
      </c>
      <c r="CD196" s="42">
        <f t="shared" si="242"/>
        <v>0</v>
      </c>
      <c r="CE196" s="42">
        <f t="shared" si="243"/>
        <v>57184.954621304438</v>
      </c>
      <c r="CF196" s="42">
        <f t="shared" si="244"/>
        <v>2947.5</v>
      </c>
      <c r="CG196" s="42">
        <f t="shared" si="245"/>
        <v>5430.5800795127489</v>
      </c>
      <c r="CH196" s="70" t="e">
        <f t="shared" si="272"/>
        <v>#DIV/0!</v>
      </c>
      <c r="CJ196" s="43">
        <f t="shared" si="246"/>
        <v>-17</v>
      </c>
      <c r="CK196" s="43">
        <f t="shared" si="247"/>
        <v>11.649999999999999</v>
      </c>
      <c r="CL196" s="43">
        <v>1</v>
      </c>
      <c r="CM196" s="34">
        <f t="shared" si="248"/>
        <v>0</v>
      </c>
      <c r="CN196" s="42">
        <f t="shared" si="191"/>
        <v>1</v>
      </c>
      <c r="CO196" s="42">
        <f t="shared" si="249"/>
        <v>0</v>
      </c>
      <c r="CP196" s="42">
        <f t="shared" si="250"/>
        <v>33.108933749711468</v>
      </c>
      <c r="CQ196" s="42">
        <f t="shared" si="251"/>
        <v>3494.9999999999995</v>
      </c>
      <c r="CR196" s="42">
        <f t="shared" si="252"/>
        <v>5430.5800795127489</v>
      </c>
      <c r="CU196" s="43">
        <f t="shared" si="253"/>
        <v>-67</v>
      </c>
      <c r="CV196" s="43">
        <f t="shared" si="254"/>
        <v>13.7</v>
      </c>
      <c r="CW196" s="43">
        <v>1</v>
      </c>
      <c r="CX196" s="34">
        <f t="shared" si="255"/>
        <v>0</v>
      </c>
      <c r="CY196" s="42">
        <f t="shared" si="192"/>
        <v>1</v>
      </c>
      <c r="CZ196" s="42">
        <f t="shared" si="256"/>
        <v>0</v>
      </c>
      <c r="DA196" s="42">
        <f t="shared" si="257"/>
        <v>3.802243095921453E-2</v>
      </c>
      <c r="DB196" s="42">
        <f t="shared" si="258"/>
        <v>4110</v>
      </c>
      <c r="DC196" s="42">
        <f t="shared" si="259"/>
        <v>5430.5800795127489</v>
      </c>
      <c r="DF196" s="43">
        <f t="shared" si="260"/>
        <v>-130</v>
      </c>
      <c r="DG196" s="43">
        <f t="shared" si="261"/>
        <v>18.574999999999999</v>
      </c>
      <c r="DH196" s="43">
        <v>1</v>
      </c>
      <c r="DI196" s="34">
        <f t="shared" si="268"/>
        <v>0</v>
      </c>
      <c r="DJ196" s="42">
        <f t="shared" si="193"/>
        <v>1</v>
      </c>
      <c r="DK196" s="42">
        <f t="shared" si="262"/>
        <v>0</v>
      </c>
      <c r="DL196" s="42">
        <f t="shared" si="263"/>
        <v>8.3036720752715353E-6</v>
      </c>
      <c r="DM196" s="42">
        <f t="shared" si="264"/>
        <v>5572.5</v>
      </c>
      <c r="DN196" s="42">
        <f t="shared" si="265"/>
        <v>5430.5800795127489</v>
      </c>
    </row>
    <row r="197" spans="1:118">
      <c r="A197" s="34">
        <f t="shared" si="194"/>
        <v>187.40296908104233</v>
      </c>
      <c r="B197" s="34">
        <v>0</v>
      </c>
      <c r="C197" s="55">
        <f t="shared" si="270"/>
        <v>9.4499999999999993</v>
      </c>
      <c r="D197" s="59"/>
      <c r="E197" s="87">
        <v>2.2000000000000002</v>
      </c>
      <c r="F197" s="101">
        <f>C197+E197</f>
        <v>11.649999999999999</v>
      </c>
      <c r="G197" s="37">
        <f t="shared" si="195"/>
        <v>315751799531.60492</v>
      </c>
      <c r="H197" s="34">
        <f t="shared" si="266"/>
        <v>38.200000000000017</v>
      </c>
      <c r="I197" s="38">
        <v>191</v>
      </c>
      <c r="J197" s="43">
        <f t="shared" si="196"/>
        <v>191</v>
      </c>
      <c r="K197" s="43">
        <f t="shared" si="197"/>
        <v>2.2000000000000002</v>
      </c>
      <c r="L197" s="33">
        <v>1</v>
      </c>
      <c r="M197" s="34">
        <f t="shared" si="198"/>
        <v>2</v>
      </c>
      <c r="N197" s="42">
        <f t="shared" si="184"/>
        <v>2948825088000</v>
      </c>
      <c r="O197" s="42">
        <f t="shared" si="199"/>
        <v>1126451183616000</v>
      </c>
      <c r="P197" s="42">
        <f t="shared" si="200"/>
        <v>20839618769085.926</v>
      </c>
      <c r="Q197" s="42">
        <f t="shared" si="201"/>
        <v>660</v>
      </c>
      <c r="R197" s="42">
        <f t="shared" si="202"/>
        <v>5622.0890724312703</v>
      </c>
      <c r="S197" s="70">
        <f t="shared" si="203"/>
        <v>1.8500241352837905E-2</v>
      </c>
      <c r="V197" s="43">
        <f t="shared" si="204"/>
        <v>191</v>
      </c>
      <c r="W197" s="43">
        <f t="shared" si="205"/>
        <v>3.2</v>
      </c>
      <c r="X197" s="43">
        <v>1</v>
      </c>
      <c r="Y197" s="34">
        <f t="shared" si="206"/>
        <v>1</v>
      </c>
      <c r="Z197" s="42">
        <f t="shared" si="185"/>
        <v>276567540480</v>
      </c>
      <c r="AA197" s="42">
        <f t="shared" si="207"/>
        <v>52824400231680</v>
      </c>
      <c r="AB197" s="42">
        <f t="shared" si="208"/>
        <v>30312172755034.07</v>
      </c>
      <c r="AC197" s="42">
        <f t="shared" si="209"/>
        <v>960</v>
      </c>
      <c r="AD197" s="42">
        <f t="shared" si="210"/>
        <v>5622.0890724312703</v>
      </c>
      <c r="AE197" s="70">
        <f t="shared" si="269"/>
        <v>0.57382899989568015</v>
      </c>
      <c r="AG197" s="43">
        <f t="shared" si="211"/>
        <v>176</v>
      </c>
      <c r="AH197" s="43">
        <f t="shared" si="212"/>
        <v>4.2750000000000004</v>
      </c>
      <c r="AI197" s="43">
        <v>1</v>
      </c>
      <c r="AJ197" s="34">
        <f t="shared" si="213"/>
        <v>1.075</v>
      </c>
      <c r="AK197" s="42">
        <f t="shared" si="186"/>
        <v>1613310652800</v>
      </c>
      <c r="AL197" s="42">
        <f t="shared" si="214"/>
        <v>305238375509760</v>
      </c>
      <c r="AM197" s="42">
        <f t="shared" si="215"/>
        <v>5061896036241.0352</v>
      </c>
      <c r="AN197" s="42">
        <f t="shared" si="216"/>
        <v>1282.5</v>
      </c>
      <c r="AO197" s="42">
        <f t="shared" si="217"/>
        <v>5622.0890724312703</v>
      </c>
      <c r="AP197" s="70">
        <f t="shared" si="273"/>
        <v>1.6583419525108764E-2</v>
      </c>
      <c r="AR197" s="43">
        <f t="shared" si="218"/>
        <v>156</v>
      </c>
      <c r="AS197" s="43">
        <f t="shared" si="219"/>
        <v>5.45</v>
      </c>
      <c r="AT197" s="43">
        <v>1</v>
      </c>
      <c r="AU197" s="34">
        <f t="shared" si="220"/>
        <v>1.175</v>
      </c>
      <c r="AV197" s="42">
        <f t="shared" si="187"/>
        <v>19754824320</v>
      </c>
      <c r="AW197" s="42">
        <f t="shared" si="221"/>
        <v>3621059297856</v>
      </c>
      <c r="AX197" s="42">
        <f t="shared" si="222"/>
        <v>403323587682.94751</v>
      </c>
      <c r="AY197" s="42">
        <f t="shared" si="223"/>
        <v>1635</v>
      </c>
      <c r="AZ197" s="42">
        <f t="shared" si="224"/>
        <v>5622.0890724312703</v>
      </c>
      <c r="BA197" s="70">
        <f t="shared" si="267"/>
        <v>0.11138276247554194</v>
      </c>
      <c r="BC197" s="43">
        <f t="shared" si="225"/>
        <v>131</v>
      </c>
      <c r="BD197" s="43">
        <f t="shared" si="226"/>
        <v>6.75</v>
      </c>
      <c r="BE197" s="43">
        <v>1</v>
      </c>
      <c r="BF197" s="34">
        <f t="shared" si="227"/>
        <v>1.3</v>
      </c>
      <c r="BG197" s="42">
        <f t="shared" si="188"/>
        <v>30478871808</v>
      </c>
      <c r="BH197" s="42">
        <f t="shared" si="228"/>
        <v>5190551868902.4004</v>
      </c>
      <c r="BI197" s="42">
        <f t="shared" si="229"/>
        <v>15610287940.710384</v>
      </c>
      <c r="BJ197" s="42">
        <f t="shared" si="230"/>
        <v>2025</v>
      </c>
      <c r="BK197" s="42">
        <f t="shared" si="231"/>
        <v>5622.0890724312703</v>
      </c>
      <c r="BL197" s="70">
        <f t="shared" si="274"/>
        <v>3.0074428182164286E-3</v>
      </c>
      <c r="BN197" s="43">
        <f t="shared" si="232"/>
        <v>101</v>
      </c>
      <c r="BO197" s="43">
        <f t="shared" si="233"/>
        <v>8.1999999999999993</v>
      </c>
      <c r="BP197" s="43">
        <v>1</v>
      </c>
      <c r="BQ197" s="34">
        <f t="shared" si="234"/>
        <v>1.45</v>
      </c>
      <c r="BR197" s="42">
        <f t="shared" si="189"/>
        <v>57594240</v>
      </c>
      <c r="BS197" s="42">
        <f t="shared" si="235"/>
        <v>8434676448</v>
      </c>
      <c r="BT197" s="42">
        <f t="shared" si="236"/>
        <v>296306391.46718723</v>
      </c>
      <c r="BU197" s="42">
        <f t="shared" si="237"/>
        <v>2460</v>
      </c>
      <c r="BV197" s="42">
        <f t="shared" si="238"/>
        <v>5622.0890724312703</v>
      </c>
      <c r="BW197" s="70">
        <f t="shared" si="271"/>
        <v>3.5129550409422797E-2</v>
      </c>
      <c r="BY197" s="43">
        <f t="shared" si="239"/>
        <v>39</v>
      </c>
      <c r="BZ197" s="43">
        <f t="shared" si="240"/>
        <v>9.8249999999999993</v>
      </c>
      <c r="CA197" s="43">
        <v>1</v>
      </c>
      <c r="CB197" s="34">
        <f t="shared" si="241"/>
        <v>0</v>
      </c>
      <c r="CC197" s="42">
        <f t="shared" si="190"/>
        <v>5</v>
      </c>
      <c r="CD197" s="42">
        <f t="shared" si="242"/>
        <v>0</v>
      </c>
      <c r="CE197" s="42">
        <f t="shared" si="243"/>
        <v>65688.26330407252</v>
      </c>
      <c r="CF197" s="42">
        <f t="shared" si="244"/>
        <v>2947.5</v>
      </c>
      <c r="CG197" s="42">
        <f t="shared" si="245"/>
        <v>5622.0890724312703</v>
      </c>
      <c r="CH197" s="70" t="e">
        <f t="shared" si="272"/>
        <v>#DIV/0!</v>
      </c>
      <c r="CJ197" s="43">
        <f t="shared" si="246"/>
        <v>-16</v>
      </c>
      <c r="CK197" s="43">
        <f t="shared" si="247"/>
        <v>11.649999999999999</v>
      </c>
      <c r="CL197" s="43">
        <v>1</v>
      </c>
      <c r="CM197" s="34">
        <f t="shared" si="248"/>
        <v>0</v>
      </c>
      <c r="CN197" s="42">
        <f t="shared" si="191"/>
        <v>1</v>
      </c>
      <c r="CO197" s="42">
        <f t="shared" si="249"/>
        <v>0</v>
      </c>
      <c r="CP197" s="42">
        <f t="shared" si="250"/>
        <v>38.032177733999376</v>
      </c>
      <c r="CQ197" s="42">
        <f t="shared" si="251"/>
        <v>3494.9999999999995</v>
      </c>
      <c r="CR197" s="42">
        <f t="shared" si="252"/>
        <v>5622.0890724312703</v>
      </c>
      <c r="CU197" s="43">
        <f t="shared" si="253"/>
        <v>-66</v>
      </c>
      <c r="CV197" s="43">
        <f t="shared" si="254"/>
        <v>13.7</v>
      </c>
      <c r="CW197" s="43">
        <v>1</v>
      </c>
      <c r="CX197" s="34">
        <f t="shared" si="255"/>
        <v>0</v>
      </c>
      <c r="CY197" s="42">
        <f t="shared" si="192"/>
        <v>1</v>
      </c>
      <c r="CZ197" s="42">
        <f t="shared" si="256"/>
        <v>0</v>
      </c>
      <c r="DA197" s="42">
        <f t="shared" si="257"/>
        <v>4.3676303895838063E-2</v>
      </c>
      <c r="DB197" s="42">
        <f t="shared" si="258"/>
        <v>4110</v>
      </c>
      <c r="DC197" s="42">
        <f t="shared" si="259"/>
        <v>5622.0890724312703</v>
      </c>
      <c r="DF197" s="43">
        <f t="shared" si="260"/>
        <v>-129</v>
      </c>
      <c r="DG197" s="43">
        <f t="shared" si="261"/>
        <v>18.574999999999999</v>
      </c>
      <c r="DH197" s="43">
        <v>1</v>
      </c>
      <c r="DI197" s="34">
        <f t="shared" si="268"/>
        <v>0</v>
      </c>
      <c r="DJ197" s="42">
        <f t="shared" si="193"/>
        <v>1</v>
      </c>
      <c r="DK197" s="42">
        <f t="shared" si="262"/>
        <v>0</v>
      </c>
      <c r="DL197" s="42">
        <f t="shared" si="263"/>
        <v>9.5384144532992278E-6</v>
      </c>
      <c r="DM197" s="42">
        <f t="shared" si="264"/>
        <v>5572.5</v>
      </c>
      <c r="DN197" s="42">
        <f t="shared" si="265"/>
        <v>5622.0890724312703</v>
      </c>
    </row>
    <row r="198" spans="1:118">
      <c r="A198" s="34">
        <f t="shared" si="194"/>
        <v>194.0117205133333</v>
      </c>
      <c r="B198" s="34">
        <v>0</v>
      </c>
      <c r="C198" s="55">
        <f t="shared" si="270"/>
        <v>9.4499999999999993</v>
      </c>
      <c r="D198" s="59"/>
      <c r="E198" s="87">
        <v>2.2000000000000002</v>
      </c>
      <c r="F198" s="101">
        <f>C198+E198</f>
        <v>11.649999999999999</v>
      </c>
      <c r="G198" s="37">
        <f t="shared" si="195"/>
        <v>362703572709.30817</v>
      </c>
      <c r="H198" s="34">
        <f t="shared" si="266"/>
        <v>38.40000000000002</v>
      </c>
      <c r="I198" s="38">
        <v>192</v>
      </c>
      <c r="J198" s="43">
        <f t="shared" si="196"/>
        <v>192</v>
      </c>
      <c r="K198" s="43">
        <f t="shared" si="197"/>
        <v>2.2000000000000002</v>
      </c>
      <c r="L198" s="33">
        <v>1</v>
      </c>
      <c r="M198" s="34">
        <f t="shared" si="198"/>
        <v>2</v>
      </c>
      <c r="N198" s="42">
        <f t="shared" ref="N198:N261" si="275">N197*L198</f>
        <v>2948825088000</v>
      </c>
      <c r="O198" s="42">
        <f t="shared" si="199"/>
        <v>1132348833792000</v>
      </c>
      <c r="P198" s="42">
        <f t="shared" si="200"/>
        <v>23938435798814.34</v>
      </c>
      <c r="Q198" s="42">
        <f t="shared" si="201"/>
        <v>660</v>
      </c>
      <c r="R198" s="42">
        <f t="shared" si="202"/>
        <v>5820.351615399999</v>
      </c>
      <c r="S198" s="70">
        <f t="shared" si="203"/>
        <v>2.1140513492339204E-2</v>
      </c>
      <c r="V198" s="43">
        <f t="shared" si="204"/>
        <v>192</v>
      </c>
      <c r="W198" s="43">
        <f t="shared" si="205"/>
        <v>3.2</v>
      </c>
      <c r="X198" s="43">
        <v>1</v>
      </c>
      <c r="Y198" s="34">
        <f t="shared" si="206"/>
        <v>1</v>
      </c>
      <c r="Z198" s="42">
        <f t="shared" ref="Z198:Z261" si="276">Z197*X198</f>
        <v>276567540480</v>
      </c>
      <c r="AA198" s="42">
        <f t="shared" si="207"/>
        <v>53100967772160</v>
      </c>
      <c r="AB198" s="42">
        <f t="shared" si="208"/>
        <v>34819542980093.586</v>
      </c>
      <c r="AC198" s="42">
        <f t="shared" si="209"/>
        <v>960</v>
      </c>
      <c r="AD198" s="42">
        <f t="shared" si="210"/>
        <v>5820.351615399999</v>
      </c>
      <c r="AE198" s="70">
        <f t="shared" si="269"/>
        <v>0.65572332183273174</v>
      </c>
      <c r="AG198" s="43">
        <f t="shared" si="211"/>
        <v>177</v>
      </c>
      <c r="AH198" s="43">
        <f t="shared" si="212"/>
        <v>4.2750000000000004</v>
      </c>
      <c r="AI198" s="43">
        <v>1</v>
      </c>
      <c r="AJ198" s="34">
        <f t="shared" si="213"/>
        <v>1.075</v>
      </c>
      <c r="AK198" s="42">
        <f t="shared" ref="AK198:AK261" si="277">AK197*AI198</f>
        <v>1613310652800</v>
      </c>
      <c r="AL198" s="42">
        <f t="shared" si="214"/>
        <v>306972684461520</v>
      </c>
      <c r="AM198" s="42">
        <f t="shared" si="215"/>
        <v>5814591649996.0908</v>
      </c>
      <c r="AN198" s="42">
        <f t="shared" si="216"/>
        <v>1282.5</v>
      </c>
      <c r="AO198" s="42">
        <f t="shared" si="217"/>
        <v>5820.351615399999</v>
      </c>
      <c r="AP198" s="70">
        <f t="shared" si="273"/>
        <v>1.8941723300872289E-2</v>
      </c>
      <c r="AR198" s="43">
        <f t="shared" si="218"/>
        <v>157</v>
      </c>
      <c r="AS198" s="43">
        <f t="shared" si="219"/>
        <v>5.45</v>
      </c>
      <c r="AT198" s="43">
        <v>1</v>
      </c>
      <c r="AU198" s="34">
        <f t="shared" si="220"/>
        <v>1.175</v>
      </c>
      <c r="AV198" s="42">
        <f t="shared" ref="AV198:AV261" si="278">AV197*AT198</f>
        <v>19754824320</v>
      </c>
      <c r="AW198" s="42">
        <f t="shared" si="221"/>
        <v>3644271216432</v>
      </c>
      <c r="AX198" s="42">
        <f t="shared" si="222"/>
        <v>463297141702.90424</v>
      </c>
      <c r="AY198" s="42">
        <f t="shared" si="223"/>
        <v>1635</v>
      </c>
      <c r="AZ198" s="42">
        <f t="shared" si="224"/>
        <v>5820.351615399999</v>
      </c>
      <c r="BA198" s="70">
        <f t="shared" si="267"/>
        <v>0.12713025847634496</v>
      </c>
      <c r="BC198" s="43">
        <f t="shared" si="225"/>
        <v>132</v>
      </c>
      <c r="BD198" s="43">
        <f t="shared" si="226"/>
        <v>6.75</v>
      </c>
      <c r="BE198" s="43">
        <v>1</v>
      </c>
      <c r="BF198" s="34">
        <f t="shared" si="227"/>
        <v>1.3</v>
      </c>
      <c r="BG198" s="42">
        <f t="shared" ref="BG198:BG261" si="279">BG197*BE198</f>
        <v>30478871808</v>
      </c>
      <c r="BH198" s="42">
        <f t="shared" si="228"/>
        <v>5230174402252.7998</v>
      </c>
      <c r="BI198" s="42">
        <f t="shared" si="229"/>
        <v>17931512078.524075</v>
      </c>
      <c r="BJ198" s="42">
        <f t="shared" si="230"/>
        <v>2025</v>
      </c>
      <c r="BK198" s="42">
        <f t="shared" si="231"/>
        <v>5820.351615399999</v>
      </c>
      <c r="BL198" s="70">
        <f t="shared" si="274"/>
        <v>3.4284730678962468E-3</v>
      </c>
      <c r="BN198" s="43">
        <f t="shared" si="232"/>
        <v>102</v>
      </c>
      <c r="BO198" s="43">
        <f t="shared" si="233"/>
        <v>8.1999999999999993</v>
      </c>
      <c r="BP198" s="43">
        <v>1</v>
      </c>
      <c r="BQ198" s="34">
        <f t="shared" si="234"/>
        <v>1.45</v>
      </c>
      <c r="BR198" s="42">
        <f t="shared" ref="BR198:BR261" si="280">BR197*BP198</f>
        <v>57594240</v>
      </c>
      <c r="BS198" s="42">
        <f t="shared" si="235"/>
        <v>8518188096</v>
      </c>
      <c r="BT198" s="42">
        <f t="shared" si="236"/>
        <v>340366664.45346546</v>
      </c>
      <c r="BU198" s="42">
        <f t="shared" si="237"/>
        <v>2460</v>
      </c>
      <c r="BV198" s="42">
        <f t="shared" si="238"/>
        <v>5820.351615399999</v>
      </c>
      <c r="BW198" s="70">
        <f t="shared" si="271"/>
        <v>3.9957636602706154E-2</v>
      </c>
      <c r="BY198" s="43">
        <f t="shared" si="239"/>
        <v>40</v>
      </c>
      <c r="BZ198" s="43">
        <f t="shared" si="240"/>
        <v>9.8249999999999993</v>
      </c>
      <c r="CA198" s="43">
        <v>10</v>
      </c>
      <c r="CB198" s="34">
        <f t="shared" si="241"/>
        <v>0</v>
      </c>
      <c r="CC198" s="42">
        <f t="shared" ref="CC198:CC261" si="281">CC197*CA198</f>
        <v>50</v>
      </c>
      <c r="CD198" s="42">
        <f t="shared" si="242"/>
        <v>0</v>
      </c>
      <c r="CE198" s="42">
        <f t="shared" si="243"/>
        <v>75456.000000000204</v>
      </c>
      <c r="CF198" s="42">
        <f t="shared" si="244"/>
        <v>2947.5</v>
      </c>
      <c r="CG198" s="42">
        <f t="shared" si="245"/>
        <v>5820.351615399999</v>
      </c>
      <c r="CH198" s="70" t="e">
        <f t="shared" si="272"/>
        <v>#DIV/0!</v>
      </c>
      <c r="CJ198" s="43">
        <f t="shared" si="246"/>
        <v>-15</v>
      </c>
      <c r="CK198" s="43">
        <f t="shared" si="247"/>
        <v>11.649999999999999</v>
      </c>
      <c r="CL198" s="43">
        <v>1</v>
      </c>
      <c r="CM198" s="34">
        <f t="shared" si="248"/>
        <v>0</v>
      </c>
      <c r="CN198" s="42">
        <f t="shared" ref="CN198:CN261" si="282">CN197*CL198</f>
        <v>1</v>
      </c>
      <c r="CO198" s="42">
        <f t="shared" si="249"/>
        <v>0</v>
      </c>
      <c r="CP198" s="42">
        <f t="shared" si="250"/>
        <v>43.687499999999957</v>
      </c>
      <c r="CQ198" s="42">
        <f t="shared" si="251"/>
        <v>3494.9999999999995</v>
      </c>
      <c r="CR198" s="42">
        <f t="shared" si="252"/>
        <v>5820.351615399999</v>
      </c>
      <c r="CU198" s="43">
        <f t="shared" si="253"/>
        <v>-65</v>
      </c>
      <c r="CV198" s="43">
        <f t="shared" si="254"/>
        <v>13.7</v>
      </c>
      <c r="CW198" s="43">
        <v>1</v>
      </c>
      <c r="CX198" s="34">
        <f t="shared" si="255"/>
        <v>0</v>
      </c>
      <c r="CY198" s="42">
        <f t="shared" ref="CY198:CY261" si="283">CY197*CW198</f>
        <v>1</v>
      </c>
      <c r="CZ198" s="42">
        <f t="shared" si="256"/>
        <v>0</v>
      </c>
      <c r="DA198" s="42">
        <f t="shared" si="257"/>
        <v>5.0170898437499778E-2</v>
      </c>
      <c r="DB198" s="42">
        <f t="shared" si="258"/>
        <v>4110</v>
      </c>
      <c r="DC198" s="42">
        <f t="shared" si="259"/>
        <v>5820.351615399999</v>
      </c>
      <c r="DF198" s="43">
        <f t="shared" si="260"/>
        <v>-128</v>
      </c>
      <c r="DG198" s="43">
        <f t="shared" si="261"/>
        <v>18.574999999999999</v>
      </c>
      <c r="DH198" s="43">
        <v>1</v>
      </c>
      <c r="DI198" s="34">
        <f t="shared" si="268"/>
        <v>0</v>
      </c>
      <c r="DJ198" s="42">
        <f t="shared" ref="DJ198:DJ261" si="284">DJ197*DH198</f>
        <v>1</v>
      </c>
      <c r="DK198" s="42">
        <f t="shared" si="262"/>
        <v>0</v>
      </c>
      <c r="DL198" s="42">
        <f t="shared" si="263"/>
        <v>1.0956760991784766E-5</v>
      </c>
      <c r="DM198" s="42">
        <f t="shared" si="264"/>
        <v>5572.5</v>
      </c>
      <c r="DN198" s="42">
        <f t="shared" si="265"/>
        <v>5820.351615399999</v>
      </c>
    </row>
    <row r="199" spans="1:118">
      <c r="A199" s="34">
        <f t="shared" ref="A199:A262" si="285">POWER(POWER(2,0.05),I199-40)</f>
        <v>200.85352906157064</v>
      </c>
      <c r="B199" s="34">
        <v>0</v>
      </c>
      <c r="C199" s="55">
        <f t="shared" si="270"/>
        <v>9.4499999999999993</v>
      </c>
      <c r="D199" s="59"/>
      <c r="E199" s="87">
        <v>2.2000000000000002</v>
      </c>
      <c r="F199" s="101">
        <f>C199+E199</f>
        <v>11.649999999999999</v>
      </c>
      <c r="G199" s="37">
        <f t="shared" ref="G199:G262" si="286">POWER($H$1,I199)</f>
        <v>416636997322.7298</v>
      </c>
      <c r="H199" s="34">
        <f t="shared" si="266"/>
        <v>38.600000000000016</v>
      </c>
      <c r="I199" s="38">
        <v>193</v>
      </c>
      <c r="J199" s="43">
        <f t="shared" ref="J199:J262" si="287">$I199-K$3</f>
        <v>193</v>
      </c>
      <c r="K199" s="43">
        <f t="shared" ref="K199:K262" si="288">L$3</f>
        <v>2.2000000000000002</v>
      </c>
      <c r="L199" s="33">
        <v>1</v>
      </c>
      <c r="M199" s="34">
        <f t="shared" ref="M199:M262" si="289">M$3</f>
        <v>2</v>
      </c>
      <c r="N199" s="42">
        <f t="shared" si="275"/>
        <v>2948825088000</v>
      </c>
      <c r="O199" s="42">
        <f t="shared" ref="O199:O262" si="290">J199*N199*M199</f>
        <v>1138246483968000</v>
      </c>
      <c r="P199" s="42">
        <f t="shared" ref="P199:P262" si="291">L$3*N$3*POWER($H$1,J199)</f>
        <v>27498041823300.168</v>
      </c>
      <c r="Q199" s="42">
        <f t="shared" ref="Q199:Q262" si="292">R$3</f>
        <v>660</v>
      </c>
      <c r="R199" s="42">
        <f t="shared" ref="R199:R262" si="293">$A199*(30+$B199)</f>
        <v>6025.6058718471195</v>
      </c>
      <c r="S199" s="70">
        <f t="shared" ref="S199:S262" si="294">P199/O199</f>
        <v>2.4158248859632088E-2</v>
      </c>
      <c r="V199" s="43">
        <f t="shared" ref="V199:V262" si="295">$I199-W$3</f>
        <v>193</v>
      </c>
      <c r="W199" s="43">
        <f t="shared" ref="W199:W262" si="296">X$3</f>
        <v>3.2</v>
      </c>
      <c r="X199" s="43">
        <v>1</v>
      </c>
      <c r="Y199" s="34">
        <f t="shared" ref="Y199:Y262" si="297">Y$3</f>
        <v>1</v>
      </c>
      <c r="Z199" s="42">
        <f t="shared" si="276"/>
        <v>276567540480</v>
      </c>
      <c r="AA199" s="42">
        <f t="shared" ref="AA199:AA262" si="298">V199*Z199*Y199</f>
        <v>53377535312640</v>
      </c>
      <c r="AB199" s="42">
        <f t="shared" ref="AB199:AB262" si="299">X$3*Z$3*POWER($H$1,V199)</f>
        <v>39997151742982.062</v>
      </c>
      <c r="AC199" s="42">
        <f t="shared" ref="AC199:AC262" si="300">AD$3</f>
        <v>960</v>
      </c>
      <c r="AD199" s="42">
        <f t="shared" ref="AD199:AD262" si="301">$A199*(30+$B199)</f>
        <v>6025.6058718471195</v>
      </c>
      <c r="AE199" s="70">
        <f t="shared" si="269"/>
        <v>0.74932556381093507</v>
      </c>
      <c r="AG199" s="43">
        <f t="shared" ref="AG199:AG262" si="302">$I199-AH$3</f>
        <v>178</v>
      </c>
      <c r="AH199" s="43">
        <f t="shared" ref="AH199:AH262" si="303">AI$3</f>
        <v>4.2750000000000004</v>
      </c>
      <c r="AI199" s="43">
        <v>1</v>
      </c>
      <c r="AJ199" s="34">
        <f t="shared" ref="AJ199:AJ262" si="304">AJ$3</f>
        <v>1.075</v>
      </c>
      <c r="AK199" s="42">
        <f t="shared" si="277"/>
        <v>1613310652800</v>
      </c>
      <c r="AL199" s="42">
        <f t="shared" ref="AL199:AL262" si="305">AG199*AK199*AJ199</f>
        <v>308706993413280</v>
      </c>
      <c r="AM199" s="42">
        <f t="shared" ref="AM199:AM262" si="306">AI$3*AK$3*POWER($H$1,AG199)</f>
        <v>6679211863330.0049</v>
      </c>
      <c r="AN199" s="42">
        <f t="shared" ref="AN199:AN262" si="307">AO$3</f>
        <v>1282.5</v>
      </c>
      <c r="AO199" s="42">
        <f t="shared" ref="AO199:AO262" si="308">$A199*(30+$B199)</f>
        <v>6025.6058718471195</v>
      </c>
      <c r="AP199" s="70">
        <f t="shared" si="273"/>
        <v>2.1636088607776507E-2</v>
      </c>
      <c r="AR199" s="43">
        <f t="shared" ref="AR199:AR262" si="309">$I199-AS$3</f>
        <v>158</v>
      </c>
      <c r="AS199" s="43">
        <f t="shared" ref="AS199:AS262" si="310">AT$3</f>
        <v>5.45</v>
      </c>
      <c r="AT199" s="43">
        <v>1</v>
      </c>
      <c r="AU199" s="34">
        <f t="shared" ref="AU199:AU262" si="311">AU$3</f>
        <v>1.175</v>
      </c>
      <c r="AV199" s="42">
        <f t="shared" si="278"/>
        <v>19754824320</v>
      </c>
      <c r="AW199" s="42">
        <f t="shared" ref="AW199:AW262" si="312">AR199*AV199*AU199</f>
        <v>3667483135008</v>
      </c>
      <c r="AX199" s="42">
        <f t="shared" ref="AX199:AX262" si="313">AT$3*AV$3*POWER($H$1,AR199)</f>
        <v>532188664548.95422</v>
      </c>
      <c r="AY199" s="42">
        <f t="shared" ref="AY199:AY262" si="314">AZ$3</f>
        <v>1635</v>
      </c>
      <c r="AZ199" s="42">
        <f t="shared" ref="AZ199:AZ262" si="315">$A199*(30+$B199)</f>
        <v>6025.6058718471195</v>
      </c>
      <c r="BA199" s="70">
        <f t="shared" si="267"/>
        <v>0.1451100509417321</v>
      </c>
      <c r="BC199" s="43">
        <f t="shared" ref="BC199:BC262" si="316">$I199-BD$3</f>
        <v>133</v>
      </c>
      <c r="BD199" s="43">
        <f t="shared" ref="BD199:BD262" si="317">BE$3</f>
        <v>6.75</v>
      </c>
      <c r="BE199" s="43">
        <v>1</v>
      </c>
      <c r="BF199" s="34">
        <f t="shared" ref="BF199:BF262" si="318">BF$3</f>
        <v>1.3</v>
      </c>
      <c r="BG199" s="42">
        <f t="shared" si="279"/>
        <v>30478871808</v>
      </c>
      <c r="BH199" s="42">
        <f t="shared" ref="BH199:BH262" si="319">BC199*BG199*BF199</f>
        <v>5269796935603.2002</v>
      </c>
      <c r="BI199" s="42">
        <f t="shared" ref="BI199:BI262" si="320">BE$3*BG$3*POWER($H$1,BC199)</f>
        <v>20597898427.210068</v>
      </c>
      <c r="BJ199" s="42">
        <f t="shared" ref="BJ199:BJ262" si="321">BK$3</f>
        <v>2025</v>
      </c>
      <c r="BK199" s="42">
        <f t="shared" ref="BK199:BK262" si="322">$A199*(30+$B199)</f>
        <v>6025.6058718471195</v>
      </c>
      <c r="BL199" s="70">
        <f t="shared" si="274"/>
        <v>3.908670235099364E-3</v>
      </c>
      <c r="BN199" s="43">
        <f t="shared" ref="BN199:BN262" si="323">$I199-BO$3</f>
        <v>103</v>
      </c>
      <c r="BO199" s="43">
        <f t="shared" ref="BO199:BO262" si="324">BP$3</f>
        <v>8.1999999999999993</v>
      </c>
      <c r="BP199" s="43">
        <v>1</v>
      </c>
      <c r="BQ199" s="34">
        <f t="shared" ref="BQ199:BQ262" si="325">BQ$3</f>
        <v>1.45</v>
      </c>
      <c r="BR199" s="42">
        <f t="shared" si="280"/>
        <v>57594240</v>
      </c>
      <c r="BS199" s="42">
        <f t="shared" ref="BS199:BS262" si="326">BN199*BR199*BQ199</f>
        <v>8601699744</v>
      </c>
      <c r="BT199" s="42">
        <f t="shared" ref="BT199:BT262" si="327">BP$3*BR$3*POWER($H$1,BN199)</f>
        <v>390978627.55352366</v>
      </c>
      <c r="BU199" s="42">
        <f t="shared" ref="BU199:BU262" si="328">BV$3</f>
        <v>2460</v>
      </c>
      <c r="BV199" s="42">
        <f t="shared" ref="BV199:BV262" si="329">$A199*(30+$B199)</f>
        <v>6025.6058718471195</v>
      </c>
      <c r="BW199" s="70">
        <f t="shared" si="271"/>
        <v>4.5453647440582376E-2</v>
      </c>
      <c r="BY199" s="43">
        <f t="shared" ref="BY199:BY262" si="330">$I199-BZ$3</f>
        <v>41</v>
      </c>
      <c r="BZ199" s="43">
        <f t="shared" ref="BZ199:BZ262" si="331">CA$3</f>
        <v>9.8249999999999993</v>
      </c>
      <c r="CA199" s="43">
        <v>1</v>
      </c>
      <c r="CB199" s="34">
        <f t="shared" ref="CB199:CB262" si="332">CB$3</f>
        <v>0</v>
      </c>
      <c r="CC199" s="42">
        <f t="shared" si="281"/>
        <v>50</v>
      </c>
      <c r="CD199" s="42">
        <f t="shared" ref="CD199:CD262" si="333">BY199*CC199*CB199</f>
        <v>0</v>
      </c>
      <c r="CE199" s="42">
        <f t="shared" ref="CE199:CE262" si="334">CA$3*CC$3*POWER($H$1,BY199)</f>
        <v>86676.18307465651</v>
      </c>
      <c r="CF199" s="42">
        <f t="shared" ref="CF199:CF262" si="335">CG$3</f>
        <v>2947.5</v>
      </c>
      <c r="CG199" s="42">
        <f t="shared" ref="CG199:CG262" si="336">$A199*(30+$B199)</f>
        <v>6025.6058718471195</v>
      </c>
      <c r="CH199" s="70" t="e">
        <f t="shared" si="272"/>
        <v>#DIV/0!</v>
      </c>
      <c r="CJ199" s="43">
        <f t="shared" ref="CJ199:CJ262" si="337">$I199-CK$3</f>
        <v>-14</v>
      </c>
      <c r="CK199" s="43">
        <f t="shared" ref="CK199:CK262" si="338">CL$3</f>
        <v>11.649999999999999</v>
      </c>
      <c r="CL199" s="43">
        <v>1</v>
      </c>
      <c r="CM199" s="34">
        <f t="shared" ref="CM199:CM262" si="339">CM$3</f>
        <v>0</v>
      </c>
      <c r="CN199" s="42">
        <f t="shared" si="282"/>
        <v>1</v>
      </c>
      <c r="CO199" s="42">
        <f t="shared" ref="CO199:CO262" si="340">CJ199*CN199*CM199</f>
        <v>0</v>
      </c>
      <c r="CP199" s="42">
        <f t="shared" ref="CP199:CP262" si="341">CL$3*CN$3*POWER($H$1,CJ199)</f>
        <v>50.183759383932923</v>
      </c>
      <c r="CQ199" s="42">
        <f t="shared" ref="CQ199:CQ262" si="342">CR$3</f>
        <v>3494.9999999999995</v>
      </c>
      <c r="CR199" s="42">
        <f t="shared" ref="CR199:CR262" si="343">$A199*(30+$B199)</f>
        <v>6025.6058718471195</v>
      </c>
      <c r="CU199" s="43">
        <f t="shared" ref="CU199:CU262" si="344">$I199-CV$3</f>
        <v>-64</v>
      </c>
      <c r="CV199" s="43">
        <f t="shared" ref="CV199:CV262" si="345">CW$3</f>
        <v>13.7</v>
      </c>
      <c r="CW199" s="43">
        <v>1</v>
      </c>
      <c r="CX199" s="34">
        <f t="shared" ref="CX199:CX262" si="346">CX$3</f>
        <v>0</v>
      </c>
      <c r="CY199" s="42">
        <f t="shared" si="283"/>
        <v>1</v>
      </c>
      <c r="CZ199" s="42">
        <f t="shared" ref="CZ199:CZ262" si="347">CU199*CY199*CX199</f>
        <v>0</v>
      </c>
      <c r="DA199" s="42">
        <f t="shared" ref="DA199:DA262" si="348">CW$3*CY$3*POWER($H$1,CU199)</f>
        <v>5.7631228503879313E-2</v>
      </c>
      <c r="DB199" s="42">
        <f t="shared" ref="DB199:DB262" si="349">DC$3</f>
        <v>4110</v>
      </c>
      <c r="DC199" s="42">
        <f t="shared" ref="DC199:DC262" si="350">$A199*(30+$B199)</f>
        <v>6025.6058718471195</v>
      </c>
      <c r="DF199" s="43">
        <f t="shared" ref="DF199:DF262" si="351">$I199-DG$3</f>
        <v>-127</v>
      </c>
      <c r="DG199" s="43">
        <f t="shared" ref="DG199:DG262" si="352">DH$3</f>
        <v>18.574999999999999</v>
      </c>
      <c r="DH199" s="43">
        <v>1</v>
      </c>
      <c r="DI199" s="34">
        <f t="shared" si="268"/>
        <v>0</v>
      </c>
      <c r="DJ199" s="42">
        <f t="shared" si="284"/>
        <v>1</v>
      </c>
      <c r="DK199" s="42">
        <f t="shared" ref="DK199:DK262" si="353">DF199*DJ199*DI199</f>
        <v>0</v>
      </c>
      <c r="DL199" s="42">
        <f t="shared" ref="DL199:DL262" si="354">DH$3*DJ$3*POWER($H$1,DF199)</f>
        <v>1.2586013327358844E-5</v>
      </c>
      <c r="DM199" s="42">
        <f t="shared" ref="DM199:DM262" si="355">DN$3</f>
        <v>5572.5</v>
      </c>
      <c r="DN199" s="42">
        <f t="shared" ref="DN199:DN262" si="356">$A199*(30+$B199)</f>
        <v>6025.6058718471195</v>
      </c>
    </row>
    <row r="200" spans="1:118">
      <c r="A200" s="34">
        <f t="shared" si="285"/>
        <v>207.93661346719887</v>
      </c>
      <c r="B200" s="34">
        <v>0</v>
      </c>
      <c r="C200" s="55">
        <f t="shared" si="270"/>
        <v>9.4499999999999993</v>
      </c>
      <c r="D200" s="59"/>
      <c r="E200" s="87">
        <v>2.2000000000000002</v>
      </c>
      <c r="F200" s="101">
        <f>C200+E200</f>
        <v>11.649999999999999</v>
      </c>
      <c r="G200" s="37">
        <f t="shared" si="286"/>
        <v>478590233455.52386</v>
      </c>
      <c r="H200" s="34">
        <f t="shared" ref="H200:H263" si="357">LOG(G200,2)</f>
        <v>38.800000000000018</v>
      </c>
      <c r="I200" s="38">
        <v>194</v>
      </c>
      <c r="J200" s="43">
        <f t="shared" si="287"/>
        <v>194</v>
      </c>
      <c r="K200" s="43">
        <f t="shared" si="288"/>
        <v>2.2000000000000002</v>
      </c>
      <c r="L200" s="33">
        <v>1</v>
      </c>
      <c r="M200" s="34">
        <f t="shared" si="289"/>
        <v>2</v>
      </c>
      <c r="N200" s="42">
        <f t="shared" si="275"/>
        <v>2948825088000</v>
      </c>
      <c r="O200" s="42">
        <f t="shared" si="290"/>
        <v>1144144134144000</v>
      </c>
      <c r="P200" s="42">
        <f t="shared" si="291"/>
        <v>31586955408064.574</v>
      </c>
      <c r="Q200" s="42">
        <f t="shared" si="292"/>
        <v>660</v>
      </c>
      <c r="R200" s="42">
        <f t="shared" si="293"/>
        <v>6238.0984040159656</v>
      </c>
      <c r="S200" s="70">
        <f t="shared" si="294"/>
        <v>2.7607496700314416E-2</v>
      </c>
      <c r="V200" s="43">
        <f t="shared" si="295"/>
        <v>194</v>
      </c>
      <c r="W200" s="43">
        <f t="shared" si="296"/>
        <v>3.2</v>
      </c>
      <c r="X200" s="43">
        <v>1</v>
      </c>
      <c r="Y200" s="34">
        <f t="shared" si="297"/>
        <v>1</v>
      </c>
      <c r="Z200" s="42">
        <f t="shared" si="276"/>
        <v>276567540480</v>
      </c>
      <c r="AA200" s="42">
        <f t="shared" si="298"/>
        <v>53654102853120</v>
      </c>
      <c r="AB200" s="42">
        <f t="shared" si="299"/>
        <v>45944662411730.289</v>
      </c>
      <c r="AC200" s="42">
        <f t="shared" si="300"/>
        <v>960</v>
      </c>
      <c r="AD200" s="42">
        <f t="shared" si="301"/>
        <v>6238.0984040159656</v>
      </c>
      <c r="AE200" s="70">
        <f t="shared" si="269"/>
        <v>0.85631219177227558</v>
      </c>
      <c r="AG200" s="43">
        <f t="shared" si="302"/>
        <v>179</v>
      </c>
      <c r="AH200" s="43">
        <f t="shared" si="303"/>
        <v>4.2750000000000004</v>
      </c>
      <c r="AI200" s="43">
        <v>1</v>
      </c>
      <c r="AJ200" s="34">
        <f t="shared" si="304"/>
        <v>1.075</v>
      </c>
      <c r="AK200" s="42">
        <f t="shared" si="277"/>
        <v>1613310652800</v>
      </c>
      <c r="AL200" s="42">
        <f t="shared" si="305"/>
        <v>310441302365040</v>
      </c>
      <c r="AM200" s="42">
        <f t="shared" si="306"/>
        <v>7672399680083.8584</v>
      </c>
      <c r="AN200" s="42">
        <f t="shared" si="307"/>
        <v>1282.5</v>
      </c>
      <c r="AO200" s="42">
        <f t="shared" si="308"/>
        <v>6238.0984040159656</v>
      </c>
      <c r="AP200" s="70">
        <f t="shared" si="273"/>
        <v>2.4714493920857474E-2</v>
      </c>
      <c r="AR200" s="43">
        <f t="shared" si="309"/>
        <v>159</v>
      </c>
      <c r="AS200" s="43">
        <f t="shared" si="310"/>
        <v>5.45</v>
      </c>
      <c r="AT200" s="43">
        <v>1</v>
      </c>
      <c r="AU200" s="34">
        <f t="shared" si="311"/>
        <v>1.175</v>
      </c>
      <c r="AV200" s="42">
        <f t="shared" si="278"/>
        <v>19754824320</v>
      </c>
      <c r="AW200" s="42">
        <f t="shared" si="312"/>
        <v>3690695053584</v>
      </c>
      <c r="AX200" s="42">
        <f t="shared" si="313"/>
        <v>611324243515.45276</v>
      </c>
      <c r="AY200" s="42">
        <f t="shared" si="314"/>
        <v>1635</v>
      </c>
      <c r="AZ200" s="42">
        <f t="shared" si="315"/>
        <v>6238.0984040159656</v>
      </c>
      <c r="BA200" s="70">
        <f t="shared" ref="BA200:BA263" si="358">AX200/AW200</f>
        <v>0.1656393266416854</v>
      </c>
      <c r="BC200" s="43">
        <f t="shared" si="316"/>
        <v>134</v>
      </c>
      <c r="BD200" s="43">
        <f t="shared" si="317"/>
        <v>6.75</v>
      </c>
      <c r="BE200" s="43">
        <v>1</v>
      </c>
      <c r="BF200" s="34">
        <f t="shared" si="318"/>
        <v>1.3</v>
      </c>
      <c r="BG200" s="42">
        <f t="shared" si="279"/>
        <v>30478871808</v>
      </c>
      <c r="BH200" s="42">
        <f t="shared" si="319"/>
        <v>5309419468953.6006</v>
      </c>
      <c r="BI200" s="42">
        <f t="shared" si="320"/>
        <v>23660772039.73222</v>
      </c>
      <c r="BJ200" s="42">
        <f t="shared" si="321"/>
        <v>2025</v>
      </c>
      <c r="BK200" s="42">
        <f t="shared" si="322"/>
        <v>6238.0984040159656</v>
      </c>
      <c r="BL200" s="70">
        <f t="shared" si="274"/>
        <v>4.4563764792152254E-3</v>
      </c>
      <c r="BN200" s="43">
        <f t="shared" si="323"/>
        <v>104</v>
      </c>
      <c r="BO200" s="43">
        <f t="shared" si="324"/>
        <v>8.1999999999999993</v>
      </c>
      <c r="BP200" s="43">
        <v>1</v>
      </c>
      <c r="BQ200" s="34">
        <f t="shared" si="325"/>
        <v>1.45</v>
      </c>
      <c r="BR200" s="42">
        <f t="shared" si="280"/>
        <v>57594240</v>
      </c>
      <c r="BS200" s="42">
        <f t="shared" si="326"/>
        <v>8685211392</v>
      </c>
      <c r="BT200" s="42">
        <f t="shared" si="327"/>
        <v>449116506.30973107</v>
      </c>
      <c r="BU200" s="42">
        <f t="shared" si="328"/>
        <v>2460</v>
      </c>
      <c r="BV200" s="42">
        <f t="shared" si="329"/>
        <v>6238.0984040159656</v>
      </c>
      <c r="BW200" s="70">
        <f t="shared" si="271"/>
        <v>5.1710486485500508E-2</v>
      </c>
      <c r="BY200" s="43">
        <f t="shared" si="330"/>
        <v>42</v>
      </c>
      <c r="BZ200" s="43">
        <f t="shared" si="331"/>
        <v>9.8249999999999993</v>
      </c>
      <c r="CA200" s="43">
        <v>1</v>
      </c>
      <c r="CB200" s="34">
        <f t="shared" si="332"/>
        <v>0</v>
      </c>
      <c r="CC200" s="42">
        <f t="shared" si="281"/>
        <v>50</v>
      </c>
      <c r="CD200" s="42">
        <f t="shared" si="333"/>
        <v>0</v>
      </c>
      <c r="CE200" s="42">
        <f t="shared" si="334"/>
        <v>99564.788915279787</v>
      </c>
      <c r="CF200" s="42">
        <f t="shared" si="335"/>
        <v>2947.5</v>
      </c>
      <c r="CG200" s="42">
        <f t="shared" si="336"/>
        <v>6238.0984040159656</v>
      </c>
      <c r="CH200" s="70" t="e">
        <f t="shared" si="272"/>
        <v>#DIV/0!</v>
      </c>
      <c r="CJ200" s="43">
        <f t="shared" si="337"/>
        <v>-13</v>
      </c>
      <c r="CK200" s="43">
        <f t="shared" si="338"/>
        <v>11.649999999999999</v>
      </c>
      <c r="CL200" s="43">
        <v>1</v>
      </c>
      <c r="CM200" s="34">
        <f t="shared" si="339"/>
        <v>0</v>
      </c>
      <c r="CN200" s="42">
        <f t="shared" si="282"/>
        <v>1</v>
      </c>
      <c r="CO200" s="42">
        <f t="shared" si="340"/>
        <v>0</v>
      </c>
      <c r="CP200" s="42">
        <f t="shared" si="341"/>
        <v>57.646001851890759</v>
      </c>
      <c r="CQ200" s="42">
        <f t="shared" si="342"/>
        <v>3494.9999999999995</v>
      </c>
      <c r="CR200" s="42">
        <f t="shared" si="343"/>
        <v>6238.0984040159656</v>
      </c>
      <c r="CU200" s="43">
        <f t="shared" si="344"/>
        <v>-63</v>
      </c>
      <c r="CV200" s="43">
        <f t="shared" si="345"/>
        <v>13.7</v>
      </c>
      <c r="CW200" s="43">
        <v>1</v>
      </c>
      <c r="CX200" s="34">
        <f t="shared" si="346"/>
        <v>0</v>
      </c>
      <c r="CY200" s="42">
        <f t="shared" si="283"/>
        <v>1</v>
      </c>
      <c r="CZ200" s="42">
        <f t="shared" si="347"/>
        <v>0</v>
      </c>
      <c r="DA200" s="42">
        <f t="shared" si="348"/>
        <v>6.6200897378864407E-2</v>
      </c>
      <c r="DB200" s="42">
        <f t="shared" si="349"/>
        <v>4110</v>
      </c>
      <c r="DC200" s="42">
        <f t="shared" si="350"/>
        <v>6238.0984040159656</v>
      </c>
      <c r="DF200" s="43">
        <f t="shared" si="351"/>
        <v>-126</v>
      </c>
      <c r="DG200" s="43">
        <f t="shared" si="352"/>
        <v>18.574999999999999</v>
      </c>
      <c r="DH200" s="43">
        <v>1</v>
      </c>
      <c r="DI200" s="34">
        <f t="shared" ref="DI200:DI263" si="359">DI199</f>
        <v>0</v>
      </c>
      <c r="DJ200" s="42">
        <f t="shared" si="284"/>
        <v>1</v>
      </c>
      <c r="DK200" s="42">
        <f t="shared" si="353"/>
        <v>0</v>
      </c>
      <c r="DL200" s="42">
        <f t="shared" si="354"/>
        <v>1.4457532805107865E-5</v>
      </c>
      <c r="DM200" s="42">
        <f t="shared" si="355"/>
        <v>5572.5</v>
      </c>
      <c r="DN200" s="42">
        <f t="shared" si="356"/>
        <v>6238.0984040159656</v>
      </c>
    </row>
    <row r="201" spans="1:118">
      <c r="A201" s="34">
        <f t="shared" si="285"/>
        <v>215.26948230495358</v>
      </c>
      <c r="B201" s="34">
        <v>0</v>
      </c>
      <c r="C201" s="55">
        <f t="shared" si="270"/>
        <v>9.4499999999999993</v>
      </c>
      <c r="D201" s="59"/>
      <c r="E201" s="87">
        <v>2.2000000000000002</v>
      </c>
      <c r="F201" s="101">
        <f>C201+E201</f>
        <v>11.649999999999999</v>
      </c>
      <c r="G201" s="37">
        <f t="shared" si="286"/>
        <v>549755813888.0072</v>
      </c>
      <c r="H201" s="34">
        <f t="shared" si="357"/>
        <v>39.000000000000021</v>
      </c>
      <c r="I201" s="38">
        <v>195</v>
      </c>
      <c r="J201" s="43">
        <f t="shared" si="287"/>
        <v>195</v>
      </c>
      <c r="K201" s="43">
        <f t="shared" si="288"/>
        <v>2.2000000000000002</v>
      </c>
      <c r="L201" s="33">
        <v>1</v>
      </c>
      <c r="M201" s="34">
        <f t="shared" si="289"/>
        <v>2</v>
      </c>
      <c r="N201" s="42">
        <f t="shared" si="275"/>
        <v>2948825088000</v>
      </c>
      <c r="O201" s="42">
        <f t="shared" si="290"/>
        <v>1150041784320000</v>
      </c>
      <c r="P201" s="42">
        <f t="shared" si="291"/>
        <v>36283883716608.477</v>
      </c>
      <c r="Q201" s="42">
        <f t="shared" si="292"/>
        <v>660</v>
      </c>
      <c r="R201" s="42">
        <f t="shared" si="293"/>
        <v>6458.0844691486072</v>
      </c>
      <c r="S201" s="70">
        <f t="shared" si="294"/>
        <v>3.1550056886030894E-2</v>
      </c>
      <c r="V201" s="43">
        <f t="shared" si="295"/>
        <v>195</v>
      </c>
      <c r="W201" s="43">
        <f t="shared" si="296"/>
        <v>3.2</v>
      </c>
      <c r="X201" s="43">
        <v>1</v>
      </c>
      <c r="Y201" s="34">
        <f t="shared" si="297"/>
        <v>1</v>
      </c>
      <c r="Z201" s="42">
        <f t="shared" si="276"/>
        <v>276567540480</v>
      </c>
      <c r="AA201" s="42">
        <f t="shared" si="298"/>
        <v>53930670393600</v>
      </c>
      <c r="AB201" s="42">
        <f t="shared" si="299"/>
        <v>52776558133248.687</v>
      </c>
      <c r="AC201" s="42">
        <f t="shared" si="300"/>
        <v>960</v>
      </c>
      <c r="AD201" s="42">
        <f t="shared" si="301"/>
        <v>6458.0844691486072</v>
      </c>
      <c r="AE201" s="70">
        <f t="shared" si="269"/>
        <v>0.97860007576526864</v>
      </c>
      <c r="AG201" s="43">
        <f t="shared" si="302"/>
        <v>180</v>
      </c>
      <c r="AH201" s="43">
        <f t="shared" si="303"/>
        <v>4.2750000000000004</v>
      </c>
      <c r="AI201" s="43">
        <v>1</v>
      </c>
      <c r="AJ201" s="34">
        <f t="shared" si="304"/>
        <v>1.075</v>
      </c>
      <c r="AK201" s="42">
        <f t="shared" si="277"/>
        <v>1613310652800</v>
      </c>
      <c r="AL201" s="42">
        <f t="shared" si="305"/>
        <v>312175611316800</v>
      </c>
      <c r="AM201" s="42">
        <f t="shared" si="306"/>
        <v>8813272891392.1055</v>
      </c>
      <c r="AN201" s="42">
        <f t="shared" si="307"/>
        <v>1282.5</v>
      </c>
      <c r="AO201" s="42">
        <f t="shared" si="308"/>
        <v>6458.0844691486072</v>
      </c>
      <c r="AP201" s="70">
        <f t="shared" si="273"/>
        <v>2.8231779075298353E-2</v>
      </c>
      <c r="AR201" s="43">
        <f t="shared" si="309"/>
        <v>160</v>
      </c>
      <c r="AS201" s="43">
        <f t="shared" si="310"/>
        <v>5.45</v>
      </c>
      <c r="AT201" s="43">
        <v>14</v>
      </c>
      <c r="AU201" s="34">
        <f t="shared" si="311"/>
        <v>1.175</v>
      </c>
      <c r="AV201" s="42">
        <f t="shared" si="278"/>
        <v>276567540480</v>
      </c>
      <c r="AW201" s="42">
        <f t="shared" si="312"/>
        <v>51994697610240</v>
      </c>
      <c r="AX201" s="42">
        <f t="shared" si="313"/>
        <v>702227152896.00745</v>
      </c>
      <c r="AY201" s="42">
        <f t="shared" si="314"/>
        <v>1635</v>
      </c>
      <c r="AZ201" s="42">
        <f t="shared" si="315"/>
        <v>6458.0844691486072</v>
      </c>
      <c r="BA201" s="70">
        <f t="shared" si="358"/>
        <v>1.3505745492742487E-2</v>
      </c>
      <c r="BC201" s="43">
        <f t="shared" si="316"/>
        <v>135</v>
      </c>
      <c r="BD201" s="43">
        <f t="shared" si="317"/>
        <v>6.75</v>
      </c>
      <c r="BE201" s="43">
        <v>1</v>
      </c>
      <c r="BF201" s="34">
        <f t="shared" si="318"/>
        <v>1.3</v>
      </c>
      <c r="BG201" s="42">
        <f t="shared" si="279"/>
        <v>30478871808</v>
      </c>
      <c r="BH201" s="42">
        <f t="shared" si="319"/>
        <v>5349042002304</v>
      </c>
      <c r="BI201" s="42">
        <f t="shared" si="320"/>
        <v>27179089920.000248</v>
      </c>
      <c r="BJ201" s="42">
        <f t="shared" si="321"/>
        <v>2025</v>
      </c>
      <c r="BK201" s="42">
        <f t="shared" si="322"/>
        <v>6458.0844691486072</v>
      </c>
      <c r="BL201" s="70">
        <f t="shared" si="274"/>
        <v>5.0811135729151805E-3</v>
      </c>
      <c r="BN201" s="43">
        <f t="shared" si="323"/>
        <v>105</v>
      </c>
      <c r="BO201" s="43">
        <f t="shared" si="324"/>
        <v>8.1999999999999993</v>
      </c>
      <c r="BP201" s="43">
        <v>1</v>
      </c>
      <c r="BQ201" s="34">
        <f t="shared" si="325"/>
        <v>1.45</v>
      </c>
      <c r="BR201" s="42">
        <f t="shared" si="280"/>
        <v>57594240</v>
      </c>
      <c r="BS201" s="42">
        <f t="shared" si="326"/>
        <v>8768723040</v>
      </c>
      <c r="BT201" s="42">
        <f t="shared" si="327"/>
        <v>515899392.00000358</v>
      </c>
      <c r="BU201" s="42">
        <f t="shared" si="328"/>
        <v>2460</v>
      </c>
      <c r="BV201" s="42">
        <f t="shared" si="329"/>
        <v>6458.0844691486072</v>
      </c>
      <c r="BW201" s="70">
        <f t="shared" si="271"/>
        <v>5.8834038849971883E-2</v>
      </c>
      <c r="BY201" s="43">
        <f t="shared" si="330"/>
        <v>43</v>
      </c>
      <c r="BZ201" s="43">
        <f t="shared" si="331"/>
        <v>9.8249999999999993</v>
      </c>
      <c r="CA201" s="43">
        <v>1</v>
      </c>
      <c r="CB201" s="34">
        <f t="shared" si="332"/>
        <v>0</v>
      </c>
      <c r="CC201" s="42">
        <f t="shared" si="281"/>
        <v>50</v>
      </c>
      <c r="CD201" s="42">
        <f t="shared" si="333"/>
        <v>0</v>
      </c>
      <c r="CE201" s="42">
        <f t="shared" si="334"/>
        <v>114369.90924260892</v>
      </c>
      <c r="CF201" s="42">
        <f t="shared" si="335"/>
        <v>2947.5</v>
      </c>
      <c r="CG201" s="42">
        <f t="shared" si="336"/>
        <v>6458.0844691486072</v>
      </c>
      <c r="CH201" s="70" t="e">
        <f t="shared" si="272"/>
        <v>#DIV/0!</v>
      </c>
      <c r="CJ201" s="43">
        <f t="shared" si="337"/>
        <v>-12</v>
      </c>
      <c r="CK201" s="43">
        <f t="shared" si="338"/>
        <v>11.649999999999999</v>
      </c>
      <c r="CL201" s="43">
        <v>1</v>
      </c>
      <c r="CM201" s="34">
        <f t="shared" si="339"/>
        <v>0</v>
      </c>
      <c r="CN201" s="42">
        <f t="shared" si="282"/>
        <v>1</v>
      </c>
      <c r="CO201" s="42">
        <f t="shared" si="340"/>
        <v>0</v>
      </c>
      <c r="CP201" s="42">
        <f t="shared" si="341"/>
        <v>66.217867499422951</v>
      </c>
      <c r="CQ201" s="42">
        <f t="shared" si="342"/>
        <v>3494.9999999999995</v>
      </c>
      <c r="CR201" s="42">
        <f t="shared" si="343"/>
        <v>6458.0844691486072</v>
      </c>
      <c r="CU201" s="43">
        <f t="shared" si="344"/>
        <v>-62</v>
      </c>
      <c r="CV201" s="43">
        <f t="shared" si="345"/>
        <v>13.7</v>
      </c>
      <c r="CW201" s="43">
        <v>1</v>
      </c>
      <c r="CX201" s="34">
        <f t="shared" si="346"/>
        <v>0</v>
      </c>
      <c r="CY201" s="42">
        <f t="shared" si="283"/>
        <v>1</v>
      </c>
      <c r="CZ201" s="42">
        <f t="shared" si="347"/>
        <v>0</v>
      </c>
      <c r="DA201" s="42">
        <f t="shared" si="348"/>
        <v>7.6044861918429088E-2</v>
      </c>
      <c r="DB201" s="42">
        <f t="shared" si="349"/>
        <v>4110</v>
      </c>
      <c r="DC201" s="42">
        <f t="shared" si="350"/>
        <v>6458.0844691486072</v>
      </c>
      <c r="DF201" s="43">
        <f t="shared" si="351"/>
        <v>-125</v>
      </c>
      <c r="DG201" s="43">
        <f t="shared" si="352"/>
        <v>18.574999999999999</v>
      </c>
      <c r="DH201" s="43">
        <v>1</v>
      </c>
      <c r="DI201" s="34">
        <f t="shared" si="359"/>
        <v>0</v>
      </c>
      <c r="DJ201" s="42">
        <f t="shared" si="284"/>
        <v>1</v>
      </c>
      <c r="DK201" s="42">
        <f t="shared" si="353"/>
        <v>0</v>
      </c>
      <c r="DL201" s="42">
        <f t="shared" si="354"/>
        <v>1.6607344150543077E-5</v>
      </c>
      <c r="DM201" s="42">
        <f t="shared" si="355"/>
        <v>5572.5</v>
      </c>
      <c r="DN201" s="42">
        <f t="shared" si="356"/>
        <v>6458.0844691486072</v>
      </c>
    </row>
    <row r="202" spans="1:118">
      <c r="A202" s="34">
        <f t="shared" si="285"/>
        <v>222.86094420381053</v>
      </c>
      <c r="B202" s="34">
        <v>0</v>
      </c>
      <c r="C202" s="55">
        <f t="shared" si="270"/>
        <v>9.4499999999999993</v>
      </c>
      <c r="D202" s="59"/>
      <c r="E202" s="87">
        <v>2.2000000000000002</v>
      </c>
      <c r="F202" s="101">
        <f>C202+E202</f>
        <v>11.649999999999999</v>
      </c>
      <c r="G202" s="37">
        <f t="shared" si="286"/>
        <v>631503599063.21008</v>
      </c>
      <c r="H202" s="34">
        <f t="shared" si="357"/>
        <v>39.200000000000024</v>
      </c>
      <c r="I202" s="38">
        <v>196</v>
      </c>
      <c r="J202" s="43">
        <f t="shared" si="287"/>
        <v>196</v>
      </c>
      <c r="K202" s="43">
        <f t="shared" si="288"/>
        <v>2.2000000000000002</v>
      </c>
      <c r="L202" s="33">
        <v>1</v>
      </c>
      <c r="M202" s="34">
        <f t="shared" si="289"/>
        <v>2</v>
      </c>
      <c r="N202" s="42">
        <f t="shared" si="275"/>
        <v>2948825088000</v>
      </c>
      <c r="O202" s="42">
        <f t="shared" si="290"/>
        <v>1155939434496000</v>
      </c>
      <c r="P202" s="42">
        <f t="shared" si="291"/>
        <v>41679237538171.867</v>
      </c>
      <c r="Q202" s="42">
        <f t="shared" si="292"/>
        <v>660</v>
      </c>
      <c r="R202" s="42">
        <f t="shared" si="293"/>
        <v>6685.828326114316</v>
      </c>
      <c r="S202" s="70">
        <f t="shared" si="294"/>
        <v>3.6056592840735112E-2</v>
      </c>
      <c r="V202" s="43">
        <f t="shared" si="295"/>
        <v>196</v>
      </c>
      <c r="W202" s="43">
        <f t="shared" si="296"/>
        <v>3.2</v>
      </c>
      <c r="X202" s="43">
        <v>1</v>
      </c>
      <c r="Y202" s="34">
        <f t="shared" si="297"/>
        <v>1</v>
      </c>
      <c r="Z202" s="42">
        <f t="shared" si="276"/>
        <v>276567540480</v>
      </c>
      <c r="AA202" s="42">
        <f t="shared" si="298"/>
        <v>54207237934080</v>
      </c>
      <c r="AB202" s="42">
        <f t="shared" si="299"/>
        <v>60624345510068.172</v>
      </c>
      <c r="AC202" s="42">
        <f t="shared" si="300"/>
        <v>960</v>
      </c>
      <c r="AD202" s="42">
        <f t="shared" si="301"/>
        <v>6685.828326114316</v>
      </c>
      <c r="AE202" s="70">
        <f t="shared" si="269"/>
        <v>1.118381010000765</v>
      </c>
      <c r="AG202" s="43">
        <f t="shared" si="302"/>
        <v>181</v>
      </c>
      <c r="AH202" s="43">
        <f t="shared" si="303"/>
        <v>4.2750000000000004</v>
      </c>
      <c r="AI202" s="43">
        <v>1</v>
      </c>
      <c r="AJ202" s="34">
        <f t="shared" si="304"/>
        <v>1.075</v>
      </c>
      <c r="AK202" s="42">
        <f t="shared" si="277"/>
        <v>1613310652800</v>
      </c>
      <c r="AL202" s="42">
        <f t="shared" si="305"/>
        <v>313909920268560</v>
      </c>
      <c r="AM202" s="42">
        <f t="shared" si="306"/>
        <v>10123792072482.074</v>
      </c>
      <c r="AN202" s="42">
        <f t="shared" si="307"/>
        <v>1282.5</v>
      </c>
      <c r="AO202" s="42">
        <f t="shared" si="308"/>
        <v>6685.828326114316</v>
      </c>
      <c r="AP202" s="70">
        <f t="shared" si="273"/>
        <v>3.2250628026730871E-2</v>
      </c>
      <c r="AR202" s="43">
        <f t="shared" si="309"/>
        <v>161</v>
      </c>
      <c r="AS202" s="43">
        <f t="shared" si="310"/>
        <v>5.45</v>
      </c>
      <c r="AT202" s="43">
        <v>1</v>
      </c>
      <c r="AU202" s="34">
        <f t="shared" si="311"/>
        <v>1.175</v>
      </c>
      <c r="AV202" s="42">
        <f t="shared" si="278"/>
        <v>276567540480</v>
      </c>
      <c r="AW202" s="42">
        <f t="shared" si="312"/>
        <v>52319664470304</v>
      </c>
      <c r="AX202" s="42">
        <f t="shared" si="313"/>
        <v>806647175365.89539</v>
      </c>
      <c r="AY202" s="42">
        <f t="shared" si="314"/>
        <v>1635</v>
      </c>
      <c r="AZ202" s="42">
        <f t="shared" si="315"/>
        <v>6685.828326114316</v>
      </c>
      <c r="BA202" s="70">
        <f t="shared" si="358"/>
        <v>1.5417667210456567E-2</v>
      </c>
      <c r="BC202" s="43">
        <f t="shared" si="316"/>
        <v>136</v>
      </c>
      <c r="BD202" s="43">
        <f t="shared" si="317"/>
        <v>6.75</v>
      </c>
      <c r="BE202" s="43">
        <v>1</v>
      </c>
      <c r="BF202" s="34">
        <f t="shared" si="318"/>
        <v>1.3</v>
      </c>
      <c r="BG202" s="42">
        <f t="shared" si="279"/>
        <v>30478871808</v>
      </c>
      <c r="BH202" s="42">
        <f t="shared" si="319"/>
        <v>5388664535654.4004</v>
      </c>
      <c r="BI202" s="42">
        <f t="shared" si="320"/>
        <v>31220575881.42078</v>
      </c>
      <c r="BJ202" s="42">
        <f t="shared" si="321"/>
        <v>2025</v>
      </c>
      <c r="BK202" s="42">
        <f t="shared" si="322"/>
        <v>6685.828326114316</v>
      </c>
      <c r="BL202" s="70">
        <f t="shared" si="274"/>
        <v>5.7937501350934159E-3</v>
      </c>
      <c r="BN202" s="43">
        <f t="shared" si="323"/>
        <v>106</v>
      </c>
      <c r="BO202" s="43">
        <f t="shared" si="324"/>
        <v>8.1999999999999993</v>
      </c>
      <c r="BP202" s="43">
        <v>1</v>
      </c>
      <c r="BQ202" s="34">
        <f t="shared" si="325"/>
        <v>1.45</v>
      </c>
      <c r="BR202" s="42">
        <f t="shared" si="280"/>
        <v>57594240</v>
      </c>
      <c r="BS202" s="42">
        <f t="shared" si="326"/>
        <v>8852234688</v>
      </c>
      <c r="BT202" s="42">
        <f t="shared" si="327"/>
        <v>592612782.93437457</v>
      </c>
      <c r="BU202" s="42">
        <f t="shared" si="328"/>
        <v>2460</v>
      </c>
      <c r="BV202" s="42">
        <f t="shared" si="329"/>
        <v>6685.828326114316</v>
      </c>
      <c r="BW202" s="70">
        <f t="shared" si="271"/>
        <v>6.6944992289654781E-2</v>
      </c>
      <c r="BY202" s="43">
        <f t="shared" si="330"/>
        <v>44</v>
      </c>
      <c r="BZ202" s="43">
        <f t="shared" si="331"/>
        <v>9.8249999999999993</v>
      </c>
      <c r="CA202" s="43">
        <v>1</v>
      </c>
      <c r="CB202" s="34">
        <f t="shared" si="332"/>
        <v>0</v>
      </c>
      <c r="CC202" s="42">
        <f t="shared" si="281"/>
        <v>50</v>
      </c>
      <c r="CD202" s="42">
        <f t="shared" si="333"/>
        <v>0</v>
      </c>
      <c r="CE202" s="42">
        <f t="shared" si="334"/>
        <v>131376.52660814507</v>
      </c>
      <c r="CF202" s="42">
        <f t="shared" si="335"/>
        <v>2947.5</v>
      </c>
      <c r="CG202" s="42">
        <f t="shared" si="336"/>
        <v>6685.828326114316</v>
      </c>
      <c r="CH202" s="70" t="e">
        <f t="shared" si="272"/>
        <v>#DIV/0!</v>
      </c>
      <c r="CJ202" s="43">
        <f t="shared" si="337"/>
        <v>-11</v>
      </c>
      <c r="CK202" s="43">
        <f t="shared" si="338"/>
        <v>11.649999999999999</v>
      </c>
      <c r="CL202" s="43">
        <v>1</v>
      </c>
      <c r="CM202" s="34">
        <f t="shared" si="339"/>
        <v>0</v>
      </c>
      <c r="CN202" s="42">
        <f t="shared" si="282"/>
        <v>1</v>
      </c>
      <c r="CO202" s="42">
        <f t="shared" si="340"/>
        <v>0</v>
      </c>
      <c r="CP202" s="42">
        <f t="shared" si="341"/>
        <v>76.06435546799878</v>
      </c>
      <c r="CQ202" s="42">
        <f t="shared" si="342"/>
        <v>3494.9999999999995</v>
      </c>
      <c r="CR202" s="42">
        <f t="shared" si="343"/>
        <v>6685.828326114316</v>
      </c>
      <c r="CU202" s="43">
        <f t="shared" si="344"/>
        <v>-61</v>
      </c>
      <c r="CV202" s="43">
        <f t="shared" si="345"/>
        <v>13.7</v>
      </c>
      <c r="CW202" s="43">
        <v>1</v>
      </c>
      <c r="CX202" s="34">
        <f t="shared" si="346"/>
        <v>0</v>
      </c>
      <c r="CY202" s="42">
        <f t="shared" si="283"/>
        <v>1</v>
      </c>
      <c r="CZ202" s="42">
        <f t="shared" si="347"/>
        <v>0</v>
      </c>
      <c r="DA202" s="42">
        <f t="shared" si="348"/>
        <v>8.7352607791676168E-2</v>
      </c>
      <c r="DB202" s="42">
        <f t="shared" si="349"/>
        <v>4110</v>
      </c>
      <c r="DC202" s="42">
        <f t="shared" si="350"/>
        <v>6685.828326114316</v>
      </c>
      <c r="DF202" s="43">
        <f t="shared" si="351"/>
        <v>-124</v>
      </c>
      <c r="DG202" s="43">
        <f t="shared" si="352"/>
        <v>18.574999999999999</v>
      </c>
      <c r="DH202" s="43">
        <v>1</v>
      </c>
      <c r="DI202" s="34">
        <f t="shared" si="359"/>
        <v>0</v>
      </c>
      <c r="DJ202" s="42">
        <f t="shared" si="284"/>
        <v>1</v>
      </c>
      <c r="DK202" s="42">
        <f t="shared" si="353"/>
        <v>0</v>
      </c>
      <c r="DL202" s="42">
        <f t="shared" si="354"/>
        <v>1.9076828906598462E-5</v>
      </c>
      <c r="DM202" s="42">
        <f t="shared" si="355"/>
        <v>5572.5</v>
      </c>
      <c r="DN202" s="42">
        <f t="shared" si="356"/>
        <v>6685.828326114316</v>
      </c>
    </row>
    <row r="203" spans="1:118">
      <c r="A203" s="34">
        <f t="shared" si="285"/>
        <v>230.7201184283754</v>
      </c>
      <c r="B203" s="34">
        <v>0</v>
      </c>
      <c r="C203" s="55">
        <f t="shared" si="270"/>
        <v>9.4499999999999993</v>
      </c>
      <c r="D203" s="59"/>
      <c r="E203" s="87">
        <v>2.2000000000000002</v>
      </c>
      <c r="F203" s="101">
        <f>C203+E203</f>
        <v>11.649999999999999</v>
      </c>
      <c r="G203" s="37">
        <f t="shared" si="286"/>
        <v>725407145418.61646</v>
      </c>
      <c r="H203" s="34">
        <f t="shared" si="357"/>
        <v>39.40000000000002</v>
      </c>
      <c r="I203" s="38">
        <v>197</v>
      </c>
      <c r="J203" s="43">
        <f t="shared" si="287"/>
        <v>197</v>
      </c>
      <c r="K203" s="43">
        <f t="shared" si="288"/>
        <v>2.2000000000000002</v>
      </c>
      <c r="L203" s="33">
        <v>1</v>
      </c>
      <c r="M203" s="34">
        <f t="shared" si="289"/>
        <v>2</v>
      </c>
      <c r="N203" s="42">
        <f t="shared" si="275"/>
        <v>2948825088000</v>
      </c>
      <c r="O203" s="42">
        <f t="shared" si="290"/>
        <v>1161837084672000</v>
      </c>
      <c r="P203" s="42">
        <f t="shared" si="291"/>
        <v>47876871597628.687</v>
      </c>
      <c r="Q203" s="42">
        <f t="shared" si="292"/>
        <v>660</v>
      </c>
      <c r="R203" s="42">
        <f t="shared" si="293"/>
        <v>6921.6035528512621</v>
      </c>
      <c r="S203" s="70">
        <f t="shared" si="294"/>
        <v>4.1207904472376933E-2</v>
      </c>
      <c r="V203" s="43">
        <f t="shared" si="295"/>
        <v>197</v>
      </c>
      <c r="W203" s="43">
        <f t="shared" si="296"/>
        <v>3.2</v>
      </c>
      <c r="X203" s="43">
        <v>1</v>
      </c>
      <c r="Y203" s="34">
        <f t="shared" si="297"/>
        <v>1</v>
      </c>
      <c r="Z203" s="42">
        <f t="shared" si="276"/>
        <v>276567540480</v>
      </c>
      <c r="AA203" s="42">
        <f t="shared" si="298"/>
        <v>54483805474560</v>
      </c>
      <c r="AB203" s="42">
        <f t="shared" si="299"/>
        <v>69639085960187.18</v>
      </c>
      <c r="AC203" s="42">
        <f t="shared" si="300"/>
        <v>960</v>
      </c>
      <c r="AD203" s="42">
        <f t="shared" si="301"/>
        <v>6921.6035528512621</v>
      </c>
      <c r="AE203" s="70">
        <f t="shared" si="269"/>
        <v>1.2781611958566954</v>
      </c>
      <c r="AG203" s="43">
        <f t="shared" si="302"/>
        <v>182</v>
      </c>
      <c r="AH203" s="43">
        <f t="shared" si="303"/>
        <v>4.2750000000000004</v>
      </c>
      <c r="AI203" s="43">
        <v>1</v>
      </c>
      <c r="AJ203" s="34">
        <f t="shared" si="304"/>
        <v>1.075</v>
      </c>
      <c r="AK203" s="42">
        <f t="shared" si="277"/>
        <v>1613310652800</v>
      </c>
      <c r="AL203" s="42">
        <f t="shared" si="305"/>
        <v>315644229220320</v>
      </c>
      <c r="AM203" s="42">
        <f t="shared" si="306"/>
        <v>11629183299992.184</v>
      </c>
      <c r="AN203" s="42">
        <f t="shared" si="307"/>
        <v>1282.5</v>
      </c>
      <c r="AO203" s="42">
        <f t="shared" si="308"/>
        <v>6921.6035528512621</v>
      </c>
      <c r="AP203" s="70">
        <f t="shared" si="273"/>
        <v>3.684269257422413E-2</v>
      </c>
      <c r="AR203" s="43">
        <f t="shared" si="309"/>
        <v>162</v>
      </c>
      <c r="AS203" s="43">
        <f t="shared" si="310"/>
        <v>5.45</v>
      </c>
      <c r="AT203" s="43">
        <v>1</v>
      </c>
      <c r="AU203" s="34">
        <f t="shared" si="311"/>
        <v>1.175</v>
      </c>
      <c r="AV203" s="42">
        <f t="shared" si="278"/>
        <v>276567540480</v>
      </c>
      <c r="AW203" s="42">
        <f t="shared" si="312"/>
        <v>52644631330368</v>
      </c>
      <c r="AX203" s="42">
        <f t="shared" si="313"/>
        <v>926594283405.80884</v>
      </c>
      <c r="AY203" s="42">
        <f t="shared" si="314"/>
        <v>1635</v>
      </c>
      <c r="AZ203" s="42">
        <f t="shared" si="315"/>
        <v>6921.6035528512621</v>
      </c>
      <c r="BA203" s="70">
        <f t="shared" si="358"/>
        <v>1.7600926438083038E-2</v>
      </c>
      <c r="BC203" s="43">
        <f t="shared" si="316"/>
        <v>137</v>
      </c>
      <c r="BD203" s="43">
        <f t="shared" si="317"/>
        <v>6.75</v>
      </c>
      <c r="BE203" s="43">
        <v>1</v>
      </c>
      <c r="BF203" s="34">
        <f t="shared" si="318"/>
        <v>1.3</v>
      </c>
      <c r="BG203" s="42">
        <f t="shared" si="279"/>
        <v>30478871808</v>
      </c>
      <c r="BH203" s="42">
        <f t="shared" si="319"/>
        <v>5428287069004.7998</v>
      </c>
      <c r="BI203" s="42">
        <f t="shared" si="320"/>
        <v>35863024157.048157</v>
      </c>
      <c r="BJ203" s="42">
        <f t="shared" si="321"/>
        <v>2025</v>
      </c>
      <c r="BK203" s="42">
        <f t="shared" si="322"/>
        <v>6921.6035528512621</v>
      </c>
      <c r="BL203" s="70">
        <f t="shared" si="274"/>
        <v>6.6066926271869291E-3</v>
      </c>
      <c r="BN203" s="43">
        <f t="shared" si="323"/>
        <v>107</v>
      </c>
      <c r="BO203" s="43">
        <f t="shared" si="324"/>
        <v>8.1999999999999993</v>
      </c>
      <c r="BP203" s="43">
        <v>1</v>
      </c>
      <c r="BQ203" s="34">
        <f t="shared" si="325"/>
        <v>1.45</v>
      </c>
      <c r="BR203" s="42">
        <f t="shared" si="280"/>
        <v>57594240</v>
      </c>
      <c r="BS203" s="42">
        <f t="shared" si="326"/>
        <v>8935746336</v>
      </c>
      <c r="BT203" s="42">
        <f t="shared" si="327"/>
        <v>680733328.90693116</v>
      </c>
      <c r="BU203" s="42">
        <f t="shared" si="328"/>
        <v>2460</v>
      </c>
      <c r="BV203" s="42">
        <f t="shared" si="329"/>
        <v>6921.6035528512621</v>
      </c>
      <c r="BW203" s="70">
        <f t="shared" si="271"/>
        <v>7.6180914644411762E-2</v>
      </c>
      <c r="BY203" s="43">
        <f t="shared" si="330"/>
        <v>45</v>
      </c>
      <c r="BZ203" s="43">
        <f t="shared" si="331"/>
        <v>9.8249999999999993</v>
      </c>
      <c r="CA203" s="43">
        <v>1</v>
      </c>
      <c r="CB203" s="34">
        <f t="shared" si="332"/>
        <v>0</v>
      </c>
      <c r="CC203" s="42">
        <f t="shared" si="281"/>
        <v>50</v>
      </c>
      <c r="CD203" s="42">
        <f t="shared" si="333"/>
        <v>0</v>
      </c>
      <c r="CE203" s="42">
        <f t="shared" si="334"/>
        <v>150912.00000000044</v>
      </c>
      <c r="CF203" s="42">
        <f t="shared" si="335"/>
        <v>2947.5</v>
      </c>
      <c r="CG203" s="42">
        <f t="shared" si="336"/>
        <v>6921.6035528512621</v>
      </c>
      <c r="CH203" s="70" t="e">
        <f t="shared" si="272"/>
        <v>#DIV/0!</v>
      </c>
      <c r="CJ203" s="43">
        <f t="shared" si="337"/>
        <v>-10</v>
      </c>
      <c r="CK203" s="43">
        <f t="shared" si="338"/>
        <v>11.649999999999999</v>
      </c>
      <c r="CL203" s="43">
        <v>1</v>
      </c>
      <c r="CM203" s="34">
        <f t="shared" si="339"/>
        <v>0</v>
      </c>
      <c r="CN203" s="42">
        <f t="shared" si="282"/>
        <v>1</v>
      </c>
      <c r="CO203" s="42">
        <f t="shared" si="340"/>
        <v>0</v>
      </c>
      <c r="CP203" s="42">
        <f t="shared" si="341"/>
        <v>87.374999999999929</v>
      </c>
      <c r="CQ203" s="42">
        <f t="shared" si="342"/>
        <v>3494.9999999999995</v>
      </c>
      <c r="CR203" s="42">
        <f t="shared" si="343"/>
        <v>6921.6035528512621</v>
      </c>
      <c r="CU203" s="43">
        <f t="shared" si="344"/>
        <v>-60</v>
      </c>
      <c r="CV203" s="43">
        <f t="shared" si="345"/>
        <v>13.7</v>
      </c>
      <c r="CW203" s="43">
        <v>1</v>
      </c>
      <c r="CX203" s="34">
        <f t="shared" si="346"/>
        <v>0</v>
      </c>
      <c r="CY203" s="42">
        <f t="shared" si="283"/>
        <v>1</v>
      </c>
      <c r="CZ203" s="42">
        <f t="shared" si="347"/>
        <v>0</v>
      </c>
      <c r="DA203" s="42">
        <f t="shared" si="348"/>
        <v>0.1003417968749996</v>
      </c>
      <c r="DB203" s="42">
        <f t="shared" si="349"/>
        <v>4110</v>
      </c>
      <c r="DC203" s="42">
        <f t="shared" si="350"/>
        <v>6921.6035528512621</v>
      </c>
      <c r="DF203" s="43">
        <f t="shared" si="351"/>
        <v>-123</v>
      </c>
      <c r="DG203" s="43">
        <f t="shared" si="352"/>
        <v>18.574999999999999</v>
      </c>
      <c r="DH203" s="43">
        <v>1</v>
      </c>
      <c r="DI203" s="34">
        <f t="shared" si="359"/>
        <v>0</v>
      </c>
      <c r="DJ203" s="42">
        <f t="shared" si="284"/>
        <v>1</v>
      </c>
      <c r="DK203" s="42">
        <f t="shared" si="353"/>
        <v>0</v>
      </c>
      <c r="DL203" s="42">
        <f t="shared" si="354"/>
        <v>2.1913521983569543E-5</v>
      </c>
      <c r="DM203" s="42">
        <f t="shared" si="355"/>
        <v>5572.5</v>
      </c>
      <c r="DN203" s="42">
        <f t="shared" si="356"/>
        <v>6921.6035528512621</v>
      </c>
    </row>
    <row r="204" spans="1:118">
      <c r="A204" s="34">
        <f t="shared" si="285"/>
        <v>238.85644583342568</v>
      </c>
      <c r="B204" s="34">
        <v>0</v>
      </c>
      <c r="C204" s="55">
        <f t="shared" si="270"/>
        <v>9.4499999999999993</v>
      </c>
      <c r="D204" s="59"/>
      <c r="E204" s="87">
        <v>2.2000000000000002</v>
      </c>
      <c r="F204" s="101">
        <f>C204+E204</f>
        <v>11.649999999999999</v>
      </c>
      <c r="G204" s="37">
        <f t="shared" si="286"/>
        <v>833273994645.45984</v>
      </c>
      <c r="H204" s="34">
        <f t="shared" si="357"/>
        <v>39.600000000000023</v>
      </c>
      <c r="I204" s="38">
        <v>198</v>
      </c>
      <c r="J204" s="43">
        <f t="shared" si="287"/>
        <v>198</v>
      </c>
      <c r="K204" s="43">
        <f t="shared" si="288"/>
        <v>2.2000000000000002</v>
      </c>
      <c r="L204" s="33">
        <v>1</v>
      </c>
      <c r="M204" s="34">
        <f t="shared" si="289"/>
        <v>2</v>
      </c>
      <c r="N204" s="42">
        <f t="shared" si="275"/>
        <v>2948825088000</v>
      </c>
      <c r="O204" s="42">
        <f t="shared" si="290"/>
        <v>1167734734848000</v>
      </c>
      <c r="P204" s="42">
        <f t="shared" si="291"/>
        <v>54996083646600.352</v>
      </c>
      <c r="Q204" s="42">
        <f t="shared" si="292"/>
        <v>660</v>
      </c>
      <c r="R204" s="42">
        <f t="shared" si="293"/>
        <v>7165.6933750027702</v>
      </c>
      <c r="S204" s="70">
        <f t="shared" si="294"/>
        <v>4.7096384140494892E-2</v>
      </c>
      <c r="V204" s="43">
        <f t="shared" si="295"/>
        <v>198</v>
      </c>
      <c r="W204" s="43">
        <f t="shared" si="296"/>
        <v>3.2</v>
      </c>
      <c r="X204" s="43">
        <v>1</v>
      </c>
      <c r="Y204" s="34">
        <f t="shared" si="297"/>
        <v>1</v>
      </c>
      <c r="Z204" s="42">
        <f t="shared" si="276"/>
        <v>276567540480</v>
      </c>
      <c r="AA204" s="42">
        <f t="shared" si="298"/>
        <v>54760373015040</v>
      </c>
      <c r="AB204" s="42">
        <f t="shared" si="299"/>
        <v>79994303485964.141</v>
      </c>
      <c r="AC204" s="42">
        <f t="shared" si="300"/>
        <v>960</v>
      </c>
      <c r="AD204" s="42">
        <f t="shared" si="301"/>
        <v>7165.6933750027702</v>
      </c>
      <c r="AE204" s="70">
        <f t="shared" si="269"/>
        <v>1.4608064021768736</v>
      </c>
      <c r="AG204" s="43">
        <f t="shared" si="302"/>
        <v>183</v>
      </c>
      <c r="AH204" s="43">
        <f t="shared" si="303"/>
        <v>4.2750000000000004</v>
      </c>
      <c r="AI204" s="43">
        <v>1</v>
      </c>
      <c r="AJ204" s="34">
        <f t="shared" si="304"/>
        <v>1.075</v>
      </c>
      <c r="AK204" s="42">
        <f t="shared" si="277"/>
        <v>1613310652800</v>
      </c>
      <c r="AL204" s="42">
        <f t="shared" si="305"/>
        <v>317378538172080</v>
      </c>
      <c r="AM204" s="42">
        <f t="shared" si="306"/>
        <v>13358423726660.016</v>
      </c>
      <c r="AN204" s="42">
        <f t="shared" si="307"/>
        <v>1282.5</v>
      </c>
      <c r="AO204" s="42">
        <f t="shared" si="308"/>
        <v>7165.6933750027702</v>
      </c>
      <c r="AP204" s="70">
        <f t="shared" si="273"/>
        <v>4.2089877291630821E-2</v>
      </c>
      <c r="AR204" s="43">
        <f t="shared" si="309"/>
        <v>163</v>
      </c>
      <c r="AS204" s="43">
        <f t="shared" si="310"/>
        <v>5.45</v>
      </c>
      <c r="AT204" s="43">
        <v>1</v>
      </c>
      <c r="AU204" s="34">
        <f t="shared" si="311"/>
        <v>1.175</v>
      </c>
      <c r="AV204" s="42">
        <f t="shared" si="278"/>
        <v>276567540480</v>
      </c>
      <c r="AW204" s="42">
        <f t="shared" si="312"/>
        <v>52969598190432</v>
      </c>
      <c r="AX204" s="42">
        <f t="shared" si="313"/>
        <v>1064377329097.9093</v>
      </c>
      <c r="AY204" s="42">
        <f t="shared" si="314"/>
        <v>1635</v>
      </c>
      <c r="AZ204" s="42">
        <f t="shared" si="315"/>
        <v>7165.6933750027702</v>
      </c>
      <c r="BA204" s="70">
        <f t="shared" si="358"/>
        <v>2.0094117483605338E-2</v>
      </c>
      <c r="BC204" s="43">
        <f t="shared" si="316"/>
        <v>138</v>
      </c>
      <c r="BD204" s="43">
        <f t="shared" si="317"/>
        <v>6.75</v>
      </c>
      <c r="BE204" s="43">
        <v>1</v>
      </c>
      <c r="BF204" s="34">
        <f t="shared" si="318"/>
        <v>1.3</v>
      </c>
      <c r="BG204" s="42">
        <f t="shared" si="279"/>
        <v>30478871808</v>
      </c>
      <c r="BH204" s="42">
        <f t="shared" si="319"/>
        <v>5467909602355.2002</v>
      </c>
      <c r="BI204" s="42">
        <f t="shared" si="320"/>
        <v>41195796854.420151</v>
      </c>
      <c r="BJ204" s="42">
        <f t="shared" si="321"/>
        <v>2025</v>
      </c>
      <c r="BK204" s="42">
        <f t="shared" si="322"/>
        <v>7165.6933750027702</v>
      </c>
      <c r="BL204" s="70">
        <f t="shared" si="274"/>
        <v>7.5341034966408052E-3</v>
      </c>
      <c r="BN204" s="43">
        <f t="shared" si="323"/>
        <v>108</v>
      </c>
      <c r="BO204" s="43">
        <f t="shared" si="324"/>
        <v>8.1999999999999993</v>
      </c>
      <c r="BP204" s="43">
        <v>1</v>
      </c>
      <c r="BQ204" s="34">
        <f t="shared" si="325"/>
        <v>1.45</v>
      </c>
      <c r="BR204" s="42">
        <f t="shared" si="280"/>
        <v>57594240</v>
      </c>
      <c r="BS204" s="42">
        <f t="shared" si="326"/>
        <v>9019257984</v>
      </c>
      <c r="BT204" s="42">
        <f t="shared" si="327"/>
        <v>781957255.10704756</v>
      </c>
      <c r="BU204" s="42">
        <f t="shared" si="328"/>
        <v>2460</v>
      </c>
      <c r="BV204" s="42">
        <f t="shared" si="329"/>
        <v>7165.6933750027702</v>
      </c>
      <c r="BW204" s="70">
        <f t="shared" si="271"/>
        <v>8.6698623821851589E-2</v>
      </c>
      <c r="BY204" s="43">
        <f t="shared" si="330"/>
        <v>46</v>
      </c>
      <c r="BZ204" s="43">
        <f t="shared" si="331"/>
        <v>9.8249999999999993</v>
      </c>
      <c r="CA204" s="43">
        <v>1</v>
      </c>
      <c r="CB204" s="34">
        <f t="shared" si="332"/>
        <v>0</v>
      </c>
      <c r="CC204" s="42">
        <f t="shared" si="281"/>
        <v>50</v>
      </c>
      <c r="CD204" s="42">
        <f t="shared" si="333"/>
        <v>0</v>
      </c>
      <c r="CE204" s="42">
        <f t="shared" si="334"/>
        <v>173352.36614931305</v>
      </c>
      <c r="CF204" s="42">
        <f t="shared" si="335"/>
        <v>2947.5</v>
      </c>
      <c r="CG204" s="42">
        <f t="shared" si="336"/>
        <v>7165.6933750027702</v>
      </c>
      <c r="CH204" s="70" t="e">
        <f t="shared" si="272"/>
        <v>#DIV/0!</v>
      </c>
      <c r="CJ204" s="43">
        <f t="shared" si="337"/>
        <v>-9</v>
      </c>
      <c r="CK204" s="43">
        <f t="shared" si="338"/>
        <v>11.649999999999999</v>
      </c>
      <c r="CL204" s="43">
        <v>1</v>
      </c>
      <c r="CM204" s="34">
        <f t="shared" si="339"/>
        <v>0</v>
      </c>
      <c r="CN204" s="42">
        <f t="shared" si="282"/>
        <v>1</v>
      </c>
      <c r="CO204" s="42">
        <f t="shared" si="340"/>
        <v>0</v>
      </c>
      <c r="CP204" s="42">
        <f t="shared" si="341"/>
        <v>100.36751876786585</v>
      </c>
      <c r="CQ204" s="42">
        <f t="shared" si="342"/>
        <v>3494.9999999999995</v>
      </c>
      <c r="CR204" s="42">
        <f t="shared" si="343"/>
        <v>7165.6933750027702</v>
      </c>
      <c r="CU204" s="43">
        <f t="shared" si="344"/>
        <v>-59</v>
      </c>
      <c r="CV204" s="43">
        <f t="shared" si="345"/>
        <v>13.7</v>
      </c>
      <c r="CW204" s="43">
        <v>1</v>
      </c>
      <c r="CX204" s="34">
        <f t="shared" si="346"/>
        <v>0</v>
      </c>
      <c r="CY204" s="42">
        <f t="shared" si="283"/>
        <v>1</v>
      </c>
      <c r="CZ204" s="42">
        <f t="shared" si="347"/>
        <v>0</v>
      </c>
      <c r="DA204" s="42">
        <f t="shared" si="348"/>
        <v>0.1152624570077587</v>
      </c>
      <c r="DB204" s="42">
        <f t="shared" si="349"/>
        <v>4110</v>
      </c>
      <c r="DC204" s="42">
        <f t="shared" si="350"/>
        <v>7165.6933750027702</v>
      </c>
      <c r="DF204" s="43">
        <f t="shared" si="351"/>
        <v>-122</v>
      </c>
      <c r="DG204" s="43">
        <f t="shared" si="352"/>
        <v>18.574999999999999</v>
      </c>
      <c r="DH204" s="43">
        <v>1</v>
      </c>
      <c r="DI204" s="34">
        <f t="shared" si="359"/>
        <v>0</v>
      </c>
      <c r="DJ204" s="42">
        <f t="shared" si="284"/>
        <v>1</v>
      </c>
      <c r="DK204" s="42">
        <f t="shared" si="353"/>
        <v>0</v>
      </c>
      <c r="DL204" s="42">
        <f t="shared" si="354"/>
        <v>2.5172026654717701E-5</v>
      </c>
      <c r="DM204" s="42">
        <f t="shared" si="355"/>
        <v>5572.5</v>
      </c>
      <c r="DN204" s="42">
        <f t="shared" si="356"/>
        <v>7165.6933750027702</v>
      </c>
    </row>
    <row r="205" spans="1:118">
      <c r="A205" s="34">
        <f t="shared" si="285"/>
        <v>247.27970020476363</v>
      </c>
      <c r="B205" s="34">
        <v>0</v>
      </c>
      <c r="C205" s="55">
        <f t="shared" si="270"/>
        <v>9.4499999999999993</v>
      </c>
      <c r="D205" s="59"/>
      <c r="E205" s="87">
        <v>2.2000000000000002</v>
      </c>
      <c r="F205" s="101">
        <f>C205+E205</f>
        <v>11.649999999999999</v>
      </c>
      <c r="G205" s="37">
        <f t="shared" si="286"/>
        <v>957180466911.04785</v>
      </c>
      <c r="H205" s="34">
        <f t="shared" si="357"/>
        <v>39.800000000000018</v>
      </c>
      <c r="I205" s="38">
        <v>199</v>
      </c>
      <c r="J205" s="43">
        <f t="shared" si="287"/>
        <v>199</v>
      </c>
      <c r="K205" s="43">
        <f t="shared" si="288"/>
        <v>2.2000000000000002</v>
      </c>
      <c r="L205" s="33">
        <v>1</v>
      </c>
      <c r="M205" s="34">
        <f t="shared" si="289"/>
        <v>2</v>
      </c>
      <c r="N205" s="42">
        <f t="shared" si="275"/>
        <v>2948825088000</v>
      </c>
      <c r="O205" s="42">
        <f t="shared" si="290"/>
        <v>1173632385024000</v>
      </c>
      <c r="P205" s="42">
        <f t="shared" si="291"/>
        <v>63173910816129.156</v>
      </c>
      <c r="Q205" s="42">
        <f t="shared" si="292"/>
        <v>660</v>
      </c>
      <c r="R205" s="42">
        <f t="shared" si="293"/>
        <v>7418.3910061429087</v>
      </c>
      <c r="S205" s="70">
        <f t="shared" si="294"/>
        <v>5.382768200865324E-2</v>
      </c>
      <c r="V205" s="43">
        <f t="shared" si="295"/>
        <v>199</v>
      </c>
      <c r="W205" s="43">
        <f t="shared" si="296"/>
        <v>3.2</v>
      </c>
      <c r="X205" s="43">
        <v>1</v>
      </c>
      <c r="Y205" s="34">
        <f t="shared" si="297"/>
        <v>1</v>
      </c>
      <c r="Z205" s="42">
        <f t="shared" si="276"/>
        <v>276567540480</v>
      </c>
      <c r="AA205" s="42">
        <f t="shared" si="298"/>
        <v>55036940555520</v>
      </c>
      <c r="AB205" s="42">
        <f t="shared" si="299"/>
        <v>91889324823460.594</v>
      </c>
      <c r="AC205" s="42">
        <f t="shared" si="300"/>
        <v>960</v>
      </c>
      <c r="AD205" s="42">
        <f t="shared" si="301"/>
        <v>7418.3910061429087</v>
      </c>
      <c r="AE205" s="70">
        <f t="shared" si="269"/>
        <v>1.6695936201389094</v>
      </c>
      <c r="AG205" s="43">
        <f t="shared" si="302"/>
        <v>184</v>
      </c>
      <c r="AH205" s="43">
        <f t="shared" si="303"/>
        <v>4.2750000000000004</v>
      </c>
      <c r="AI205" s="43">
        <v>1</v>
      </c>
      <c r="AJ205" s="34">
        <f t="shared" si="304"/>
        <v>1.075</v>
      </c>
      <c r="AK205" s="42">
        <f t="shared" si="277"/>
        <v>1613310652800</v>
      </c>
      <c r="AL205" s="42">
        <f t="shared" si="305"/>
        <v>319112847123840</v>
      </c>
      <c r="AM205" s="42">
        <f t="shared" si="306"/>
        <v>15344799360167.723</v>
      </c>
      <c r="AN205" s="42">
        <f t="shared" si="307"/>
        <v>1282.5</v>
      </c>
      <c r="AO205" s="42">
        <f t="shared" si="308"/>
        <v>7418.3910061429087</v>
      </c>
      <c r="AP205" s="70">
        <f t="shared" si="273"/>
        <v>4.8085808824277064E-2</v>
      </c>
      <c r="AR205" s="43">
        <f t="shared" si="309"/>
        <v>164</v>
      </c>
      <c r="AS205" s="43">
        <f t="shared" si="310"/>
        <v>5.45</v>
      </c>
      <c r="AT205" s="43">
        <v>1</v>
      </c>
      <c r="AU205" s="34">
        <f t="shared" si="311"/>
        <v>1.175</v>
      </c>
      <c r="AV205" s="42">
        <f t="shared" si="278"/>
        <v>276567540480</v>
      </c>
      <c r="AW205" s="42">
        <f t="shared" si="312"/>
        <v>53294565050496</v>
      </c>
      <c r="AX205" s="42">
        <f t="shared" si="313"/>
        <v>1222648487030.906</v>
      </c>
      <c r="AY205" s="42">
        <f t="shared" si="314"/>
        <v>1635</v>
      </c>
      <c r="AZ205" s="42">
        <f t="shared" si="315"/>
        <v>7418.3910061429087</v>
      </c>
      <c r="BA205" s="70">
        <f t="shared" si="358"/>
        <v>2.2941335310128909E-2</v>
      </c>
      <c r="BC205" s="43">
        <f t="shared" si="316"/>
        <v>139</v>
      </c>
      <c r="BD205" s="43">
        <f t="shared" si="317"/>
        <v>6.75</v>
      </c>
      <c r="BE205" s="43">
        <v>1</v>
      </c>
      <c r="BF205" s="34">
        <f t="shared" si="318"/>
        <v>1.3</v>
      </c>
      <c r="BG205" s="42">
        <f t="shared" si="279"/>
        <v>30478871808</v>
      </c>
      <c r="BH205" s="42">
        <f t="shared" si="319"/>
        <v>5507532135705.6006</v>
      </c>
      <c r="BI205" s="42">
        <f t="shared" si="320"/>
        <v>47321544079.464462</v>
      </c>
      <c r="BJ205" s="42">
        <f t="shared" si="321"/>
        <v>2025</v>
      </c>
      <c r="BK205" s="42">
        <f t="shared" si="322"/>
        <v>7418.3910061429087</v>
      </c>
      <c r="BL205" s="70">
        <f t="shared" si="274"/>
        <v>8.5921503340264816E-3</v>
      </c>
      <c r="BN205" s="43">
        <f t="shared" si="323"/>
        <v>109</v>
      </c>
      <c r="BO205" s="43">
        <f t="shared" si="324"/>
        <v>8.1999999999999993</v>
      </c>
      <c r="BP205" s="43">
        <v>1</v>
      </c>
      <c r="BQ205" s="34">
        <f t="shared" si="325"/>
        <v>1.45</v>
      </c>
      <c r="BR205" s="42">
        <f t="shared" si="280"/>
        <v>57594240</v>
      </c>
      <c r="BS205" s="42">
        <f t="shared" si="326"/>
        <v>9102769632</v>
      </c>
      <c r="BT205" s="42">
        <f t="shared" si="327"/>
        <v>898233012.61946237</v>
      </c>
      <c r="BU205" s="42">
        <f t="shared" si="328"/>
        <v>2460</v>
      </c>
      <c r="BV205" s="42">
        <f t="shared" si="329"/>
        <v>7418.3910061429087</v>
      </c>
      <c r="BW205" s="70">
        <f t="shared" si="271"/>
        <v>9.867689164205605E-2</v>
      </c>
      <c r="BY205" s="43">
        <f t="shared" si="330"/>
        <v>47</v>
      </c>
      <c r="BZ205" s="43">
        <f t="shared" si="331"/>
        <v>9.8249999999999993</v>
      </c>
      <c r="CA205" s="43">
        <v>1</v>
      </c>
      <c r="CB205" s="34">
        <f t="shared" si="332"/>
        <v>0</v>
      </c>
      <c r="CC205" s="42">
        <f t="shared" si="281"/>
        <v>50</v>
      </c>
      <c r="CD205" s="42">
        <f t="shared" si="333"/>
        <v>0</v>
      </c>
      <c r="CE205" s="42">
        <f t="shared" si="334"/>
        <v>199129.5778305596</v>
      </c>
      <c r="CF205" s="42">
        <f t="shared" si="335"/>
        <v>2947.5</v>
      </c>
      <c r="CG205" s="42">
        <f t="shared" si="336"/>
        <v>7418.3910061429087</v>
      </c>
      <c r="CH205" s="70" t="e">
        <f t="shared" si="272"/>
        <v>#DIV/0!</v>
      </c>
      <c r="CJ205" s="43">
        <f t="shared" si="337"/>
        <v>-8</v>
      </c>
      <c r="CK205" s="43">
        <f t="shared" si="338"/>
        <v>11.649999999999999</v>
      </c>
      <c r="CL205" s="43">
        <v>1</v>
      </c>
      <c r="CM205" s="34">
        <f t="shared" si="339"/>
        <v>0</v>
      </c>
      <c r="CN205" s="42">
        <f t="shared" si="282"/>
        <v>1</v>
      </c>
      <c r="CO205" s="42">
        <f t="shared" si="340"/>
        <v>0</v>
      </c>
      <c r="CP205" s="42">
        <f t="shared" si="341"/>
        <v>115.29200370378156</v>
      </c>
      <c r="CQ205" s="42">
        <f t="shared" si="342"/>
        <v>3494.9999999999995</v>
      </c>
      <c r="CR205" s="42">
        <f t="shared" si="343"/>
        <v>7418.3910061429087</v>
      </c>
      <c r="CU205" s="43">
        <f t="shared" si="344"/>
        <v>-58</v>
      </c>
      <c r="CV205" s="43">
        <f t="shared" si="345"/>
        <v>13.7</v>
      </c>
      <c r="CW205" s="43">
        <v>1</v>
      </c>
      <c r="CX205" s="34">
        <f t="shared" si="346"/>
        <v>0</v>
      </c>
      <c r="CY205" s="42">
        <f t="shared" si="283"/>
        <v>1</v>
      </c>
      <c r="CZ205" s="42">
        <f t="shared" si="347"/>
        <v>0</v>
      </c>
      <c r="DA205" s="42">
        <f t="shared" si="348"/>
        <v>0.1324017947577289</v>
      </c>
      <c r="DB205" s="42">
        <f t="shared" si="349"/>
        <v>4110</v>
      </c>
      <c r="DC205" s="42">
        <f t="shared" si="350"/>
        <v>7418.3910061429087</v>
      </c>
      <c r="DF205" s="43">
        <f t="shared" si="351"/>
        <v>-121</v>
      </c>
      <c r="DG205" s="43">
        <f t="shared" si="352"/>
        <v>18.574999999999999</v>
      </c>
      <c r="DH205" s="43">
        <v>1</v>
      </c>
      <c r="DI205" s="34">
        <f t="shared" si="359"/>
        <v>0</v>
      </c>
      <c r="DJ205" s="42">
        <f t="shared" si="284"/>
        <v>1</v>
      </c>
      <c r="DK205" s="42">
        <f t="shared" si="353"/>
        <v>0</v>
      </c>
      <c r="DL205" s="42">
        <f t="shared" si="354"/>
        <v>2.891506561021573E-5</v>
      </c>
      <c r="DM205" s="42">
        <f t="shared" si="355"/>
        <v>5572.5</v>
      </c>
      <c r="DN205" s="42">
        <f t="shared" si="356"/>
        <v>7418.3910061429087</v>
      </c>
    </row>
    <row r="206" spans="1:118">
      <c r="A206" s="34">
        <f t="shared" si="285"/>
        <v>256.0000000000033</v>
      </c>
      <c r="B206" s="34">
        <v>0</v>
      </c>
      <c r="C206" s="55">
        <f t="shared" si="270"/>
        <v>9.4499999999999993</v>
      </c>
      <c r="D206" s="59"/>
      <c r="E206" s="87">
        <v>2.2000000000000002</v>
      </c>
      <c r="F206" s="101">
        <f>C206+E206</f>
        <v>11.649999999999999</v>
      </c>
      <c r="G206" s="81">
        <f t="shared" si="286"/>
        <v>1099511627776.0146</v>
      </c>
      <c r="H206" s="82">
        <f t="shared" si="357"/>
        <v>40.000000000000021</v>
      </c>
      <c r="I206" s="38">
        <v>200</v>
      </c>
      <c r="J206" s="43">
        <f t="shared" si="287"/>
        <v>200</v>
      </c>
      <c r="K206" s="43">
        <f t="shared" si="288"/>
        <v>2.2000000000000002</v>
      </c>
      <c r="L206" s="33">
        <v>3</v>
      </c>
      <c r="M206" s="34">
        <f t="shared" si="289"/>
        <v>2</v>
      </c>
      <c r="N206" s="42">
        <f t="shared" si="275"/>
        <v>8846475264000</v>
      </c>
      <c r="O206" s="42">
        <f t="shared" si="290"/>
        <v>3538590105600000</v>
      </c>
      <c r="P206" s="42">
        <f t="shared" si="291"/>
        <v>72567767433216.969</v>
      </c>
      <c r="Q206" s="42">
        <f t="shared" si="292"/>
        <v>660</v>
      </c>
      <c r="R206" s="42">
        <f t="shared" si="293"/>
        <v>7680.0000000000991</v>
      </c>
      <c r="S206" s="70">
        <f t="shared" si="294"/>
        <v>2.0507536975920088E-2</v>
      </c>
      <c r="V206" s="43">
        <f t="shared" si="295"/>
        <v>200</v>
      </c>
      <c r="W206" s="43">
        <f t="shared" si="296"/>
        <v>3.2</v>
      </c>
      <c r="X206" s="43">
        <v>15</v>
      </c>
      <c r="Y206" s="34">
        <f t="shared" si="297"/>
        <v>1</v>
      </c>
      <c r="Z206" s="42">
        <f t="shared" si="276"/>
        <v>4148513107200</v>
      </c>
      <c r="AA206" s="42">
        <f t="shared" si="298"/>
        <v>829702621440000</v>
      </c>
      <c r="AB206" s="42">
        <f t="shared" si="299"/>
        <v>105553116266497.41</v>
      </c>
      <c r="AC206" s="42">
        <f t="shared" si="300"/>
        <v>960</v>
      </c>
      <c r="AD206" s="42">
        <f t="shared" si="301"/>
        <v>7680.0000000000991</v>
      </c>
      <c r="AE206" s="70">
        <f t="shared" si="269"/>
        <v>0.12721800984948495</v>
      </c>
      <c r="AG206" s="43">
        <f t="shared" si="302"/>
        <v>185</v>
      </c>
      <c r="AH206" s="43">
        <f t="shared" si="303"/>
        <v>4.2750000000000004</v>
      </c>
      <c r="AI206" s="43">
        <v>1</v>
      </c>
      <c r="AJ206" s="34">
        <f t="shared" si="304"/>
        <v>1.075</v>
      </c>
      <c r="AK206" s="42">
        <f t="shared" si="277"/>
        <v>1613310652800</v>
      </c>
      <c r="AL206" s="42">
        <f t="shared" si="305"/>
        <v>320847156075600</v>
      </c>
      <c r="AM206" s="42">
        <f t="shared" si="306"/>
        <v>17626545782784.223</v>
      </c>
      <c r="AN206" s="42">
        <f t="shared" si="307"/>
        <v>1282.5</v>
      </c>
      <c r="AO206" s="42">
        <f t="shared" si="308"/>
        <v>7680.0000000000991</v>
      </c>
      <c r="AP206" s="70">
        <f t="shared" si="273"/>
        <v>5.4937516038418448E-2</v>
      </c>
      <c r="AR206" s="43">
        <f t="shared" si="309"/>
        <v>165</v>
      </c>
      <c r="AS206" s="43">
        <f t="shared" si="310"/>
        <v>5.45</v>
      </c>
      <c r="AT206" s="43">
        <v>1</v>
      </c>
      <c r="AU206" s="34">
        <f t="shared" si="311"/>
        <v>1.175</v>
      </c>
      <c r="AV206" s="42">
        <f t="shared" si="278"/>
        <v>276567540480</v>
      </c>
      <c r="AW206" s="42">
        <f t="shared" si="312"/>
        <v>53619531910560</v>
      </c>
      <c r="AX206" s="42">
        <f t="shared" si="313"/>
        <v>1404454305792.0154</v>
      </c>
      <c r="AY206" s="42">
        <f t="shared" si="314"/>
        <v>1635</v>
      </c>
      <c r="AZ206" s="42">
        <f t="shared" si="315"/>
        <v>7680.0000000000991</v>
      </c>
      <c r="BA206" s="70">
        <f t="shared" si="358"/>
        <v>2.6192960955621802E-2</v>
      </c>
      <c r="BC206" s="43">
        <f t="shared" si="316"/>
        <v>140</v>
      </c>
      <c r="BD206" s="43">
        <f t="shared" si="317"/>
        <v>6.75</v>
      </c>
      <c r="BE206" s="43">
        <v>1</v>
      </c>
      <c r="BF206" s="34">
        <f t="shared" si="318"/>
        <v>1.3</v>
      </c>
      <c r="BG206" s="42">
        <f t="shared" si="279"/>
        <v>30478871808</v>
      </c>
      <c r="BH206" s="42">
        <f t="shared" si="319"/>
        <v>5547154669056</v>
      </c>
      <c r="BI206" s="42">
        <f t="shared" si="320"/>
        <v>54358179840.000504</v>
      </c>
      <c r="BJ206" s="42">
        <f t="shared" si="321"/>
        <v>2025</v>
      </c>
      <c r="BK206" s="42">
        <f t="shared" si="322"/>
        <v>7680.0000000000991</v>
      </c>
      <c r="BL206" s="70">
        <f t="shared" si="274"/>
        <v>9.7992904620507072E-3</v>
      </c>
      <c r="BN206" s="43">
        <f t="shared" si="323"/>
        <v>110</v>
      </c>
      <c r="BO206" s="43">
        <f t="shared" si="324"/>
        <v>8.1999999999999993</v>
      </c>
      <c r="BP206" s="43">
        <v>1</v>
      </c>
      <c r="BQ206" s="34">
        <f t="shared" si="325"/>
        <v>1.45</v>
      </c>
      <c r="BR206" s="42">
        <f t="shared" si="280"/>
        <v>57594240</v>
      </c>
      <c r="BS206" s="42">
        <f t="shared" si="326"/>
        <v>9186281280</v>
      </c>
      <c r="BT206" s="42">
        <f t="shared" si="327"/>
        <v>1031798784.0000074</v>
      </c>
      <c r="BU206" s="42">
        <f t="shared" si="328"/>
        <v>2460</v>
      </c>
      <c r="BV206" s="42">
        <f t="shared" si="329"/>
        <v>7680.0000000000991</v>
      </c>
      <c r="BW206" s="70">
        <f t="shared" si="271"/>
        <v>0.11231952871358272</v>
      </c>
      <c r="BY206" s="43">
        <f t="shared" si="330"/>
        <v>48</v>
      </c>
      <c r="BZ206" s="43">
        <f t="shared" si="331"/>
        <v>9.8249999999999993</v>
      </c>
      <c r="CA206" s="43">
        <v>1</v>
      </c>
      <c r="CB206" s="34">
        <f t="shared" si="332"/>
        <v>0</v>
      </c>
      <c r="CC206" s="42">
        <f t="shared" si="281"/>
        <v>50</v>
      </c>
      <c r="CD206" s="42">
        <f t="shared" si="333"/>
        <v>0</v>
      </c>
      <c r="CE206" s="42">
        <f t="shared" si="334"/>
        <v>228739.81848521793</v>
      </c>
      <c r="CF206" s="42">
        <f t="shared" si="335"/>
        <v>2947.5</v>
      </c>
      <c r="CG206" s="42">
        <f t="shared" si="336"/>
        <v>7680.0000000000991</v>
      </c>
      <c r="CH206" s="70" t="e">
        <f t="shared" ref="CH206:CH213" si="360">CE206/CD206</f>
        <v>#DIV/0!</v>
      </c>
      <c r="CJ206" s="43">
        <f t="shared" si="337"/>
        <v>-7</v>
      </c>
      <c r="CK206" s="43">
        <f t="shared" si="338"/>
        <v>11.649999999999999</v>
      </c>
      <c r="CL206" s="43">
        <v>1</v>
      </c>
      <c r="CM206" s="34">
        <f t="shared" si="339"/>
        <v>0</v>
      </c>
      <c r="CN206" s="42">
        <f t="shared" si="282"/>
        <v>1</v>
      </c>
      <c r="CO206" s="42">
        <f t="shared" si="340"/>
        <v>0</v>
      </c>
      <c r="CP206" s="42">
        <f t="shared" si="341"/>
        <v>132.43573499884593</v>
      </c>
      <c r="CQ206" s="42">
        <f t="shared" si="342"/>
        <v>3494.9999999999995</v>
      </c>
      <c r="CR206" s="42">
        <f t="shared" si="343"/>
        <v>7680.0000000000991</v>
      </c>
      <c r="CU206" s="43">
        <f t="shared" si="344"/>
        <v>-57</v>
      </c>
      <c r="CV206" s="43">
        <f t="shared" si="345"/>
        <v>13.7</v>
      </c>
      <c r="CW206" s="43">
        <v>1</v>
      </c>
      <c r="CX206" s="34">
        <f t="shared" si="346"/>
        <v>0</v>
      </c>
      <c r="CY206" s="42">
        <f t="shared" si="283"/>
        <v>1</v>
      </c>
      <c r="CZ206" s="42">
        <f t="shared" si="347"/>
        <v>0</v>
      </c>
      <c r="DA206" s="42">
        <f t="shared" si="348"/>
        <v>0.15208972383685818</v>
      </c>
      <c r="DB206" s="42">
        <f t="shared" si="349"/>
        <v>4110</v>
      </c>
      <c r="DC206" s="42">
        <f t="shared" si="350"/>
        <v>7680.0000000000991</v>
      </c>
      <c r="DF206" s="43">
        <f t="shared" si="351"/>
        <v>-120</v>
      </c>
      <c r="DG206" s="43">
        <f t="shared" si="352"/>
        <v>18.574999999999999</v>
      </c>
      <c r="DH206" s="43">
        <v>1</v>
      </c>
      <c r="DI206" s="34">
        <f t="shared" si="359"/>
        <v>0</v>
      </c>
      <c r="DJ206" s="42">
        <f t="shared" si="284"/>
        <v>1</v>
      </c>
      <c r="DK206" s="42">
        <f t="shared" si="353"/>
        <v>0</v>
      </c>
      <c r="DL206" s="42">
        <f t="shared" si="354"/>
        <v>3.3214688301086162E-5</v>
      </c>
      <c r="DM206" s="42">
        <f t="shared" si="355"/>
        <v>5572.5</v>
      </c>
      <c r="DN206" s="42">
        <f t="shared" si="356"/>
        <v>7680.0000000000991</v>
      </c>
    </row>
    <row r="207" spans="1:118">
      <c r="A207" s="34">
        <f t="shared" si="285"/>
        <v>265.02782050339601</v>
      </c>
      <c r="B207" s="34">
        <v>0</v>
      </c>
      <c r="C207" s="55">
        <f t="shared" si="270"/>
        <v>9.4499999999999993</v>
      </c>
      <c r="D207" s="59"/>
      <c r="E207" s="87">
        <v>2.2000000000000002</v>
      </c>
      <c r="F207" s="101">
        <f>C207+E207</f>
        <v>11.649999999999999</v>
      </c>
      <c r="G207" s="37">
        <f t="shared" si="286"/>
        <v>1263007198126.4204</v>
      </c>
      <c r="H207" s="34">
        <f t="shared" si="357"/>
        <v>40.200000000000017</v>
      </c>
      <c r="I207" s="38">
        <v>201</v>
      </c>
      <c r="J207" s="43">
        <f t="shared" si="287"/>
        <v>201</v>
      </c>
      <c r="K207" s="43">
        <f t="shared" si="288"/>
        <v>2.2000000000000002</v>
      </c>
      <c r="L207" s="33">
        <v>1</v>
      </c>
      <c r="M207" s="34">
        <f t="shared" si="289"/>
        <v>2</v>
      </c>
      <c r="N207" s="42">
        <f t="shared" si="275"/>
        <v>8846475264000</v>
      </c>
      <c r="O207" s="42">
        <f t="shared" si="290"/>
        <v>3556283056128000</v>
      </c>
      <c r="P207" s="42">
        <f t="shared" si="291"/>
        <v>83358475076343.75</v>
      </c>
      <c r="Q207" s="42">
        <f t="shared" si="292"/>
        <v>660</v>
      </c>
      <c r="R207" s="42">
        <f t="shared" si="293"/>
        <v>7950.8346151018804</v>
      </c>
      <c r="S207" s="70">
        <f t="shared" si="294"/>
        <v>2.343977511371172E-2</v>
      </c>
      <c r="V207" s="43">
        <f t="shared" si="295"/>
        <v>201</v>
      </c>
      <c r="W207" s="43">
        <f t="shared" si="296"/>
        <v>3.2</v>
      </c>
      <c r="X207" s="43">
        <v>1</v>
      </c>
      <c r="Y207" s="34">
        <f t="shared" si="297"/>
        <v>1</v>
      </c>
      <c r="Z207" s="42">
        <f t="shared" si="276"/>
        <v>4148513107200</v>
      </c>
      <c r="AA207" s="42">
        <f t="shared" si="298"/>
        <v>833851134547200</v>
      </c>
      <c r="AB207" s="42">
        <f t="shared" si="299"/>
        <v>121248691020136.36</v>
      </c>
      <c r="AC207" s="42">
        <f t="shared" si="300"/>
        <v>960</v>
      </c>
      <c r="AD207" s="42">
        <f t="shared" si="301"/>
        <v>7950.8346151018804</v>
      </c>
      <c r="AE207" s="70">
        <f t="shared" si="269"/>
        <v>0.14540807824885571</v>
      </c>
      <c r="AG207" s="43">
        <f t="shared" si="302"/>
        <v>186</v>
      </c>
      <c r="AH207" s="43">
        <f t="shared" si="303"/>
        <v>4.2750000000000004</v>
      </c>
      <c r="AI207" s="43">
        <v>1</v>
      </c>
      <c r="AJ207" s="34">
        <f t="shared" si="304"/>
        <v>1.075</v>
      </c>
      <c r="AK207" s="42">
        <f t="shared" si="277"/>
        <v>1613310652800</v>
      </c>
      <c r="AL207" s="42">
        <f t="shared" si="305"/>
        <v>322581465027360</v>
      </c>
      <c r="AM207" s="42">
        <f t="shared" si="306"/>
        <v>20247584144964.152</v>
      </c>
      <c r="AN207" s="42">
        <f t="shared" si="307"/>
        <v>1282.5</v>
      </c>
      <c r="AO207" s="42">
        <f t="shared" si="308"/>
        <v>7950.8346151018804</v>
      </c>
      <c r="AP207" s="70">
        <f t="shared" si="273"/>
        <v>6.276735132084181E-2</v>
      </c>
      <c r="AR207" s="43">
        <f t="shared" si="309"/>
        <v>166</v>
      </c>
      <c r="AS207" s="43">
        <f t="shared" si="310"/>
        <v>5.45</v>
      </c>
      <c r="AT207" s="43">
        <v>1</v>
      </c>
      <c r="AU207" s="34">
        <f t="shared" si="311"/>
        <v>1.175</v>
      </c>
      <c r="AV207" s="42">
        <f t="shared" si="278"/>
        <v>276567540480</v>
      </c>
      <c r="AW207" s="42">
        <f t="shared" si="312"/>
        <v>53944498770624</v>
      </c>
      <c r="AX207" s="42">
        <f t="shared" si="313"/>
        <v>1613294350731.791</v>
      </c>
      <c r="AY207" s="42">
        <f t="shared" si="314"/>
        <v>1635</v>
      </c>
      <c r="AZ207" s="42">
        <f t="shared" si="315"/>
        <v>7950.8346151018804</v>
      </c>
      <c r="BA207" s="70">
        <f t="shared" si="358"/>
        <v>2.9906559287753102E-2</v>
      </c>
      <c r="BC207" s="43">
        <f t="shared" si="316"/>
        <v>141</v>
      </c>
      <c r="BD207" s="43">
        <f t="shared" si="317"/>
        <v>6.75</v>
      </c>
      <c r="BE207" s="43">
        <v>1</v>
      </c>
      <c r="BF207" s="34">
        <f t="shared" si="318"/>
        <v>1.3</v>
      </c>
      <c r="BG207" s="42">
        <f t="shared" si="279"/>
        <v>30478871808</v>
      </c>
      <c r="BH207" s="42">
        <f t="shared" si="319"/>
        <v>5586777202406.4004</v>
      </c>
      <c r="BI207" s="42">
        <f t="shared" si="320"/>
        <v>62441151762.841576</v>
      </c>
      <c r="BJ207" s="42">
        <f t="shared" si="321"/>
        <v>2025</v>
      </c>
      <c r="BK207" s="42">
        <f t="shared" si="322"/>
        <v>7950.8346151018804</v>
      </c>
      <c r="BL207" s="70">
        <f t="shared" si="274"/>
        <v>1.1176596005286591E-2</v>
      </c>
      <c r="BN207" s="43">
        <f t="shared" si="323"/>
        <v>111</v>
      </c>
      <c r="BO207" s="43">
        <f t="shared" si="324"/>
        <v>8.1999999999999993</v>
      </c>
      <c r="BP207" s="43">
        <v>1</v>
      </c>
      <c r="BQ207" s="34">
        <f t="shared" si="325"/>
        <v>1.45</v>
      </c>
      <c r="BR207" s="42">
        <f t="shared" si="280"/>
        <v>57594240</v>
      </c>
      <c r="BS207" s="42">
        <f t="shared" si="326"/>
        <v>9269792928</v>
      </c>
      <c r="BT207" s="42">
        <f t="shared" si="327"/>
        <v>1185225565.8687494</v>
      </c>
      <c r="BU207" s="42">
        <f t="shared" si="328"/>
        <v>2460</v>
      </c>
      <c r="BV207" s="42">
        <f t="shared" si="329"/>
        <v>7950.8346151018804</v>
      </c>
      <c r="BW207" s="70">
        <f t="shared" si="271"/>
        <v>0.1278589041928542</v>
      </c>
      <c r="BY207" s="43">
        <f t="shared" si="330"/>
        <v>49</v>
      </c>
      <c r="BZ207" s="43">
        <f t="shared" si="331"/>
        <v>9.8249999999999993</v>
      </c>
      <c r="CA207" s="43">
        <v>1</v>
      </c>
      <c r="CB207" s="34">
        <f t="shared" si="332"/>
        <v>0</v>
      </c>
      <c r="CC207" s="42">
        <f t="shared" si="281"/>
        <v>50</v>
      </c>
      <c r="CD207" s="42">
        <f t="shared" si="333"/>
        <v>0</v>
      </c>
      <c r="CE207" s="42">
        <f t="shared" si="334"/>
        <v>262753.05321629025</v>
      </c>
      <c r="CF207" s="42">
        <f t="shared" si="335"/>
        <v>2947.5</v>
      </c>
      <c r="CG207" s="42">
        <f t="shared" si="336"/>
        <v>7950.8346151018804</v>
      </c>
      <c r="CH207" s="70" t="e">
        <f t="shared" si="360"/>
        <v>#DIV/0!</v>
      </c>
      <c r="CJ207" s="43">
        <f t="shared" si="337"/>
        <v>-6</v>
      </c>
      <c r="CK207" s="43">
        <f t="shared" si="338"/>
        <v>11.649999999999999</v>
      </c>
      <c r="CL207" s="43">
        <v>1</v>
      </c>
      <c r="CM207" s="34">
        <f t="shared" si="339"/>
        <v>0</v>
      </c>
      <c r="CN207" s="42">
        <f t="shared" si="282"/>
        <v>1</v>
      </c>
      <c r="CO207" s="42">
        <f t="shared" si="340"/>
        <v>0</v>
      </c>
      <c r="CP207" s="42">
        <f t="shared" si="341"/>
        <v>152.12871093599762</v>
      </c>
      <c r="CQ207" s="42">
        <f t="shared" si="342"/>
        <v>3494.9999999999995</v>
      </c>
      <c r="CR207" s="42">
        <f t="shared" si="343"/>
        <v>7950.8346151018804</v>
      </c>
      <c r="CU207" s="43">
        <f t="shared" si="344"/>
        <v>-56</v>
      </c>
      <c r="CV207" s="43">
        <f t="shared" si="345"/>
        <v>13.7</v>
      </c>
      <c r="CW207" s="43">
        <v>1</v>
      </c>
      <c r="CX207" s="34">
        <f t="shared" si="346"/>
        <v>0</v>
      </c>
      <c r="CY207" s="42">
        <f t="shared" si="283"/>
        <v>1</v>
      </c>
      <c r="CZ207" s="42">
        <f t="shared" si="347"/>
        <v>0</v>
      </c>
      <c r="DA207" s="42">
        <f t="shared" si="348"/>
        <v>0.17470521558335239</v>
      </c>
      <c r="DB207" s="42">
        <f t="shared" si="349"/>
        <v>4110</v>
      </c>
      <c r="DC207" s="42">
        <f t="shared" si="350"/>
        <v>7950.8346151018804</v>
      </c>
      <c r="DF207" s="43">
        <f t="shared" si="351"/>
        <v>-119</v>
      </c>
      <c r="DG207" s="43">
        <f t="shared" si="352"/>
        <v>18.574999999999999</v>
      </c>
      <c r="DH207" s="43">
        <v>1</v>
      </c>
      <c r="DI207" s="34">
        <f t="shared" si="359"/>
        <v>0</v>
      </c>
      <c r="DJ207" s="42">
        <f t="shared" si="284"/>
        <v>1</v>
      </c>
      <c r="DK207" s="42">
        <f t="shared" si="353"/>
        <v>0</v>
      </c>
      <c r="DL207" s="42">
        <f t="shared" si="354"/>
        <v>3.8153657813196925E-5</v>
      </c>
      <c r="DM207" s="42">
        <f t="shared" si="355"/>
        <v>5572.5</v>
      </c>
      <c r="DN207" s="42">
        <f t="shared" si="356"/>
        <v>7950.8346151018804</v>
      </c>
    </row>
    <row r="208" spans="1:118">
      <c r="A208" s="34">
        <f t="shared" si="285"/>
        <v>274.37400640929462</v>
      </c>
      <c r="B208" s="34">
        <v>0</v>
      </c>
      <c r="C208" s="55">
        <f t="shared" si="270"/>
        <v>9.4499999999999993</v>
      </c>
      <c r="D208" s="59"/>
      <c r="E208" s="87">
        <v>2.2000000000000002</v>
      </c>
      <c r="F208" s="101">
        <f>C208+E208</f>
        <v>11.649999999999999</v>
      </c>
      <c r="G208" s="37">
        <f t="shared" si="286"/>
        <v>1450814290837.2336</v>
      </c>
      <c r="H208" s="34">
        <f t="shared" si="357"/>
        <v>40.40000000000002</v>
      </c>
      <c r="I208" s="38">
        <v>202</v>
      </c>
      <c r="J208" s="43">
        <f t="shared" si="287"/>
        <v>202</v>
      </c>
      <c r="K208" s="43">
        <f t="shared" si="288"/>
        <v>2.2000000000000002</v>
      </c>
      <c r="L208" s="33">
        <v>1</v>
      </c>
      <c r="M208" s="34">
        <f t="shared" si="289"/>
        <v>2</v>
      </c>
      <c r="N208" s="42">
        <f t="shared" si="275"/>
        <v>8846475264000</v>
      </c>
      <c r="O208" s="42">
        <f t="shared" si="290"/>
        <v>3573976006656000</v>
      </c>
      <c r="P208" s="42">
        <f t="shared" si="291"/>
        <v>95753743195257.422</v>
      </c>
      <c r="Q208" s="42">
        <f t="shared" si="292"/>
        <v>660</v>
      </c>
      <c r="R208" s="42">
        <f t="shared" si="293"/>
        <v>8231.220192278839</v>
      </c>
      <c r="S208" s="70">
        <f t="shared" si="294"/>
        <v>2.6791937891281387E-2</v>
      </c>
      <c r="V208" s="43">
        <f t="shared" si="295"/>
        <v>202</v>
      </c>
      <c r="W208" s="43">
        <f t="shared" si="296"/>
        <v>3.2</v>
      </c>
      <c r="X208" s="43">
        <v>1</v>
      </c>
      <c r="Y208" s="34">
        <f t="shared" si="297"/>
        <v>1</v>
      </c>
      <c r="Z208" s="42">
        <f t="shared" si="276"/>
        <v>4148513107200</v>
      </c>
      <c r="AA208" s="42">
        <f t="shared" si="298"/>
        <v>837999647654400</v>
      </c>
      <c r="AB208" s="42">
        <f t="shared" si="299"/>
        <v>139278171920374.44</v>
      </c>
      <c r="AC208" s="42">
        <f t="shared" si="300"/>
        <v>960</v>
      </c>
      <c r="AD208" s="42">
        <f t="shared" si="301"/>
        <v>8231.220192278839</v>
      </c>
      <c r="AE208" s="70">
        <f t="shared" si="269"/>
        <v>0.16620313899918757</v>
      </c>
      <c r="AG208" s="43">
        <f t="shared" si="302"/>
        <v>187</v>
      </c>
      <c r="AH208" s="43">
        <f t="shared" si="303"/>
        <v>4.2750000000000004</v>
      </c>
      <c r="AI208" s="43">
        <v>1</v>
      </c>
      <c r="AJ208" s="34">
        <f t="shared" si="304"/>
        <v>1.075</v>
      </c>
      <c r="AK208" s="42">
        <f t="shared" si="277"/>
        <v>1613310652800</v>
      </c>
      <c r="AL208" s="42">
        <f t="shared" si="305"/>
        <v>324315773979120</v>
      </c>
      <c r="AM208" s="42">
        <f t="shared" si="306"/>
        <v>23258366599984.375</v>
      </c>
      <c r="AN208" s="42">
        <f t="shared" si="307"/>
        <v>1282.5</v>
      </c>
      <c r="AO208" s="42">
        <f t="shared" si="308"/>
        <v>8231.220192278839</v>
      </c>
      <c r="AP208" s="70">
        <f t="shared" si="273"/>
        <v>7.171518768458604E-2</v>
      </c>
      <c r="AR208" s="43">
        <f t="shared" si="309"/>
        <v>167</v>
      </c>
      <c r="AS208" s="43">
        <f t="shared" si="310"/>
        <v>5.45</v>
      </c>
      <c r="AT208" s="43">
        <v>1</v>
      </c>
      <c r="AU208" s="34">
        <f t="shared" si="311"/>
        <v>1.175</v>
      </c>
      <c r="AV208" s="42">
        <f t="shared" si="278"/>
        <v>276567540480</v>
      </c>
      <c r="AW208" s="42">
        <f t="shared" si="312"/>
        <v>54269465630688</v>
      </c>
      <c r="AX208" s="42">
        <f t="shared" si="313"/>
        <v>1853188566811.6184</v>
      </c>
      <c r="AY208" s="42">
        <f t="shared" si="314"/>
        <v>1635</v>
      </c>
      <c r="AZ208" s="42">
        <f t="shared" si="315"/>
        <v>8231.220192278839</v>
      </c>
      <c r="BA208" s="70">
        <f t="shared" si="358"/>
        <v>3.4147905185262915E-2</v>
      </c>
      <c r="BC208" s="43">
        <f t="shared" si="316"/>
        <v>142</v>
      </c>
      <c r="BD208" s="43">
        <f t="shared" si="317"/>
        <v>6.75</v>
      </c>
      <c r="BE208" s="43">
        <v>1</v>
      </c>
      <c r="BF208" s="34">
        <f t="shared" si="318"/>
        <v>1.3</v>
      </c>
      <c r="BG208" s="42">
        <f t="shared" si="279"/>
        <v>30478871808</v>
      </c>
      <c r="BH208" s="42">
        <f t="shared" si="319"/>
        <v>5626399735756.7998</v>
      </c>
      <c r="BI208" s="42">
        <f t="shared" si="320"/>
        <v>71726048314.096329</v>
      </c>
      <c r="BJ208" s="42">
        <f t="shared" si="321"/>
        <v>2025</v>
      </c>
      <c r="BK208" s="42">
        <f t="shared" si="322"/>
        <v>8231.220192278839</v>
      </c>
      <c r="BL208" s="70">
        <f t="shared" si="274"/>
        <v>1.2748125210205767E-2</v>
      </c>
      <c r="BN208" s="43">
        <f t="shared" si="323"/>
        <v>112</v>
      </c>
      <c r="BO208" s="43">
        <f t="shared" si="324"/>
        <v>8.1999999999999993</v>
      </c>
      <c r="BP208" s="43">
        <v>14</v>
      </c>
      <c r="BQ208" s="34">
        <f t="shared" si="325"/>
        <v>1.45</v>
      </c>
      <c r="BR208" s="42">
        <f t="shared" si="280"/>
        <v>806319360</v>
      </c>
      <c r="BS208" s="42">
        <f t="shared" si="326"/>
        <v>130946264064</v>
      </c>
      <c r="BT208" s="42">
        <f t="shared" si="327"/>
        <v>1361466657.8138628</v>
      </c>
      <c r="BU208" s="42">
        <f t="shared" si="328"/>
        <v>2460</v>
      </c>
      <c r="BV208" s="42">
        <f t="shared" si="329"/>
        <v>8231.220192278839</v>
      </c>
      <c r="BW208" s="70">
        <f t="shared" si="271"/>
        <v>1.0397140136418445E-2</v>
      </c>
      <c r="BY208" s="43">
        <f t="shared" si="330"/>
        <v>50</v>
      </c>
      <c r="BZ208" s="43">
        <f t="shared" si="331"/>
        <v>9.8249999999999993</v>
      </c>
      <c r="CA208" s="43">
        <v>1</v>
      </c>
      <c r="CB208" s="34">
        <f t="shared" si="332"/>
        <v>0</v>
      </c>
      <c r="CC208" s="42">
        <f t="shared" si="281"/>
        <v>50</v>
      </c>
      <c r="CD208" s="42">
        <f t="shared" si="333"/>
        <v>0</v>
      </c>
      <c r="CE208" s="42">
        <f t="shared" si="334"/>
        <v>301824.00000000099</v>
      </c>
      <c r="CF208" s="42">
        <f t="shared" si="335"/>
        <v>2947.5</v>
      </c>
      <c r="CG208" s="42">
        <f t="shared" si="336"/>
        <v>8231.220192278839</v>
      </c>
      <c r="CH208" s="70" t="e">
        <f t="shared" si="360"/>
        <v>#DIV/0!</v>
      </c>
      <c r="CJ208" s="43">
        <f t="shared" si="337"/>
        <v>-5</v>
      </c>
      <c r="CK208" s="43">
        <f t="shared" si="338"/>
        <v>11.649999999999999</v>
      </c>
      <c r="CL208" s="43">
        <v>1</v>
      </c>
      <c r="CM208" s="34">
        <f t="shared" si="339"/>
        <v>0</v>
      </c>
      <c r="CN208" s="42">
        <f t="shared" si="282"/>
        <v>1</v>
      </c>
      <c r="CO208" s="42">
        <f t="shared" si="340"/>
        <v>0</v>
      </c>
      <c r="CP208" s="42">
        <f t="shared" si="341"/>
        <v>174.74999999999994</v>
      </c>
      <c r="CQ208" s="42">
        <f t="shared" si="342"/>
        <v>3494.9999999999995</v>
      </c>
      <c r="CR208" s="42">
        <f t="shared" si="343"/>
        <v>8231.220192278839</v>
      </c>
      <c r="CU208" s="43">
        <f t="shared" si="344"/>
        <v>-55</v>
      </c>
      <c r="CV208" s="43">
        <f t="shared" si="345"/>
        <v>13.7</v>
      </c>
      <c r="CW208" s="43">
        <v>1</v>
      </c>
      <c r="CX208" s="34">
        <f t="shared" si="346"/>
        <v>0</v>
      </c>
      <c r="CY208" s="42">
        <f t="shared" si="283"/>
        <v>1</v>
      </c>
      <c r="CZ208" s="42">
        <f t="shared" si="347"/>
        <v>0</v>
      </c>
      <c r="DA208" s="42">
        <f t="shared" si="348"/>
        <v>0.20068359374999925</v>
      </c>
      <c r="DB208" s="42">
        <f t="shared" si="349"/>
        <v>4110</v>
      </c>
      <c r="DC208" s="42">
        <f t="shared" si="350"/>
        <v>8231.220192278839</v>
      </c>
      <c r="DF208" s="43">
        <f t="shared" si="351"/>
        <v>-118</v>
      </c>
      <c r="DG208" s="43">
        <f t="shared" si="352"/>
        <v>18.574999999999999</v>
      </c>
      <c r="DH208" s="43">
        <v>1</v>
      </c>
      <c r="DI208" s="34">
        <f t="shared" si="359"/>
        <v>0</v>
      </c>
      <c r="DJ208" s="42">
        <f t="shared" si="284"/>
        <v>1</v>
      </c>
      <c r="DK208" s="42">
        <f t="shared" si="353"/>
        <v>0</v>
      </c>
      <c r="DL208" s="42">
        <f t="shared" si="354"/>
        <v>4.3827043967139099E-5</v>
      </c>
      <c r="DM208" s="42">
        <f t="shared" si="355"/>
        <v>5572.5</v>
      </c>
      <c r="DN208" s="42">
        <f t="shared" si="356"/>
        <v>8231.220192278839</v>
      </c>
    </row>
    <row r="209" spans="1:118">
      <c r="A209" s="34">
        <f t="shared" si="285"/>
        <v>284.04978484937203</v>
      </c>
      <c r="B209" s="34">
        <v>0</v>
      </c>
      <c r="C209" s="55">
        <f t="shared" si="270"/>
        <v>9.4499999999999993</v>
      </c>
      <c r="D209" s="59"/>
      <c r="E209" s="87">
        <v>2.2000000000000002</v>
      </c>
      <c r="F209" s="101">
        <f>C209+E209</f>
        <v>11.649999999999999</v>
      </c>
      <c r="G209" s="37">
        <f t="shared" si="286"/>
        <v>1666547989290.9199</v>
      </c>
      <c r="H209" s="34">
        <f t="shared" si="357"/>
        <v>40.600000000000023</v>
      </c>
      <c r="I209" s="38">
        <v>203</v>
      </c>
      <c r="J209" s="43">
        <f t="shared" si="287"/>
        <v>203</v>
      </c>
      <c r="K209" s="43">
        <f t="shared" si="288"/>
        <v>2.2000000000000002</v>
      </c>
      <c r="L209" s="33">
        <v>1</v>
      </c>
      <c r="M209" s="34">
        <f t="shared" si="289"/>
        <v>2</v>
      </c>
      <c r="N209" s="42">
        <f t="shared" si="275"/>
        <v>8846475264000</v>
      </c>
      <c r="O209" s="42">
        <f t="shared" si="290"/>
        <v>3591668957184000</v>
      </c>
      <c r="P209" s="42">
        <f t="shared" si="291"/>
        <v>109992167293200.72</v>
      </c>
      <c r="Q209" s="42">
        <f t="shared" si="292"/>
        <v>660</v>
      </c>
      <c r="R209" s="42">
        <f t="shared" si="293"/>
        <v>8521.4935454811603</v>
      </c>
      <c r="S209" s="70">
        <f t="shared" si="294"/>
        <v>3.0624249785937568E-2</v>
      </c>
      <c r="V209" s="43">
        <f t="shared" si="295"/>
        <v>203</v>
      </c>
      <c r="W209" s="43">
        <f t="shared" si="296"/>
        <v>3.2</v>
      </c>
      <c r="X209" s="43">
        <v>1</v>
      </c>
      <c r="Y209" s="34">
        <f t="shared" si="297"/>
        <v>1</v>
      </c>
      <c r="Z209" s="42">
        <f t="shared" si="276"/>
        <v>4148513107200</v>
      </c>
      <c r="AA209" s="42">
        <f t="shared" si="298"/>
        <v>842148160761600</v>
      </c>
      <c r="AB209" s="42">
        <f t="shared" si="299"/>
        <v>159988606971928.31</v>
      </c>
      <c r="AC209" s="42">
        <f t="shared" si="300"/>
        <v>960</v>
      </c>
      <c r="AD209" s="42">
        <f t="shared" si="301"/>
        <v>8521.4935454811603</v>
      </c>
      <c r="AE209" s="70">
        <f t="shared" ref="AE209:AE272" si="361">AB209/AA209</f>
        <v>0.18997679318950478</v>
      </c>
      <c r="AG209" s="43">
        <f t="shared" si="302"/>
        <v>188</v>
      </c>
      <c r="AH209" s="43">
        <f t="shared" si="303"/>
        <v>4.2750000000000004</v>
      </c>
      <c r="AI209" s="43">
        <v>1</v>
      </c>
      <c r="AJ209" s="34">
        <f t="shared" si="304"/>
        <v>1.075</v>
      </c>
      <c r="AK209" s="42">
        <f t="shared" si="277"/>
        <v>1613310652800</v>
      </c>
      <c r="AL209" s="42">
        <f t="shared" si="305"/>
        <v>326050082930880</v>
      </c>
      <c r="AM209" s="42">
        <f t="shared" si="306"/>
        <v>26716847453320.035</v>
      </c>
      <c r="AN209" s="42">
        <f t="shared" si="307"/>
        <v>1282.5</v>
      </c>
      <c r="AO209" s="42">
        <f t="shared" si="308"/>
        <v>8521.4935454811603</v>
      </c>
      <c r="AP209" s="70">
        <f t="shared" si="273"/>
        <v>8.1940931323068525E-2</v>
      </c>
      <c r="AR209" s="43">
        <f t="shared" si="309"/>
        <v>168</v>
      </c>
      <c r="AS209" s="43">
        <f t="shared" si="310"/>
        <v>5.45</v>
      </c>
      <c r="AT209" s="43">
        <v>1</v>
      </c>
      <c r="AU209" s="34">
        <f t="shared" si="311"/>
        <v>1.175</v>
      </c>
      <c r="AV209" s="42">
        <f t="shared" si="278"/>
        <v>276567540480</v>
      </c>
      <c r="AW209" s="42">
        <f t="shared" si="312"/>
        <v>54594432490752</v>
      </c>
      <c r="AX209" s="42">
        <f t="shared" si="313"/>
        <v>2128754658195.8188</v>
      </c>
      <c r="AY209" s="42">
        <f t="shared" si="314"/>
        <v>1635</v>
      </c>
      <c r="AZ209" s="42">
        <f t="shared" si="315"/>
        <v>8521.4935454811603</v>
      </c>
      <c r="BA209" s="70">
        <f t="shared" si="358"/>
        <v>3.8992156545567508E-2</v>
      </c>
      <c r="BC209" s="43">
        <f t="shared" si="316"/>
        <v>143</v>
      </c>
      <c r="BD209" s="43">
        <f t="shared" si="317"/>
        <v>6.75</v>
      </c>
      <c r="BE209" s="43">
        <v>1</v>
      </c>
      <c r="BF209" s="34">
        <f t="shared" si="318"/>
        <v>1.3</v>
      </c>
      <c r="BG209" s="42">
        <f t="shared" si="279"/>
        <v>30478871808</v>
      </c>
      <c r="BH209" s="42">
        <f t="shared" si="319"/>
        <v>5666022269107.2002</v>
      </c>
      <c r="BI209" s="42">
        <f t="shared" si="320"/>
        <v>82391593708.840317</v>
      </c>
      <c r="BJ209" s="42">
        <f t="shared" si="321"/>
        <v>2025</v>
      </c>
      <c r="BK209" s="42">
        <f t="shared" si="322"/>
        <v>8521.4935454811603</v>
      </c>
      <c r="BL209" s="70">
        <f t="shared" si="274"/>
        <v>1.4541346608901138E-2</v>
      </c>
      <c r="BN209" s="43">
        <f t="shared" si="323"/>
        <v>113</v>
      </c>
      <c r="BO209" s="43">
        <f t="shared" si="324"/>
        <v>8.1999999999999993</v>
      </c>
      <c r="BP209" s="43">
        <v>1</v>
      </c>
      <c r="BQ209" s="34">
        <f t="shared" si="325"/>
        <v>1.45</v>
      </c>
      <c r="BR209" s="42">
        <f t="shared" si="280"/>
        <v>806319360</v>
      </c>
      <c r="BS209" s="42">
        <f t="shared" si="326"/>
        <v>132115427136</v>
      </c>
      <c r="BT209" s="42">
        <f t="shared" si="327"/>
        <v>1563914510.2140956</v>
      </c>
      <c r="BU209" s="42">
        <f t="shared" si="328"/>
        <v>2460</v>
      </c>
      <c r="BV209" s="42">
        <f t="shared" si="329"/>
        <v>8521.4935454811603</v>
      </c>
      <c r="BW209" s="70">
        <f t="shared" si="271"/>
        <v>1.1837485932692762E-2</v>
      </c>
      <c r="BY209" s="43">
        <f t="shared" si="330"/>
        <v>51</v>
      </c>
      <c r="BZ209" s="43">
        <f t="shared" si="331"/>
        <v>9.8249999999999993</v>
      </c>
      <c r="CA209" s="43">
        <v>1</v>
      </c>
      <c r="CB209" s="34">
        <f t="shared" si="332"/>
        <v>0</v>
      </c>
      <c r="CC209" s="42">
        <f t="shared" si="281"/>
        <v>50</v>
      </c>
      <c r="CD209" s="42">
        <f t="shared" si="333"/>
        <v>0</v>
      </c>
      <c r="CE209" s="42">
        <f t="shared" si="334"/>
        <v>346704.73229862627</v>
      </c>
      <c r="CF209" s="42">
        <f t="shared" si="335"/>
        <v>2947.5</v>
      </c>
      <c r="CG209" s="42">
        <f t="shared" si="336"/>
        <v>8521.4935454811603</v>
      </c>
      <c r="CH209" s="70" t="e">
        <f t="shared" si="360"/>
        <v>#DIV/0!</v>
      </c>
      <c r="CJ209" s="43">
        <f t="shared" si="337"/>
        <v>-4</v>
      </c>
      <c r="CK209" s="43">
        <f t="shared" si="338"/>
        <v>11.649999999999999</v>
      </c>
      <c r="CL209" s="43">
        <v>1</v>
      </c>
      <c r="CM209" s="34">
        <f t="shared" si="339"/>
        <v>0</v>
      </c>
      <c r="CN209" s="42">
        <f t="shared" si="282"/>
        <v>1</v>
      </c>
      <c r="CO209" s="42">
        <f t="shared" si="340"/>
        <v>0</v>
      </c>
      <c r="CP209" s="42">
        <f t="shared" si="341"/>
        <v>200.73503753573178</v>
      </c>
      <c r="CQ209" s="42">
        <f t="shared" si="342"/>
        <v>3494.9999999999995</v>
      </c>
      <c r="CR209" s="42">
        <f t="shared" si="343"/>
        <v>8521.4935454811603</v>
      </c>
      <c r="CU209" s="43">
        <f t="shared" si="344"/>
        <v>-54</v>
      </c>
      <c r="CV209" s="43">
        <f t="shared" si="345"/>
        <v>13.7</v>
      </c>
      <c r="CW209" s="43">
        <v>1</v>
      </c>
      <c r="CX209" s="34">
        <f t="shared" si="346"/>
        <v>0</v>
      </c>
      <c r="CY209" s="42">
        <f t="shared" si="283"/>
        <v>1</v>
      </c>
      <c r="CZ209" s="42">
        <f t="shared" si="347"/>
        <v>0</v>
      </c>
      <c r="DA209" s="42">
        <f t="shared" si="348"/>
        <v>0.23052491401551747</v>
      </c>
      <c r="DB209" s="42">
        <f t="shared" si="349"/>
        <v>4110</v>
      </c>
      <c r="DC209" s="42">
        <f t="shared" si="350"/>
        <v>8521.4935454811603</v>
      </c>
      <c r="DF209" s="43">
        <f t="shared" si="351"/>
        <v>-117</v>
      </c>
      <c r="DG209" s="43">
        <f t="shared" si="352"/>
        <v>18.574999999999999</v>
      </c>
      <c r="DH209" s="43">
        <v>1</v>
      </c>
      <c r="DI209" s="34">
        <f t="shared" si="359"/>
        <v>0</v>
      </c>
      <c r="DJ209" s="42">
        <f t="shared" si="284"/>
        <v>1</v>
      </c>
      <c r="DK209" s="42">
        <f t="shared" si="353"/>
        <v>0</v>
      </c>
      <c r="DL209" s="42">
        <f t="shared" si="354"/>
        <v>5.0344053309435416E-5</v>
      </c>
      <c r="DM209" s="42">
        <f t="shared" si="355"/>
        <v>5572.5</v>
      </c>
      <c r="DN209" s="42">
        <f t="shared" si="356"/>
        <v>8521.4935454811603</v>
      </c>
    </row>
    <row r="210" spans="1:118">
      <c r="A210" s="34">
        <f t="shared" si="285"/>
        <v>294.06677887924479</v>
      </c>
      <c r="B210" s="34">
        <v>0</v>
      </c>
      <c r="C210" s="55">
        <f t="shared" si="270"/>
        <v>9.4499999999999993</v>
      </c>
      <c r="D210" s="59"/>
      <c r="E210" s="87">
        <v>2.2000000000000002</v>
      </c>
      <c r="F210" s="101">
        <f>C210+E210</f>
        <v>11.649999999999999</v>
      </c>
      <c r="G210" s="37">
        <f t="shared" si="286"/>
        <v>1914360933822.0964</v>
      </c>
      <c r="H210" s="34">
        <f t="shared" si="357"/>
        <v>40.800000000000018</v>
      </c>
      <c r="I210" s="38">
        <v>204</v>
      </c>
      <c r="J210" s="43">
        <f t="shared" si="287"/>
        <v>204</v>
      </c>
      <c r="K210" s="43">
        <f t="shared" si="288"/>
        <v>2.2000000000000002</v>
      </c>
      <c r="L210" s="33">
        <v>1</v>
      </c>
      <c r="M210" s="34">
        <f t="shared" si="289"/>
        <v>2</v>
      </c>
      <c r="N210" s="42">
        <f t="shared" si="275"/>
        <v>8846475264000</v>
      </c>
      <c r="O210" s="42">
        <f t="shared" si="290"/>
        <v>3609361907712000</v>
      </c>
      <c r="P210" s="42">
        <f t="shared" si="291"/>
        <v>126347821632258.36</v>
      </c>
      <c r="Q210" s="42">
        <f t="shared" si="292"/>
        <v>660</v>
      </c>
      <c r="R210" s="42">
        <f t="shared" si="293"/>
        <v>8822.0033663773429</v>
      </c>
      <c r="S210" s="70">
        <f t="shared" si="294"/>
        <v>3.5005584051379081E-2</v>
      </c>
      <c r="V210" s="43">
        <f t="shared" si="295"/>
        <v>204</v>
      </c>
      <c r="W210" s="43">
        <f t="shared" si="296"/>
        <v>3.2</v>
      </c>
      <c r="X210" s="43">
        <v>1</v>
      </c>
      <c r="Y210" s="34">
        <f t="shared" si="297"/>
        <v>1</v>
      </c>
      <c r="Z210" s="42">
        <f t="shared" si="276"/>
        <v>4148513107200</v>
      </c>
      <c r="AA210" s="42">
        <f t="shared" si="298"/>
        <v>846296673868800</v>
      </c>
      <c r="AB210" s="42">
        <f t="shared" si="299"/>
        <v>183778649646921.25</v>
      </c>
      <c r="AC210" s="42">
        <f t="shared" si="300"/>
        <v>960</v>
      </c>
      <c r="AD210" s="42">
        <f t="shared" si="301"/>
        <v>8822.0033663773429</v>
      </c>
      <c r="AE210" s="70">
        <f t="shared" si="361"/>
        <v>0.21715629438408043</v>
      </c>
      <c r="AG210" s="43">
        <f t="shared" si="302"/>
        <v>189</v>
      </c>
      <c r="AH210" s="43">
        <f t="shared" si="303"/>
        <v>4.2750000000000004</v>
      </c>
      <c r="AI210" s="43">
        <v>1</v>
      </c>
      <c r="AJ210" s="34">
        <f t="shared" si="304"/>
        <v>1.075</v>
      </c>
      <c r="AK210" s="42">
        <f t="shared" si="277"/>
        <v>1613310652800</v>
      </c>
      <c r="AL210" s="42">
        <f t="shared" si="305"/>
        <v>327784391882640</v>
      </c>
      <c r="AM210" s="42">
        <f t="shared" si="306"/>
        <v>30689598720335.449</v>
      </c>
      <c r="AN210" s="42">
        <f t="shared" si="307"/>
        <v>1282.5</v>
      </c>
      <c r="AO210" s="42">
        <f t="shared" si="308"/>
        <v>8822.0033663773429</v>
      </c>
      <c r="AP210" s="70">
        <f t="shared" si="273"/>
        <v>9.3627394959438948E-2</v>
      </c>
      <c r="AR210" s="43">
        <f t="shared" si="309"/>
        <v>169</v>
      </c>
      <c r="AS210" s="43">
        <f t="shared" si="310"/>
        <v>5.45</v>
      </c>
      <c r="AT210" s="43">
        <v>1</v>
      </c>
      <c r="AU210" s="34">
        <f t="shared" si="311"/>
        <v>1.175</v>
      </c>
      <c r="AV210" s="42">
        <f t="shared" si="278"/>
        <v>276567540480</v>
      </c>
      <c r="AW210" s="42">
        <f t="shared" si="312"/>
        <v>54919399350816</v>
      </c>
      <c r="AX210" s="42">
        <f t="shared" si="313"/>
        <v>2445296974061.813</v>
      </c>
      <c r="AY210" s="42">
        <f t="shared" si="314"/>
        <v>1635</v>
      </c>
      <c r="AZ210" s="42">
        <f t="shared" si="315"/>
        <v>8822.0033663773429</v>
      </c>
      <c r="BA210" s="70">
        <f t="shared" si="358"/>
        <v>4.4525195158120034E-2</v>
      </c>
      <c r="BC210" s="43">
        <f t="shared" si="316"/>
        <v>144</v>
      </c>
      <c r="BD210" s="43">
        <f t="shared" si="317"/>
        <v>6.75</v>
      </c>
      <c r="BE210" s="43">
        <v>1</v>
      </c>
      <c r="BF210" s="34">
        <f t="shared" si="318"/>
        <v>1.3</v>
      </c>
      <c r="BG210" s="42">
        <f t="shared" si="279"/>
        <v>30478871808</v>
      </c>
      <c r="BH210" s="42">
        <f t="shared" si="319"/>
        <v>5705644802457.6006</v>
      </c>
      <c r="BI210" s="42">
        <f t="shared" si="320"/>
        <v>94643088158.928955</v>
      </c>
      <c r="BJ210" s="42">
        <f t="shared" si="321"/>
        <v>2025</v>
      </c>
      <c r="BK210" s="42">
        <f t="shared" si="322"/>
        <v>8822.0033663773429</v>
      </c>
      <c r="BL210" s="70">
        <f t="shared" si="274"/>
        <v>1.6587623561523355E-2</v>
      </c>
      <c r="BN210" s="43">
        <f t="shared" si="323"/>
        <v>114</v>
      </c>
      <c r="BO210" s="43">
        <f t="shared" si="324"/>
        <v>8.1999999999999993</v>
      </c>
      <c r="BP210" s="43">
        <v>1</v>
      </c>
      <c r="BQ210" s="34">
        <f t="shared" si="325"/>
        <v>1.45</v>
      </c>
      <c r="BR210" s="42">
        <f t="shared" si="280"/>
        <v>806319360</v>
      </c>
      <c r="BS210" s="42">
        <f t="shared" si="326"/>
        <v>133284590208</v>
      </c>
      <c r="BT210" s="42">
        <f t="shared" si="327"/>
        <v>1796466025.2389255</v>
      </c>
      <c r="BU210" s="42">
        <f t="shared" si="328"/>
        <v>2460</v>
      </c>
      <c r="BV210" s="42">
        <f t="shared" si="329"/>
        <v>8822.0033663773429</v>
      </c>
      <c r="BW210" s="70">
        <f t="shared" si="271"/>
        <v>1.3478422542586608E-2</v>
      </c>
      <c r="BY210" s="43">
        <f t="shared" si="330"/>
        <v>52</v>
      </c>
      <c r="BZ210" s="43">
        <f t="shared" si="331"/>
        <v>9.8249999999999993</v>
      </c>
      <c r="CA210" s="43">
        <v>1</v>
      </c>
      <c r="CB210" s="34">
        <f t="shared" si="332"/>
        <v>0</v>
      </c>
      <c r="CC210" s="42">
        <f t="shared" si="281"/>
        <v>50</v>
      </c>
      <c r="CD210" s="42">
        <f t="shared" si="333"/>
        <v>0</v>
      </c>
      <c r="CE210" s="42">
        <f t="shared" si="334"/>
        <v>398259.15566111944</v>
      </c>
      <c r="CF210" s="42">
        <f t="shared" si="335"/>
        <v>2947.5</v>
      </c>
      <c r="CG210" s="42">
        <f t="shared" si="336"/>
        <v>8822.0033663773429</v>
      </c>
      <c r="CH210" s="70" t="e">
        <f t="shared" si="360"/>
        <v>#DIV/0!</v>
      </c>
      <c r="CJ210" s="43">
        <f t="shared" si="337"/>
        <v>-3</v>
      </c>
      <c r="CK210" s="43">
        <f t="shared" si="338"/>
        <v>11.649999999999999</v>
      </c>
      <c r="CL210" s="43">
        <v>1</v>
      </c>
      <c r="CM210" s="34">
        <f t="shared" si="339"/>
        <v>0</v>
      </c>
      <c r="CN210" s="42">
        <f t="shared" si="282"/>
        <v>1</v>
      </c>
      <c r="CO210" s="42">
        <f t="shared" si="340"/>
        <v>0</v>
      </c>
      <c r="CP210" s="42">
        <f t="shared" si="341"/>
        <v>230.58400740756318</v>
      </c>
      <c r="CQ210" s="42">
        <f t="shared" si="342"/>
        <v>3494.9999999999995</v>
      </c>
      <c r="CR210" s="42">
        <f t="shared" si="343"/>
        <v>8822.0033663773429</v>
      </c>
      <c r="CU210" s="43">
        <f t="shared" si="344"/>
        <v>-53</v>
      </c>
      <c r="CV210" s="43">
        <f t="shared" si="345"/>
        <v>13.7</v>
      </c>
      <c r="CW210" s="43">
        <v>1</v>
      </c>
      <c r="CX210" s="34">
        <f t="shared" si="346"/>
        <v>0</v>
      </c>
      <c r="CY210" s="42">
        <f t="shared" si="283"/>
        <v>1</v>
      </c>
      <c r="CZ210" s="42">
        <f t="shared" si="347"/>
        <v>0</v>
      </c>
      <c r="DA210" s="42">
        <f t="shared" si="348"/>
        <v>0.26480358951545785</v>
      </c>
      <c r="DB210" s="42">
        <f t="shared" si="349"/>
        <v>4110</v>
      </c>
      <c r="DC210" s="42">
        <f t="shared" si="350"/>
        <v>8822.0033663773429</v>
      </c>
      <c r="DF210" s="43">
        <f t="shared" si="351"/>
        <v>-116</v>
      </c>
      <c r="DG210" s="43">
        <f t="shared" si="352"/>
        <v>18.574999999999999</v>
      </c>
      <c r="DH210" s="43">
        <v>1</v>
      </c>
      <c r="DI210" s="34">
        <f t="shared" si="359"/>
        <v>0</v>
      </c>
      <c r="DJ210" s="42">
        <f t="shared" si="284"/>
        <v>1</v>
      </c>
      <c r="DK210" s="42">
        <f t="shared" si="353"/>
        <v>0</v>
      </c>
      <c r="DL210" s="42">
        <f t="shared" si="354"/>
        <v>5.7830131220431494E-5</v>
      </c>
      <c r="DM210" s="42">
        <f t="shared" si="355"/>
        <v>5572.5</v>
      </c>
      <c r="DN210" s="42">
        <f t="shared" si="356"/>
        <v>8822.0033663773429</v>
      </c>
    </row>
    <row r="211" spans="1:118">
      <c r="A211" s="34">
        <f t="shared" si="285"/>
        <v>304.43702144070056</v>
      </c>
      <c r="B211" s="34">
        <v>0</v>
      </c>
      <c r="C211" s="55">
        <f t="shared" si="270"/>
        <v>9.4499999999999993</v>
      </c>
      <c r="D211" s="59"/>
      <c r="E211" s="87">
        <v>2.2000000000000002</v>
      </c>
      <c r="F211" s="101">
        <f>C211+E211</f>
        <v>11.649999999999999</v>
      </c>
      <c r="G211" s="37">
        <f t="shared" si="286"/>
        <v>2199023255552.0303</v>
      </c>
      <c r="H211" s="34">
        <f t="shared" si="357"/>
        <v>41.000000000000021</v>
      </c>
      <c r="I211" s="38">
        <v>205</v>
      </c>
      <c r="J211" s="43">
        <f t="shared" si="287"/>
        <v>205</v>
      </c>
      <c r="K211" s="43">
        <f t="shared" si="288"/>
        <v>2.2000000000000002</v>
      </c>
      <c r="L211" s="33">
        <v>1</v>
      </c>
      <c r="M211" s="34">
        <f t="shared" si="289"/>
        <v>2</v>
      </c>
      <c r="N211" s="42">
        <f t="shared" si="275"/>
        <v>8846475264000</v>
      </c>
      <c r="O211" s="42">
        <f t="shared" si="290"/>
        <v>3627054858240000</v>
      </c>
      <c r="P211" s="42">
        <f t="shared" si="291"/>
        <v>145135534866434</v>
      </c>
      <c r="Q211" s="42">
        <f t="shared" si="292"/>
        <v>660</v>
      </c>
      <c r="R211" s="42">
        <f t="shared" si="293"/>
        <v>9133.1106432210163</v>
      </c>
      <c r="S211" s="70">
        <f t="shared" si="294"/>
        <v>4.0014706294478238E-2</v>
      </c>
      <c r="V211" s="43">
        <f t="shared" si="295"/>
        <v>205</v>
      </c>
      <c r="W211" s="43">
        <f t="shared" si="296"/>
        <v>3.2</v>
      </c>
      <c r="X211" s="43">
        <v>1</v>
      </c>
      <c r="Y211" s="34">
        <f t="shared" si="297"/>
        <v>1</v>
      </c>
      <c r="Z211" s="42">
        <f t="shared" si="276"/>
        <v>4148513107200</v>
      </c>
      <c r="AA211" s="42">
        <f t="shared" si="298"/>
        <v>850445186976000</v>
      </c>
      <c r="AB211" s="42">
        <f t="shared" si="299"/>
        <v>211106232532994.91</v>
      </c>
      <c r="AC211" s="42">
        <f t="shared" si="300"/>
        <v>960</v>
      </c>
      <c r="AD211" s="42">
        <f t="shared" si="301"/>
        <v>9133.1106432210163</v>
      </c>
      <c r="AE211" s="70">
        <f t="shared" si="361"/>
        <v>0.24823026312094637</v>
      </c>
      <c r="AG211" s="43">
        <f t="shared" si="302"/>
        <v>190</v>
      </c>
      <c r="AH211" s="43">
        <f t="shared" si="303"/>
        <v>4.2750000000000004</v>
      </c>
      <c r="AI211" s="43">
        <v>1</v>
      </c>
      <c r="AJ211" s="34">
        <f t="shared" si="304"/>
        <v>1.075</v>
      </c>
      <c r="AK211" s="42">
        <f t="shared" si="277"/>
        <v>1613310652800</v>
      </c>
      <c r="AL211" s="42">
        <f t="shared" si="305"/>
        <v>329518700834400</v>
      </c>
      <c r="AM211" s="42">
        <f t="shared" si="306"/>
        <v>35253091565568.445</v>
      </c>
      <c r="AN211" s="42">
        <f t="shared" si="307"/>
        <v>1282.5</v>
      </c>
      <c r="AO211" s="42">
        <f t="shared" si="308"/>
        <v>9133.1106432210163</v>
      </c>
      <c r="AP211" s="70">
        <f t="shared" si="273"/>
        <v>0.10698358386428856</v>
      </c>
      <c r="AR211" s="43">
        <f t="shared" si="309"/>
        <v>170</v>
      </c>
      <c r="AS211" s="43">
        <f t="shared" si="310"/>
        <v>5.45</v>
      </c>
      <c r="AT211" s="43">
        <v>1</v>
      </c>
      <c r="AU211" s="34">
        <f t="shared" si="311"/>
        <v>1.175</v>
      </c>
      <c r="AV211" s="42">
        <f t="shared" si="278"/>
        <v>276567540480</v>
      </c>
      <c r="AW211" s="42">
        <f t="shared" si="312"/>
        <v>55244366210880</v>
      </c>
      <c r="AX211" s="42">
        <f t="shared" si="313"/>
        <v>2808908611584.0317</v>
      </c>
      <c r="AY211" s="42">
        <f t="shared" si="314"/>
        <v>1635</v>
      </c>
      <c r="AZ211" s="42">
        <f t="shared" si="315"/>
        <v>9133.1106432210163</v>
      </c>
      <c r="BA211" s="70">
        <f t="shared" si="358"/>
        <v>5.0845159502089399E-2</v>
      </c>
      <c r="BC211" s="43">
        <f t="shared" si="316"/>
        <v>145</v>
      </c>
      <c r="BD211" s="43">
        <f t="shared" si="317"/>
        <v>6.75</v>
      </c>
      <c r="BE211" s="43">
        <v>14</v>
      </c>
      <c r="BF211" s="34">
        <f t="shared" si="318"/>
        <v>1.3</v>
      </c>
      <c r="BG211" s="42">
        <f t="shared" si="279"/>
        <v>426704205312</v>
      </c>
      <c r="BH211" s="42">
        <f t="shared" si="319"/>
        <v>80433742701312</v>
      </c>
      <c r="BI211" s="42">
        <f t="shared" si="320"/>
        <v>108716359680.00107</v>
      </c>
      <c r="BJ211" s="42">
        <f t="shared" si="321"/>
        <v>2025</v>
      </c>
      <c r="BK211" s="42">
        <f t="shared" si="322"/>
        <v>9133.1106432210163</v>
      </c>
      <c r="BL211" s="70">
        <f t="shared" si="274"/>
        <v>1.3516262706276844E-3</v>
      </c>
      <c r="BN211" s="43">
        <f t="shared" si="323"/>
        <v>115</v>
      </c>
      <c r="BO211" s="43">
        <f t="shared" si="324"/>
        <v>8.1999999999999993</v>
      </c>
      <c r="BP211" s="43">
        <v>1</v>
      </c>
      <c r="BQ211" s="34">
        <f t="shared" si="325"/>
        <v>1.45</v>
      </c>
      <c r="BR211" s="42">
        <f t="shared" si="280"/>
        <v>806319360</v>
      </c>
      <c r="BS211" s="42">
        <f t="shared" si="326"/>
        <v>134453753280</v>
      </c>
      <c r="BT211" s="42">
        <f t="shared" si="327"/>
        <v>2063597568.0000157</v>
      </c>
      <c r="BU211" s="42">
        <f t="shared" si="328"/>
        <v>2460</v>
      </c>
      <c r="BV211" s="42">
        <f t="shared" si="329"/>
        <v>9133.1106432210163</v>
      </c>
      <c r="BW211" s="70">
        <f t="shared" si="271"/>
        <v>1.5348010134775285E-2</v>
      </c>
      <c r="BY211" s="43">
        <f t="shared" si="330"/>
        <v>53</v>
      </c>
      <c r="BZ211" s="43">
        <f t="shared" si="331"/>
        <v>9.8249999999999993</v>
      </c>
      <c r="CA211" s="43">
        <v>1</v>
      </c>
      <c r="CB211" s="34">
        <f t="shared" si="332"/>
        <v>0</v>
      </c>
      <c r="CC211" s="42">
        <f t="shared" si="281"/>
        <v>50</v>
      </c>
      <c r="CD211" s="42">
        <f t="shared" si="333"/>
        <v>0</v>
      </c>
      <c r="CE211" s="42">
        <f t="shared" si="334"/>
        <v>457479.63697043597</v>
      </c>
      <c r="CF211" s="42">
        <f t="shared" si="335"/>
        <v>2947.5</v>
      </c>
      <c r="CG211" s="42">
        <f t="shared" si="336"/>
        <v>9133.1106432210163</v>
      </c>
      <c r="CH211" s="70" t="e">
        <f t="shared" si="360"/>
        <v>#DIV/0!</v>
      </c>
      <c r="CJ211" s="43">
        <f t="shared" si="337"/>
        <v>-2</v>
      </c>
      <c r="CK211" s="43">
        <f t="shared" si="338"/>
        <v>11.649999999999999</v>
      </c>
      <c r="CL211" s="43">
        <v>1</v>
      </c>
      <c r="CM211" s="34">
        <f t="shared" si="339"/>
        <v>0</v>
      </c>
      <c r="CN211" s="42">
        <f t="shared" si="282"/>
        <v>1</v>
      </c>
      <c r="CO211" s="42">
        <f t="shared" si="340"/>
        <v>0</v>
      </c>
      <c r="CP211" s="42">
        <f t="shared" si="341"/>
        <v>264.87146999769203</v>
      </c>
      <c r="CQ211" s="42">
        <f t="shared" si="342"/>
        <v>3494.9999999999995</v>
      </c>
      <c r="CR211" s="42">
        <f t="shared" si="343"/>
        <v>9133.1106432210163</v>
      </c>
      <c r="CU211" s="43">
        <f t="shared" si="344"/>
        <v>-52</v>
      </c>
      <c r="CV211" s="43">
        <f t="shared" si="345"/>
        <v>13.7</v>
      </c>
      <c r="CW211" s="43">
        <v>1</v>
      </c>
      <c r="CX211" s="34">
        <f t="shared" si="346"/>
        <v>0</v>
      </c>
      <c r="CY211" s="42">
        <f t="shared" si="283"/>
        <v>1</v>
      </c>
      <c r="CZ211" s="42">
        <f t="shared" si="347"/>
        <v>0</v>
      </c>
      <c r="DA211" s="42">
        <f t="shared" si="348"/>
        <v>0.30417944767371652</v>
      </c>
      <c r="DB211" s="42">
        <f t="shared" si="349"/>
        <v>4110</v>
      </c>
      <c r="DC211" s="42">
        <f t="shared" si="350"/>
        <v>9133.1106432210163</v>
      </c>
      <c r="DF211" s="43">
        <f t="shared" si="351"/>
        <v>-115</v>
      </c>
      <c r="DG211" s="43">
        <f t="shared" si="352"/>
        <v>18.574999999999999</v>
      </c>
      <c r="DH211" s="43">
        <v>1</v>
      </c>
      <c r="DI211" s="34">
        <f t="shared" si="359"/>
        <v>0</v>
      </c>
      <c r="DJ211" s="42">
        <f t="shared" si="284"/>
        <v>1</v>
      </c>
      <c r="DK211" s="42">
        <f t="shared" si="353"/>
        <v>0</v>
      </c>
      <c r="DL211" s="42">
        <f t="shared" si="354"/>
        <v>6.6429376602172337E-5</v>
      </c>
      <c r="DM211" s="42">
        <f t="shared" si="355"/>
        <v>5572.5</v>
      </c>
      <c r="DN211" s="42">
        <f t="shared" si="356"/>
        <v>9133.1106432210163</v>
      </c>
    </row>
    <row r="212" spans="1:118">
      <c r="A212" s="34">
        <f t="shared" si="285"/>
        <v>315.17296981630273</v>
      </c>
      <c r="B212" s="34">
        <v>0</v>
      </c>
      <c r="C212" s="55">
        <f t="shared" si="270"/>
        <v>9.4499999999999993</v>
      </c>
      <c r="D212" s="59"/>
      <c r="E212" s="87">
        <v>2.2000000000000002</v>
      </c>
      <c r="F212" s="101">
        <f>C212+E212</f>
        <v>11.649999999999999</v>
      </c>
      <c r="G212" s="37">
        <f t="shared" si="286"/>
        <v>2526014396252.8413</v>
      </c>
      <c r="H212" s="34">
        <f t="shared" si="357"/>
        <v>41.200000000000024</v>
      </c>
      <c r="I212" s="38">
        <v>206</v>
      </c>
      <c r="J212" s="43">
        <f t="shared" si="287"/>
        <v>206</v>
      </c>
      <c r="K212" s="43">
        <f t="shared" si="288"/>
        <v>2.2000000000000002</v>
      </c>
      <c r="L212" s="33">
        <v>1</v>
      </c>
      <c r="M212" s="34">
        <f t="shared" si="289"/>
        <v>2</v>
      </c>
      <c r="N212" s="42">
        <f t="shared" si="275"/>
        <v>8846475264000</v>
      </c>
      <c r="O212" s="42">
        <f t="shared" si="290"/>
        <v>3644747808768000</v>
      </c>
      <c r="P212" s="42">
        <f t="shared" si="291"/>
        <v>166716950152687.53</v>
      </c>
      <c r="Q212" s="42">
        <f t="shared" si="292"/>
        <v>660</v>
      </c>
      <c r="R212" s="42">
        <f t="shared" si="293"/>
        <v>9455.189094489082</v>
      </c>
      <c r="S212" s="70">
        <f t="shared" si="294"/>
        <v>4.5741697066563655E-2</v>
      </c>
      <c r="V212" s="43">
        <f t="shared" si="295"/>
        <v>206</v>
      </c>
      <c r="W212" s="43">
        <f t="shared" si="296"/>
        <v>3.2</v>
      </c>
      <c r="X212" s="43">
        <v>1</v>
      </c>
      <c r="Y212" s="34">
        <f t="shared" si="297"/>
        <v>1</v>
      </c>
      <c r="Z212" s="42">
        <f t="shared" si="276"/>
        <v>4148513107200</v>
      </c>
      <c r="AA212" s="42">
        <f t="shared" si="298"/>
        <v>854593700083200</v>
      </c>
      <c r="AB212" s="42">
        <f t="shared" si="299"/>
        <v>242497382040272.75</v>
      </c>
      <c r="AC212" s="42">
        <f t="shared" si="300"/>
        <v>960</v>
      </c>
      <c r="AD212" s="42">
        <f t="shared" si="301"/>
        <v>9455.189094489082</v>
      </c>
      <c r="AE212" s="70">
        <f t="shared" si="361"/>
        <v>0.28375751192252424</v>
      </c>
      <c r="AG212" s="43">
        <f t="shared" si="302"/>
        <v>191</v>
      </c>
      <c r="AH212" s="43">
        <f t="shared" si="303"/>
        <v>4.2750000000000004</v>
      </c>
      <c r="AI212" s="43">
        <v>1</v>
      </c>
      <c r="AJ212" s="34">
        <f t="shared" si="304"/>
        <v>1.075</v>
      </c>
      <c r="AK212" s="42">
        <f t="shared" si="277"/>
        <v>1613310652800</v>
      </c>
      <c r="AL212" s="42">
        <f t="shared" si="305"/>
        <v>331253009786160</v>
      </c>
      <c r="AM212" s="42">
        <f t="shared" si="306"/>
        <v>40495168289928.328</v>
      </c>
      <c r="AN212" s="42">
        <f t="shared" si="307"/>
        <v>1282.5</v>
      </c>
      <c r="AO212" s="42">
        <f t="shared" si="308"/>
        <v>9455.189094489082</v>
      </c>
      <c r="AP212" s="70">
        <f t="shared" si="273"/>
        <v>0.1222484538814302</v>
      </c>
      <c r="AR212" s="43">
        <f t="shared" si="309"/>
        <v>171</v>
      </c>
      <c r="AS212" s="43">
        <f t="shared" si="310"/>
        <v>5.45</v>
      </c>
      <c r="AT212" s="43">
        <v>1</v>
      </c>
      <c r="AU212" s="34">
        <f t="shared" si="311"/>
        <v>1.175</v>
      </c>
      <c r="AV212" s="42">
        <f t="shared" si="278"/>
        <v>276567540480</v>
      </c>
      <c r="AW212" s="42">
        <f t="shared" si="312"/>
        <v>55569333070944</v>
      </c>
      <c r="AX212" s="42">
        <f t="shared" si="313"/>
        <v>3226588701463.5835</v>
      </c>
      <c r="AY212" s="42">
        <f t="shared" si="314"/>
        <v>1635</v>
      </c>
      <c r="AZ212" s="42">
        <f t="shared" si="315"/>
        <v>9455.189094489082</v>
      </c>
      <c r="BA212" s="70">
        <f t="shared" si="358"/>
        <v>5.8064196979731197E-2</v>
      </c>
      <c r="BC212" s="43">
        <f t="shared" si="316"/>
        <v>146</v>
      </c>
      <c r="BD212" s="43">
        <f t="shared" si="317"/>
        <v>6.75</v>
      </c>
      <c r="BE212" s="43">
        <v>1</v>
      </c>
      <c r="BF212" s="34">
        <f t="shared" si="318"/>
        <v>1.3</v>
      </c>
      <c r="BG212" s="42">
        <f t="shared" si="279"/>
        <v>426704205312</v>
      </c>
      <c r="BH212" s="42">
        <f t="shared" si="319"/>
        <v>80988458168217.609</v>
      </c>
      <c r="BI212" s="42">
        <f t="shared" si="320"/>
        <v>124882303525.6832</v>
      </c>
      <c r="BJ212" s="42">
        <f t="shared" si="321"/>
        <v>2025</v>
      </c>
      <c r="BK212" s="42">
        <f t="shared" si="322"/>
        <v>9455.189094489082</v>
      </c>
      <c r="BL212" s="70">
        <f t="shared" si="274"/>
        <v>1.5419765525884637E-3</v>
      </c>
      <c r="BN212" s="43">
        <f t="shared" si="323"/>
        <v>116</v>
      </c>
      <c r="BO212" s="43">
        <f t="shared" si="324"/>
        <v>8.1999999999999993</v>
      </c>
      <c r="BP212" s="43">
        <v>1</v>
      </c>
      <c r="BQ212" s="34">
        <f t="shared" si="325"/>
        <v>1.45</v>
      </c>
      <c r="BR212" s="42">
        <f t="shared" si="280"/>
        <v>806319360</v>
      </c>
      <c r="BS212" s="42">
        <f t="shared" si="326"/>
        <v>135622916352</v>
      </c>
      <c r="BT212" s="42">
        <f t="shared" si="327"/>
        <v>2370451131.7375002</v>
      </c>
      <c r="BU212" s="42">
        <f t="shared" si="328"/>
        <v>2460</v>
      </c>
      <c r="BV212" s="42">
        <f t="shared" si="329"/>
        <v>9455.189094489082</v>
      </c>
      <c r="BW212" s="70">
        <f t="shared" si="271"/>
        <v>1.7478249218481311E-2</v>
      </c>
      <c r="BY212" s="43">
        <f t="shared" si="330"/>
        <v>54</v>
      </c>
      <c r="BZ212" s="43">
        <f t="shared" si="331"/>
        <v>9.8249999999999993</v>
      </c>
      <c r="CA212" s="43">
        <v>1</v>
      </c>
      <c r="CB212" s="34">
        <f t="shared" si="332"/>
        <v>0</v>
      </c>
      <c r="CC212" s="42">
        <f t="shared" si="281"/>
        <v>50</v>
      </c>
      <c r="CD212" s="42">
        <f t="shared" si="333"/>
        <v>0</v>
      </c>
      <c r="CE212" s="42">
        <f t="shared" si="334"/>
        <v>525506.10643258051</v>
      </c>
      <c r="CF212" s="42">
        <f t="shared" si="335"/>
        <v>2947.5</v>
      </c>
      <c r="CG212" s="42">
        <f t="shared" si="336"/>
        <v>9455.189094489082</v>
      </c>
      <c r="CH212" s="70" t="e">
        <f t="shared" si="360"/>
        <v>#DIV/0!</v>
      </c>
      <c r="CJ212" s="43">
        <f t="shared" si="337"/>
        <v>-1</v>
      </c>
      <c r="CK212" s="43">
        <f t="shared" si="338"/>
        <v>11.649999999999999</v>
      </c>
      <c r="CL212" s="43">
        <v>1</v>
      </c>
      <c r="CM212" s="34">
        <f t="shared" si="339"/>
        <v>0</v>
      </c>
      <c r="CN212" s="42">
        <f t="shared" si="282"/>
        <v>1</v>
      </c>
      <c r="CO212" s="42">
        <f t="shared" si="340"/>
        <v>0</v>
      </c>
      <c r="CP212" s="42">
        <f t="shared" si="341"/>
        <v>304.25742187199535</v>
      </c>
      <c r="CQ212" s="42">
        <f t="shared" si="342"/>
        <v>3494.9999999999995</v>
      </c>
      <c r="CR212" s="42">
        <f t="shared" si="343"/>
        <v>9455.189094489082</v>
      </c>
      <c r="CU212" s="43">
        <f t="shared" si="344"/>
        <v>-51</v>
      </c>
      <c r="CV212" s="43">
        <f t="shared" si="345"/>
        <v>13.7</v>
      </c>
      <c r="CW212" s="43">
        <v>1</v>
      </c>
      <c r="CX212" s="34">
        <f t="shared" si="346"/>
        <v>0</v>
      </c>
      <c r="CY212" s="42">
        <f t="shared" si="283"/>
        <v>1</v>
      </c>
      <c r="CZ212" s="42">
        <f t="shared" si="347"/>
        <v>0</v>
      </c>
      <c r="DA212" s="42">
        <f t="shared" si="348"/>
        <v>0.34941043116670489</v>
      </c>
      <c r="DB212" s="42">
        <f t="shared" si="349"/>
        <v>4110</v>
      </c>
      <c r="DC212" s="42">
        <f t="shared" si="350"/>
        <v>9455.189094489082</v>
      </c>
      <c r="DF212" s="43">
        <f t="shared" si="351"/>
        <v>-114</v>
      </c>
      <c r="DG212" s="43">
        <f t="shared" si="352"/>
        <v>18.574999999999999</v>
      </c>
      <c r="DH212" s="43">
        <v>1</v>
      </c>
      <c r="DI212" s="34">
        <f t="shared" si="359"/>
        <v>0</v>
      </c>
      <c r="DJ212" s="42">
        <f t="shared" si="284"/>
        <v>1</v>
      </c>
      <c r="DK212" s="42">
        <f t="shared" si="353"/>
        <v>0</v>
      </c>
      <c r="DL212" s="42">
        <f t="shared" si="354"/>
        <v>7.6307315626393903E-5</v>
      </c>
      <c r="DM212" s="42">
        <f t="shared" si="355"/>
        <v>5572.5</v>
      </c>
      <c r="DN212" s="42">
        <f t="shared" si="356"/>
        <v>9455.189094489082</v>
      </c>
    </row>
    <row r="213" spans="1:118">
      <c r="A213" s="34">
        <f t="shared" si="285"/>
        <v>326.28752059373545</v>
      </c>
      <c r="B213" s="34">
        <v>0</v>
      </c>
      <c r="C213" s="55">
        <f t="shared" si="270"/>
        <v>9.4499999999999993</v>
      </c>
      <c r="D213" s="90"/>
      <c r="E213" s="87">
        <v>2.2000000000000002</v>
      </c>
      <c r="F213" s="101">
        <f>C213+E213</f>
        <v>11.649999999999999</v>
      </c>
      <c r="G213" s="37">
        <f t="shared" si="286"/>
        <v>2901628581674.4678</v>
      </c>
      <c r="H213" s="34">
        <f t="shared" si="357"/>
        <v>41.40000000000002</v>
      </c>
      <c r="I213" s="38">
        <v>207</v>
      </c>
      <c r="J213" s="43">
        <f t="shared" si="287"/>
        <v>207</v>
      </c>
      <c r="K213" s="43">
        <f t="shared" si="288"/>
        <v>2.2000000000000002</v>
      </c>
      <c r="L213" s="33">
        <v>1</v>
      </c>
      <c r="M213" s="34">
        <f t="shared" si="289"/>
        <v>2</v>
      </c>
      <c r="N213" s="42">
        <f t="shared" si="275"/>
        <v>8846475264000</v>
      </c>
      <c r="O213" s="42">
        <f t="shared" si="290"/>
        <v>3662440759296000</v>
      </c>
      <c r="P213" s="42">
        <f t="shared" si="291"/>
        <v>191507486390514.87</v>
      </c>
      <c r="Q213" s="42">
        <f t="shared" si="292"/>
        <v>660</v>
      </c>
      <c r="R213" s="42">
        <f t="shared" si="293"/>
        <v>9788.6256178120639</v>
      </c>
      <c r="S213" s="70">
        <f t="shared" si="294"/>
        <v>5.2289579266075754E-2</v>
      </c>
      <c r="V213" s="43">
        <f t="shared" si="295"/>
        <v>207</v>
      </c>
      <c r="W213" s="43">
        <f t="shared" si="296"/>
        <v>3.2</v>
      </c>
      <c r="X213" s="43">
        <v>1</v>
      </c>
      <c r="Y213" s="34">
        <f t="shared" si="297"/>
        <v>1</v>
      </c>
      <c r="Z213" s="42">
        <f t="shared" si="276"/>
        <v>4148513107200</v>
      </c>
      <c r="AA213" s="42">
        <f t="shared" si="298"/>
        <v>858742213190400</v>
      </c>
      <c r="AB213" s="42">
        <f t="shared" si="299"/>
        <v>278556343840748.91</v>
      </c>
      <c r="AC213" s="42">
        <f t="shared" si="300"/>
        <v>960</v>
      </c>
      <c r="AD213" s="42">
        <f t="shared" si="301"/>
        <v>9788.6256178120639</v>
      </c>
      <c r="AE213" s="70">
        <f t="shared" si="361"/>
        <v>0.32437714084865593</v>
      </c>
      <c r="AG213" s="43">
        <f t="shared" si="302"/>
        <v>192</v>
      </c>
      <c r="AH213" s="43">
        <f t="shared" si="303"/>
        <v>4.2750000000000004</v>
      </c>
      <c r="AI213" s="43">
        <v>1</v>
      </c>
      <c r="AJ213" s="34">
        <f t="shared" si="304"/>
        <v>1.075</v>
      </c>
      <c r="AK213" s="42">
        <f t="shared" si="277"/>
        <v>1613310652800</v>
      </c>
      <c r="AL213" s="42">
        <f t="shared" si="305"/>
        <v>332987318737920</v>
      </c>
      <c r="AM213" s="42">
        <f t="shared" si="306"/>
        <v>46516733199968.773</v>
      </c>
      <c r="AN213" s="42">
        <f t="shared" si="307"/>
        <v>1282.5</v>
      </c>
      <c r="AO213" s="42">
        <f t="shared" si="308"/>
        <v>9788.6256178120639</v>
      </c>
      <c r="AP213" s="70">
        <f t="shared" si="273"/>
        <v>0.13969520934393329</v>
      </c>
      <c r="AR213" s="43">
        <f t="shared" si="309"/>
        <v>172</v>
      </c>
      <c r="AS213" s="43">
        <f t="shared" si="310"/>
        <v>5.45</v>
      </c>
      <c r="AT213" s="43">
        <v>1</v>
      </c>
      <c r="AU213" s="34">
        <f t="shared" si="311"/>
        <v>1.175</v>
      </c>
      <c r="AV213" s="42">
        <f t="shared" si="278"/>
        <v>276567540480</v>
      </c>
      <c r="AW213" s="42">
        <f t="shared" si="312"/>
        <v>55894299931008</v>
      </c>
      <c r="AX213" s="42">
        <f t="shared" si="313"/>
        <v>3706377133623.2378</v>
      </c>
      <c r="AY213" s="42">
        <f t="shared" si="314"/>
        <v>1635</v>
      </c>
      <c r="AZ213" s="42">
        <f t="shared" si="315"/>
        <v>9788.6256178120639</v>
      </c>
      <c r="BA213" s="70">
        <f t="shared" si="358"/>
        <v>6.6310467045801263E-2</v>
      </c>
      <c r="BC213" s="43">
        <f t="shared" si="316"/>
        <v>147</v>
      </c>
      <c r="BD213" s="43">
        <f t="shared" si="317"/>
        <v>6.75</v>
      </c>
      <c r="BE213" s="43">
        <v>1</v>
      </c>
      <c r="BF213" s="34">
        <f t="shared" si="318"/>
        <v>1.3</v>
      </c>
      <c r="BG213" s="42">
        <f t="shared" si="279"/>
        <v>426704205312</v>
      </c>
      <c r="BH213" s="42">
        <f t="shared" si="319"/>
        <v>81543173635123.203</v>
      </c>
      <c r="BI213" s="42">
        <f t="shared" si="320"/>
        <v>143452096628.19275</v>
      </c>
      <c r="BJ213" s="42">
        <f t="shared" si="321"/>
        <v>2025</v>
      </c>
      <c r="BK213" s="42">
        <f t="shared" si="322"/>
        <v>9788.6256178120639</v>
      </c>
      <c r="BL213" s="70">
        <f t="shared" si="274"/>
        <v>1.7592165013111953E-3</v>
      </c>
      <c r="BN213" s="43">
        <f t="shared" si="323"/>
        <v>117</v>
      </c>
      <c r="BO213" s="43">
        <f t="shared" si="324"/>
        <v>8.1999999999999993</v>
      </c>
      <c r="BP213" s="43">
        <v>1</v>
      </c>
      <c r="BQ213" s="34">
        <f t="shared" si="325"/>
        <v>1.45</v>
      </c>
      <c r="BR213" s="42">
        <f t="shared" si="280"/>
        <v>806319360</v>
      </c>
      <c r="BS213" s="42">
        <f t="shared" si="326"/>
        <v>136792079424</v>
      </c>
      <c r="BT213" s="42">
        <f t="shared" si="327"/>
        <v>2722933315.6277261</v>
      </c>
      <c r="BU213" s="42">
        <f t="shared" si="328"/>
        <v>2460</v>
      </c>
      <c r="BV213" s="42">
        <f t="shared" si="329"/>
        <v>9788.6256178120639</v>
      </c>
      <c r="BW213" s="70">
        <f t="shared" si="271"/>
        <v>1.9905635816732756E-2</v>
      </c>
      <c r="BY213" s="43">
        <f t="shared" si="330"/>
        <v>55</v>
      </c>
      <c r="BZ213" s="43">
        <f t="shared" si="331"/>
        <v>9.8249999999999993</v>
      </c>
      <c r="CA213" s="43">
        <v>1</v>
      </c>
      <c r="CB213" s="34">
        <f t="shared" si="332"/>
        <v>0</v>
      </c>
      <c r="CC213" s="42">
        <f t="shared" si="281"/>
        <v>50</v>
      </c>
      <c r="CD213" s="42">
        <f t="shared" si="333"/>
        <v>0</v>
      </c>
      <c r="CE213" s="42">
        <f t="shared" si="334"/>
        <v>603648.00000000233</v>
      </c>
      <c r="CF213" s="42">
        <f t="shared" si="335"/>
        <v>2947.5</v>
      </c>
      <c r="CG213" s="42">
        <f t="shared" si="336"/>
        <v>9788.6256178120639</v>
      </c>
      <c r="CH213" s="70" t="e">
        <f t="shared" si="360"/>
        <v>#DIV/0!</v>
      </c>
      <c r="CJ213" s="43">
        <f t="shared" si="337"/>
        <v>0</v>
      </c>
      <c r="CK213" s="43">
        <f t="shared" si="338"/>
        <v>11.649999999999999</v>
      </c>
      <c r="CL213" s="43">
        <v>1</v>
      </c>
      <c r="CM213" s="34">
        <f t="shared" si="339"/>
        <v>0</v>
      </c>
      <c r="CN213" s="42">
        <f t="shared" si="282"/>
        <v>1</v>
      </c>
      <c r="CO213" s="42">
        <f t="shared" si="340"/>
        <v>0</v>
      </c>
      <c r="CP213" s="42">
        <f t="shared" si="341"/>
        <v>349.49999999999994</v>
      </c>
      <c r="CQ213" s="42">
        <f t="shared" si="342"/>
        <v>3494.9999999999995</v>
      </c>
      <c r="CR213" s="42">
        <f t="shared" si="343"/>
        <v>9788.6256178120639</v>
      </c>
      <c r="CU213" s="43">
        <f t="shared" si="344"/>
        <v>-50</v>
      </c>
      <c r="CV213" s="43">
        <f t="shared" si="345"/>
        <v>13.7</v>
      </c>
      <c r="CW213" s="43">
        <v>1</v>
      </c>
      <c r="CX213" s="34">
        <f t="shared" si="346"/>
        <v>0</v>
      </c>
      <c r="CY213" s="42">
        <f t="shared" si="283"/>
        <v>1</v>
      </c>
      <c r="CZ213" s="42">
        <f t="shared" si="347"/>
        <v>0</v>
      </c>
      <c r="DA213" s="42">
        <f t="shared" si="348"/>
        <v>0.40136718749999867</v>
      </c>
      <c r="DB213" s="42">
        <f t="shared" si="349"/>
        <v>4110</v>
      </c>
      <c r="DC213" s="42">
        <f t="shared" si="350"/>
        <v>9788.6256178120639</v>
      </c>
      <c r="DF213" s="43">
        <f t="shared" si="351"/>
        <v>-113</v>
      </c>
      <c r="DG213" s="43">
        <f t="shared" si="352"/>
        <v>18.574999999999999</v>
      </c>
      <c r="DH213" s="43">
        <v>1</v>
      </c>
      <c r="DI213" s="34">
        <f t="shared" si="359"/>
        <v>0</v>
      </c>
      <c r="DJ213" s="42">
        <f t="shared" si="284"/>
        <v>1</v>
      </c>
      <c r="DK213" s="42">
        <f t="shared" si="353"/>
        <v>0</v>
      </c>
      <c r="DL213" s="42">
        <f t="shared" si="354"/>
        <v>8.7654087934278211E-5</v>
      </c>
      <c r="DM213" s="42">
        <f t="shared" si="355"/>
        <v>5572.5</v>
      </c>
      <c r="DN213" s="42">
        <f t="shared" si="356"/>
        <v>9788.6256178120639</v>
      </c>
    </row>
    <row r="214" spans="1:118">
      <c r="A214" s="34">
        <f t="shared" si="285"/>
        <v>337.79402515786541</v>
      </c>
      <c r="B214" s="34">
        <v>0</v>
      </c>
      <c r="C214" s="55">
        <f t="shared" ref="C214:C277" si="362">IF(D214&gt;0,C213+D214,C213)</f>
        <v>9.4499999999999993</v>
      </c>
      <c r="D214" s="59"/>
      <c r="E214" s="87">
        <v>2.2000000000000002</v>
      </c>
      <c r="F214" s="101">
        <f>C214+E214</f>
        <v>11.649999999999999</v>
      </c>
      <c r="G214" s="37">
        <f t="shared" si="286"/>
        <v>3333095978581.8413</v>
      </c>
      <c r="H214" s="34">
        <f t="shared" si="357"/>
        <v>41.600000000000023</v>
      </c>
      <c r="I214" s="38">
        <v>208</v>
      </c>
      <c r="J214" s="43">
        <f t="shared" si="287"/>
        <v>208</v>
      </c>
      <c r="K214" s="43">
        <f t="shared" si="288"/>
        <v>2.2000000000000002</v>
      </c>
      <c r="L214" s="33">
        <v>1</v>
      </c>
      <c r="M214" s="34">
        <f t="shared" si="289"/>
        <v>2</v>
      </c>
      <c r="N214" s="42">
        <f t="shared" si="275"/>
        <v>8846475264000</v>
      </c>
      <c r="O214" s="42">
        <f t="shared" si="290"/>
        <v>3680133709824000</v>
      </c>
      <c r="P214" s="42">
        <f t="shared" si="291"/>
        <v>219984334586401.53</v>
      </c>
      <c r="Q214" s="42">
        <f t="shared" si="292"/>
        <v>660</v>
      </c>
      <c r="R214" s="42">
        <f t="shared" si="293"/>
        <v>10133.820754735962</v>
      </c>
      <c r="S214" s="70">
        <f t="shared" si="294"/>
        <v>5.9776179870628166E-2</v>
      </c>
      <c r="V214" s="43">
        <f t="shared" si="295"/>
        <v>208</v>
      </c>
      <c r="W214" s="43">
        <f t="shared" si="296"/>
        <v>3.2</v>
      </c>
      <c r="X214" s="43">
        <v>1</v>
      </c>
      <c r="Y214" s="34">
        <f t="shared" si="297"/>
        <v>1</v>
      </c>
      <c r="Z214" s="42">
        <f t="shared" si="276"/>
        <v>4148513107200</v>
      </c>
      <c r="AA214" s="42">
        <f t="shared" si="298"/>
        <v>862890726297600</v>
      </c>
      <c r="AB214" s="42">
        <f t="shared" si="299"/>
        <v>319977213943856.75</v>
      </c>
      <c r="AC214" s="42">
        <f t="shared" si="300"/>
        <v>960</v>
      </c>
      <c r="AD214" s="42">
        <f t="shared" si="301"/>
        <v>10133.820754735962</v>
      </c>
      <c r="AE214" s="70">
        <f t="shared" si="361"/>
        <v>0.37082008670643735</v>
      </c>
      <c r="AG214" s="43">
        <f t="shared" si="302"/>
        <v>193</v>
      </c>
      <c r="AH214" s="43">
        <f t="shared" si="303"/>
        <v>4.2750000000000004</v>
      </c>
      <c r="AI214" s="43">
        <v>1</v>
      </c>
      <c r="AJ214" s="34">
        <f t="shared" si="304"/>
        <v>1.075</v>
      </c>
      <c r="AK214" s="42">
        <f t="shared" si="277"/>
        <v>1613310652800</v>
      </c>
      <c r="AL214" s="42">
        <f t="shared" si="305"/>
        <v>334721627689680</v>
      </c>
      <c r="AM214" s="42">
        <f t="shared" si="306"/>
        <v>53433694906640.094</v>
      </c>
      <c r="AN214" s="42">
        <f t="shared" si="307"/>
        <v>1282.5</v>
      </c>
      <c r="AO214" s="42">
        <f t="shared" si="308"/>
        <v>10133.820754735962</v>
      </c>
      <c r="AP214" s="70">
        <f t="shared" si="273"/>
        <v>0.15963621853613358</v>
      </c>
      <c r="AR214" s="43">
        <f t="shared" si="309"/>
        <v>173</v>
      </c>
      <c r="AS214" s="43">
        <f t="shared" si="310"/>
        <v>5.45</v>
      </c>
      <c r="AT214" s="43">
        <v>1</v>
      </c>
      <c r="AU214" s="34">
        <f t="shared" si="311"/>
        <v>1.175</v>
      </c>
      <c r="AV214" s="42">
        <f t="shared" si="278"/>
        <v>276567540480</v>
      </c>
      <c r="AW214" s="42">
        <f t="shared" si="312"/>
        <v>56219266791072</v>
      </c>
      <c r="AX214" s="42">
        <f t="shared" si="313"/>
        <v>4257509316391.6387</v>
      </c>
      <c r="AY214" s="42">
        <f t="shared" si="314"/>
        <v>1635</v>
      </c>
      <c r="AZ214" s="42">
        <f t="shared" si="315"/>
        <v>10133.820754735962</v>
      </c>
      <c r="BA214" s="70">
        <f t="shared" si="358"/>
        <v>7.5730431209888344E-2</v>
      </c>
      <c r="BC214" s="43">
        <f t="shared" si="316"/>
        <v>148</v>
      </c>
      <c r="BD214" s="43">
        <f t="shared" si="317"/>
        <v>6.75</v>
      </c>
      <c r="BE214" s="43">
        <v>1</v>
      </c>
      <c r="BF214" s="34">
        <f t="shared" si="318"/>
        <v>1.3</v>
      </c>
      <c r="BG214" s="42">
        <f t="shared" si="279"/>
        <v>426704205312</v>
      </c>
      <c r="BH214" s="42">
        <f t="shared" si="319"/>
        <v>82097889102028.797</v>
      </c>
      <c r="BI214" s="42">
        <f t="shared" si="320"/>
        <v>164783187417.68073</v>
      </c>
      <c r="BJ214" s="42">
        <f t="shared" si="321"/>
        <v>2025</v>
      </c>
      <c r="BK214" s="42">
        <f t="shared" si="322"/>
        <v>10133.820754735962</v>
      </c>
      <c r="BL214" s="70">
        <f t="shared" si="274"/>
        <v>2.0071549855915677E-3</v>
      </c>
      <c r="BN214" s="43">
        <f t="shared" si="323"/>
        <v>118</v>
      </c>
      <c r="BO214" s="43">
        <f t="shared" si="324"/>
        <v>8.1999999999999993</v>
      </c>
      <c r="BP214" s="43">
        <v>1</v>
      </c>
      <c r="BQ214" s="34">
        <f t="shared" si="325"/>
        <v>1.45</v>
      </c>
      <c r="BR214" s="42">
        <f t="shared" si="280"/>
        <v>806319360</v>
      </c>
      <c r="BS214" s="42">
        <f t="shared" si="326"/>
        <v>137961242496</v>
      </c>
      <c r="BT214" s="42">
        <f t="shared" si="327"/>
        <v>3127829020.4281917</v>
      </c>
      <c r="BU214" s="42">
        <f t="shared" si="328"/>
        <v>2460</v>
      </c>
      <c r="BV214" s="42">
        <f t="shared" si="329"/>
        <v>10133.820754735962</v>
      </c>
      <c r="BW214" s="70">
        <f t="shared" si="271"/>
        <v>2.2671795091428512E-2</v>
      </c>
      <c r="BY214" s="43">
        <f t="shared" si="330"/>
        <v>56</v>
      </c>
      <c r="BZ214" s="43">
        <f t="shared" si="331"/>
        <v>9.8249999999999993</v>
      </c>
      <c r="CA214" s="43">
        <v>1</v>
      </c>
      <c r="CB214" s="34">
        <f t="shared" si="332"/>
        <v>0</v>
      </c>
      <c r="CC214" s="42">
        <f t="shared" si="281"/>
        <v>50</v>
      </c>
      <c r="CD214" s="42">
        <f t="shared" si="333"/>
        <v>0</v>
      </c>
      <c r="CE214" s="42">
        <f t="shared" si="334"/>
        <v>693409.46459725278</v>
      </c>
      <c r="CF214" s="42">
        <f t="shared" si="335"/>
        <v>2947.5</v>
      </c>
      <c r="CG214" s="42">
        <f t="shared" si="336"/>
        <v>10133.820754735962</v>
      </c>
      <c r="CH214" s="70" t="e">
        <f t="shared" ref="CH214:CH277" si="363">CE214/CD214</f>
        <v>#DIV/0!</v>
      </c>
      <c r="CJ214" s="43">
        <f t="shared" si="337"/>
        <v>1</v>
      </c>
      <c r="CK214" s="43">
        <f t="shared" si="338"/>
        <v>11.649999999999999</v>
      </c>
      <c r="CL214" s="43">
        <v>1</v>
      </c>
      <c r="CM214" s="34">
        <f t="shared" si="339"/>
        <v>0</v>
      </c>
      <c r="CN214" s="42">
        <f t="shared" si="282"/>
        <v>1</v>
      </c>
      <c r="CO214" s="42">
        <f t="shared" si="340"/>
        <v>0</v>
      </c>
      <c r="CP214" s="42">
        <f t="shared" si="341"/>
        <v>401.47007507146373</v>
      </c>
      <c r="CQ214" s="42">
        <f t="shared" si="342"/>
        <v>3494.9999999999995</v>
      </c>
      <c r="CR214" s="42">
        <f t="shared" si="343"/>
        <v>10133.820754735962</v>
      </c>
      <c r="CS214" s="70" t="e">
        <f t="shared" ref="CS214:CS263" si="364">CP214/CO214</f>
        <v>#DIV/0!</v>
      </c>
      <c r="CU214" s="43">
        <f t="shared" si="344"/>
        <v>-49</v>
      </c>
      <c r="CV214" s="43">
        <f t="shared" si="345"/>
        <v>13.7</v>
      </c>
      <c r="CW214" s="43">
        <v>1</v>
      </c>
      <c r="CX214" s="34">
        <f t="shared" si="346"/>
        <v>0</v>
      </c>
      <c r="CY214" s="42">
        <f t="shared" si="283"/>
        <v>1</v>
      </c>
      <c r="CZ214" s="42">
        <f t="shared" si="347"/>
        <v>0</v>
      </c>
      <c r="DA214" s="42">
        <f t="shared" si="348"/>
        <v>0.46104982803103506</v>
      </c>
      <c r="DB214" s="42">
        <f t="shared" si="349"/>
        <v>4110</v>
      </c>
      <c r="DC214" s="42">
        <f t="shared" si="350"/>
        <v>10133.820754735962</v>
      </c>
      <c r="DF214" s="43">
        <f t="shared" si="351"/>
        <v>-112</v>
      </c>
      <c r="DG214" s="43">
        <f t="shared" si="352"/>
        <v>18.574999999999999</v>
      </c>
      <c r="DH214" s="43">
        <v>1</v>
      </c>
      <c r="DI214" s="34">
        <f t="shared" si="359"/>
        <v>0</v>
      </c>
      <c r="DJ214" s="42">
        <f t="shared" si="284"/>
        <v>1</v>
      </c>
      <c r="DK214" s="42">
        <f t="shared" si="353"/>
        <v>0</v>
      </c>
      <c r="DL214" s="42">
        <f t="shared" si="354"/>
        <v>1.0068810661887085E-4</v>
      </c>
      <c r="DM214" s="42">
        <f t="shared" si="355"/>
        <v>5572.5</v>
      </c>
      <c r="DN214" s="42">
        <f t="shared" si="356"/>
        <v>10133.820754735962</v>
      </c>
    </row>
    <row r="215" spans="1:118">
      <c r="A215" s="34">
        <f t="shared" si="285"/>
        <v>349.70630572912995</v>
      </c>
      <c r="B215" s="34">
        <v>0</v>
      </c>
      <c r="C215" s="55">
        <f t="shared" si="362"/>
        <v>9.4499999999999993</v>
      </c>
      <c r="D215" s="59"/>
      <c r="E215" s="87">
        <v>2.2000000000000002</v>
      </c>
      <c r="F215" s="101">
        <f>C215+E215</f>
        <v>11.649999999999999</v>
      </c>
      <c r="G215" s="37">
        <f t="shared" si="286"/>
        <v>3828721867644.1943</v>
      </c>
      <c r="H215" s="34">
        <f t="shared" si="357"/>
        <v>41.800000000000018</v>
      </c>
      <c r="I215" s="38">
        <v>209</v>
      </c>
      <c r="J215" s="43">
        <f t="shared" si="287"/>
        <v>209</v>
      </c>
      <c r="K215" s="43">
        <f t="shared" si="288"/>
        <v>2.2000000000000002</v>
      </c>
      <c r="L215" s="33">
        <v>1</v>
      </c>
      <c r="M215" s="34">
        <f t="shared" si="289"/>
        <v>2</v>
      </c>
      <c r="N215" s="42">
        <f t="shared" si="275"/>
        <v>8846475264000</v>
      </c>
      <c r="O215" s="42">
        <f t="shared" si="290"/>
        <v>3697826660352000</v>
      </c>
      <c r="P215" s="42">
        <f t="shared" si="291"/>
        <v>252695643264516.81</v>
      </c>
      <c r="Q215" s="42">
        <f t="shared" si="292"/>
        <v>660</v>
      </c>
      <c r="R215" s="42">
        <f t="shared" si="293"/>
        <v>10491.189171873899</v>
      </c>
      <c r="S215" s="70">
        <f t="shared" si="294"/>
        <v>6.8336259774941011E-2</v>
      </c>
      <c r="V215" s="43">
        <f t="shared" si="295"/>
        <v>209</v>
      </c>
      <c r="W215" s="43">
        <f t="shared" si="296"/>
        <v>3.2</v>
      </c>
      <c r="X215" s="43">
        <v>1</v>
      </c>
      <c r="Y215" s="34">
        <f t="shared" si="297"/>
        <v>1</v>
      </c>
      <c r="Z215" s="42">
        <f t="shared" si="276"/>
        <v>4148513107200</v>
      </c>
      <c r="AA215" s="42">
        <f t="shared" si="298"/>
        <v>867039239404800</v>
      </c>
      <c r="AB215" s="42">
        <f t="shared" si="299"/>
        <v>367557299293842.62</v>
      </c>
      <c r="AC215" s="42">
        <f t="shared" si="300"/>
        <v>960</v>
      </c>
      <c r="AD215" s="42">
        <f t="shared" si="301"/>
        <v>10491.189171873899</v>
      </c>
      <c r="AE215" s="70">
        <f t="shared" si="361"/>
        <v>0.42392233544834856</v>
      </c>
      <c r="AG215" s="43">
        <f t="shared" si="302"/>
        <v>194</v>
      </c>
      <c r="AH215" s="43">
        <f t="shared" si="303"/>
        <v>4.2750000000000004</v>
      </c>
      <c r="AI215" s="43">
        <v>1</v>
      </c>
      <c r="AJ215" s="34">
        <f t="shared" si="304"/>
        <v>1.075</v>
      </c>
      <c r="AK215" s="42">
        <f t="shared" si="277"/>
        <v>1613310652800</v>
      </c>
      <c r="AL215" s="42">
        <f t="shared" si="305"/>
        <v>336455936641440</v>
      </c>
      <c r="AM215" s="42">
        <f t="shared" si="306"/>
        <v>61379197440670.937</v>
      </c>
      <c r="AN215" s="42">
        <f t="shared" si="307"/>
        <v>1282.5</v>
      </c>
      <c r="AO215" s="42">
        <f t="shared" si="308"/>
        <v>10491.189171873899</v>
      </c>
      <c r="AP215" s="70">
        <f t="shared" si="273"/>
        <v>0.18242863553952549</v>
      </c>
      <c r="AR215" s="43">
        <f t="shared" si="309"/>
        <v>174</v>
      </c>
      <c r="AS215" s="43">
        <f t="shared" si="310"/>
        <v>5.45</v>
      </c>
      <c r="AT215" s="43">
        <v>1</v>
      </c>
      <c r="AU215" s="34">
        <f t="shared" si="311"/>
        <v>1.175</v>
      </c>
      <c r="AV215" s="42">
        <f t="shared" si="278"/>
        <v>276567540480</v>
      </c>
      <c r="AW215" s="42">
        <f t="shared" si="312"/>
        <v>56544233651136</v>
      </c>
      <c r="AX215" s="42">
        <f t="shared" si="313"/>
        <v>4890593948123.627</v>
      </c>
      <c r="AY215" s="42">
        <f t="shared" si="314"/>
        <v>1635</v>
      </c>
      <c r="AZ215" s="42">
        <f t="shared" si="315"/>
        <v>10491.189171873899</v>
      </c>
      <c r="BA215" s="70">
        <f t="shared" si="358"/>
        <v>8.6491471054279165E-2</v>
      </c>
      <c r="BC215" s="43">
        <f t="shared" si="316"/>
        <v>149</v>
      </c>
      <c r="BD215" s="43">
        <f t="shared" si="317"/>
        <v>6.75</v>
      </c>
      <c r="BE215" s="43">
        <v>1</v>
      </c>
      <c r="BF215" s="34">
        <f t="shared" si="318"/>
        <v>1.3</v>
      </c>
      <c r="BG215" s="42">
        <f t="shared" si="279"/>
        <v>426704205312</v>
      </c>
      <c r="BH215" s="42">
        <f t="shared" si="319"/>
        <v>82652604568934.406</v>
      </c>
      <c r="BI215" s="42">
        <f t="shared" si="320"/>
        <v>189286176317.85794</v>
      </c>
      <c r="BJ215" s="42">
        <f t="shared" si="321"/>
        <v>2025</v>
      </c>
      <c r="BK215" s="42">
        <f t="shared" si="322"/>
        <v>10491.189171873899</v>
      </c>
      <c r="BL215" s="70">
        <f t="shared" si="274"/>
        <v>2.2901416997692841E-3</v>
      </c>
      <c r="BN215" s="43">
        <f t="shared" si="323"/>
        <v>119</v>
      </c>
      <c r="BO215" s="43">
        <f t="shared" si="324"/>
        <v>8.1999999999999993</v>
      </c>
      <c r="BP215" s="43">
        <v>1</v>
      </c>
      <c r="BQ215" s="34">
        <f t="shared" si="325"/>
        <v>1.45</v>
      </c>
      <c r="BR215" s="42">
        <f t="shared" si="280"/>
        <v>806319360</v>
      </c>
      <c r="BS215" s="42">
        <f t="shared" si="326"/>
        <v>139130405568</v>
      </c>
      <c r="BT215" s="42">
        <f t="shared" si="327"/>
        <v>3592932050.4778523</v>
      </c>
      <c r="BU215" s="42">
        <f t="shared" si="328"/>
        <v>2460</v>
      </c>
      <c r="BV215" s="42">
        <f t="shared" si="329"/>
        <v>10491.189171873899</v>
      </c>
      <c r="BW215" s="70">
        <f t="shared" si="271"/>
        <v>2.5824204535376032E-2</v>
      </c>
      <c r="BY215" s="43">
        <f t="shared" si="330"/>
        <v>57</v>
      </c>
      <c r="BZ215" s="43">
        <f t="shared" si="331"/>
        <v>9.8249999999999993</v>
      </c>
      <c r="CA215" s="43">
        <v>1</v>
      </c>
      <c r="CB215" s="34">
        <f t="shared" si="332"/>
        <v>0</v>
      </c>
      <c r="CC215" s="42">
        <f t="shared" si="281"/>
        <v>50</v>
      </c>
      <c r="CD215" s="42">
        <f t="shared" si="333"/>
        <v>0</v>
      </c>
      <c r="CE215" s="42">
        <f t="shared" si="334"/>
        <v>796518.31132223923</v>
      </c>
      <c r="CF215" s="42">
        <f t="shared" si="335"/>
        <v>2947.5</v>
      </c>
      <c r="CG215" s="42">
        <f t="shared" si="336"/>
        <v>10491.189171873899</v>
      </c>
      <c r="CH215" s="70" t="e">
        <f t="shared" si="363"/>
        <v>#DIV/0!</v>
      </c>
      <c r="CJ215" s="43">
        <f t="shared" si="337"/>
        <v>2</v>
      </c>
      <c r="CK215" s="43">
        <f t="shared" si="338"/>
        <v>11.649999999999999</v>
      </c>
      <c r="CL215" s="43">
        <v>1</v>
      </c>
      <c r="CM215" s="34">
        <f t="shared" si="339"/>
        <v>0</v>
      </c>
      <c r="CN215" s="42">
        <f t="shared" si="282"/>
        <v>1</v>
      </c>
      <c r="CO215" s="42">
        <f t="shared" si="340"/>
        <v>0</v>
      </c>
      <c r="CP215" s="42">
        <f t="shared" si="341"/>
        <v>461.16801481512653</v>
      </c>
      <c r="CQ215" s="42">
        <f t="shared" si="342"/>
        <v>3494.9999999999995</v>
      </c>
      <c r="CR215" s="42">
        <f t="shared" si="343"/>
        <v>10491.189171873899</v>
      </c>
      <c r="CS215" s="70" t="e">
        <f t="shared" si="364"/>
        <v>#DIV/0!</v>
      </c>
      <c r="CU215" s="43">
        <f t="shared" si="344"/>
        <v>-48</v>
      </c>
      <c r="CV215" s="43">
        <f t="shared" si="345"/>
        <v>13.7</v>
      </c>
      <c r="CW215" s="43">
        <v>1</v>
      </c>
      <c r="CX215" s="34">
        <f t="shared" si="346"/>
        <v>0</v>
      </c>
      <c r="CY215" s="42">
        <f t="shared" si="283"/>
        <v>1</v>
      </c>
      <c r="CZ215" s="42">
        <f t="shared" si="347"/>
        <v>0</v>
      </c>
      <c r="DA215" s="42">
        <f t="shared" si="348"/>
        <v>0.52960717903091581</v>
      </c>
      <c r="DB215" s="42">
        <f t="shared" si="349"/>
        <v>4110</v>
      </c>
      <c r="DC215" s="42">
        <f t="shared" si="350"/>
        <v>10491.189171873899</v>
      </c>
      <c r="DF215" s="43">
        <f t="shared" si="351"/>
        <v>-111</v>
      </c>
      <c r="DG215" s="43">
        <f t="shared" si="352"/>
        <v>18.574999999999999</v>
      </c>
      <c r="DH215" s="43">
        <v>1</v>
      </c>
      <c r="DI215" s="34">
        <f t="shared" si="359"/>
        <v>0</v>
      </c>
      <c r="DJ215" s="42">
        <f t="shared" si="284"/>
        <v>1</v>
      </c>
      <c r="DK215" s="42">
        <f t="shared" si="353"/>
        <v>0</v>
      </c>
      <c r="DL215" s="42">
        <f t="shared" si="354"/>
        <v>1.1566026244086304E-4</v>
      </c>
      <c r="DM215" s="42">
        <f t="shared" si="355"/>
        <v>5572.5</v>
      </c>
      <c r="DN215" s="42">
        <f t="shared" si="356"/>
        <v>10491.189171873899</v>
      </c>
    </row>
    <row r="216" spans="1:118">
      <c r="A216" s="34">
        <f t="shared" si="285"/>
        <v>362.0386719675173</v>
      </c>
      <c r="B216" s="34">
        <v>0</v>
      </c>
      <c r="C216" s="55">
        <f t="shared" si="362"/>
        <v>11.5</v>
      </c>
      <c r="D216" s="58">
        <f>1+I216/200</f>
        <v>2.0499999999999998</v>
      </c>
      <c r="E216" s="87">
        <v>2.2000000000000002</v>
      </c>
      <c r="F216" s="101">
        <f>C216+E216</f>
        <v>13.7</v>
      </c>
      <c r="G216" s="37">
        <f t="shared" si="286"/>
        <v>4398046511104.0615</v>
      </c>
      <c r="H216" s="34">
        <f t="shared" si="357"/>
        <v>42.000000000000021</v>
      </c>
      <c r="I216" s="38">
        <v>210</v>
      </c>
      <c r="J216" s="43">
        <f t="shared" si="287"/>
        <v>210</v>
      </c>
      <c r="K216" s="43">
        <f t="shared" si="288"/>
        <v>2.2000000000000002</v>
      </c>
      <c r="L216" s="33">
        <v>4</v>
      </c>
      <c r="M216" s="34">
        <f t="shared" si="289"/>
        <v>2</v>
      </c>
      <c r="N216" s="42">
        <f t="shared" si="275"/>
        <v>35385901056000</v>
      </c>
      <c r="O216" s="42">
        <f t="shared" si="290"/>
        <v>1.486207844352E+16</v>
      </c>
      <c r="P216" s="42">
        <f t="shared" si="291"/>
        <v>290271069732868.06</v>
      </c>
      <c r="Q216" s="42">
        <f t="shared" si="292"/>
        <v>660</v>
      </c>
      <c r="R216" s="42">
        <f t="shared" si="293"/>
        <v>10861.16015902552</v>
      </c>
      <c r="S216" s="70">
        <f t="shared" si="294"/>
        <v>1.9530987596114383E-2</v>
      </c>
      <c r="V216" s="43">
        <f t="shared" si="295"/>
        <v>210</v>
      </c>
      <c r="W216" s="43">
        <f t="shared" si="296"/>
        <v>3.2</v>
      </c>
      <c r="X216" s="43">
        <v>1</v>
      </c>
      <c r="Y216" s="34">
        <f t="shared" si="297"/>
        <v>1</v>
      </c>
      <c r="Z216" s="42">
        <f t="shared" si="276"/>
        <v>4148513107200</v>
      </c>
      <c r="AA216" s="42">
        <f t="shared" si="298"/>
        <v>871187752512000</v>
      </c>
      <c r="AB216" s="42">
        <f t="shared" si="299"/>
        <v>422212465065989.87</v>
      </c>
      <c r="AC216" s="42">
        <f t="shared" si="300"/>
        <v>960</v>
      </c>
      <c r="AD216" s="42">
        <f t="shared" si="301"/>
        <v>10861.16015902552</v>
      </c>
      <c r="AE216" s="70">
        <f t="shared" si="361"/>
        <v>0.48464003752184776</v>
      </c>
      <c r="AG216" s="43">
        <f t="shared" si="302"/>
        <v>195</v>
      </c>
      <c r="AH216" s="43">
        <f t="shared" si="303"/>
        <v>4.2750000000000004</v>
      </c>
      <c r="AI216" s="43">
        <v>15</v>
      </c>
      <c r="AJ216" s="34">
        <f t="shared" si="304"/>
        <v>1.075</v>
      </c>
      <c r="AK216" s="42">
        <f t="shared" si="277"/>
        <v>24199659792000</v>
      </c>
      <c r="AL216" s="42">
        <f t="shared" si="305"/>
        <v>5072853683898000</v>
      </c>
      <c r="AM216" s="42">
        <f t="shared" si="306"/>
        <v>70506183131136.922</v>
      </c>
      <c r="AN216" s="42">
        <f t="shared" si="307"/>
        <v>1282.5</v>
      </c>
      <c r="AO216" s="42">
        <f t="shared" si="308"/>
        <v>10861.16015902552</v>
      </c>
      <c r="AP216" s="70">
        <f t="shared" si="273"/>
        <v>1.3898722006300742E-2</v>
      </c>
      <c r="AR216" s="43">
        <f t="shared" si="309"/>
        <v>175</v>
      </c>
      <c r="AS216" s="43">
        <f t="shared" si="310"/>
        <v>5.45</v>
      </c>
      <c r="AT216" s="43">
        <v>1</v>
      </c>
      <c r="AU216" s="34">
        <f t="shared" si="311"/>
        <v>1.175</v>
      </c>
      <c r="AV216" s="42">
        <f t="shared" si="278"/>
        <v>276567540480</v>
      </c>
      <c r="AW216" s="42">
        <f t="shared" si="312"/>
        <v>56869200511200</v>
      </c>
      <c r="AX216" s="42">
        <f t="shared" si="313"/>
        <v>5617817223168.0645</v>
      </c>
      <c r="AY216" s="42">
        <f t="shared" si="314"/>
        <v>1635</v>
      </c>
      <c r="AZ216" s="42">
        <f t="shared" si="315"/>
        <v>10861.16015902552</v>
      </c>
      <c r="BA216" s="70">
        <f t="shared" si="358"/>
        <v>9.8784881318345133E-2</v>
      </c>
      <c r="BC216" s="43">
        <f t="shared" si="316"/>
        <v>150</v>
      </c>
      <c r="BD216" s="43">
        <f t="shared" si="317"/>
        <v>6.75</v>
      </c>
      <c r="BE216" s="43">
        <v>1</v>
      </c>
      <c r="BF216" s="34">
        <f t="shared" si="318"/>
        <v>1.3</v>
      </c>
      <c r="BG216" s="42">
        <f t="shared" si="279"/>
        <v>426704205312</v>
      </c>
      <c r="BH216" s="42">
        <f t="shared" si="319"/>
        <v>83207320035840</v>
      </c>
      <c r="BI216" s="42">
        <f t="shared" si="320"/>
        <v>217432719360.00217</v>
      </c>
      <c r="BJ216" s="42">
        <f t="shared" si="321"/>
        <v>2025</v>
      </c>
      <c r="BK216" s="42">
        <f t="shared" si="322"/>
        <v>10861.16015902552</v>
      </c>
      <c r="BL216" s="70">
        <f t="shared" si="274"/>
        <v>2.6131441232135236E-3</v>
      </c>
      <c r="BN216" s="43">
        <f t="shared" si="323"/>
        <v>120</v>
      </c>
      <c r="BO216" s="43">
        <f t="shared" si="324"/>
        <v>8.1999999999999993</v>
      </c>
      <c r="BP216" s="43">
        <v>1</v>
      </c>
      <c r="BQ216" s="34">
        <f t="shared" si="325"/>
        <v>1.45</v>
      </c>
      <c r="BR216" s="42">
        <f t="shared" si="280"/>
        <v>806319360</v>
      </c>
      <c r="BS216" s="42">
        <f t="shared" si="326"/>
        <v>140299568640</v>
      </c>
      <c r="BT216" s="42">
        <f t="shared" si="327"/>
        <v>4127195136.0000324</v>
      </c>
      <c r="BU216" s="42">
        <f t="shared" si="328"/>
        <v>2460</v>
      </c>
      <c r="BV216" s="42">
        <f t="shared" si="329"/>
        <v>10861.16015902552</v>
      </c>
      <c r="BW216" s="70">
        <f t="shared" si="271"/>
        <v>2.9417019424985969E-2</v>
      </c>
      <c r="BY216" s="43">
        <f t="shared" si="330"/>
        <v>58</v>
      </c>
      <c r="BZ216" s="43">
        <f t="shared" si="331"/>
        <v>9.8249999999999993</v>
      </c>
      <c r="CA216" s="43">
        <v>1</v>
      </c>
      <c r="CB216" s="34">
        <f t="shared" si="332"/>
        <v>0</v>
      </c>
      <c r="CC216" s="42">
        <f t="shared" si="281"/>
        <v>50</v>
      </c>
      <c r="CD216" s="42">
        <f t="shared" si="333"/>
        <v>0</v>
      </c>
      <c r="CE216" s="42">
        <f t="shared" si="334"/>
        <v>914959.27394087217</v>
      </c>
      <c r="CF216" s="42">
        <f t="shared" si="335"/>
        <v>2947.5</v>
      </c>
      <c r="CG216" s="42">
        <f t="shared" si="336"/>
        <v>10861.16015902552</v>
      </c>
      <c r="CH216" s="70" t="e">
        <f t="shared" si="363"/>
        <v>#DIV/0!</v>
      </c>
      <c r="CJ216" s="43">
        <f t="shared" si="337"/>
        <v>3</v>
      </c>
      <c r="CK216" s="43">
        <f t="shared" si="338"/>
        <v>11.649999999999999</v>
      </c>
      <c r="CL216" s="43">
        <v>1</v>
      </c>
      <c r="CM216" s="34">
        <f t="shared" si="339"/>
        <v>0</v>
      </c>
      <c r="CN216" s="42">
        <f t="shared" si="282"/>
        <v>1</v>
      </c>
      <c r="CO216" s="42">
        <f t="shared" si="340"/>
        <v>0</v>
      </c>
      <c r="CP216" s="42">
        <f t="shared" si="341"/>
        <v>529.74293999538418</v>
      </c>
      <c r="CQ216" s="42">
        <f t="shared" si="342"/>
        <v>3494.9999999999995</v>
      </c>
      <c r="CR216" s="42">
        <f t="shared" si="343"/>
        <v>10861.16015902552</v>
      </c>
      <c r="CS216" s="70" t="e">
        <f t="shared" si="364"/>
        <v>#DIV/0!</v>
      </c>
      <c r="CU216" s="43">
        <f t="shared" si="344"/>
        <v>-47</v>
      </c>
      <c r="CV216" s="43">
        <f t="shared" si="345"/>
        <v>13.7</v>
      </c>
      <c r="CW216" s="43">
        <v>1</v>
      </c>
      <c r="CX216" s="34">
        <f t="shared" si="346"/>
        <v>0</v>
      </c>
      <c r="CY216" s="42">
        <f t="shared" si="283"/>
        <v>1</v>
      </c>
      <c r="CZ216" s="42">
        <f t="shared" si="347"/>
        <v>0</v>
      </c>
      <c r="DA216" s="42">
        <f t="shared" si="348"/>
        <v>0.60835889534743337</v>
      </c>
      <c r="DB216" s="42">
        <f t="shared" si="349"/>
        <v>4110</v>
      </c>
      <c r="DC216" s="42">
        <f t="shared" si="350"/>
        <v>10861.16015902552</v>
      </c>
      <c r="DF216" s="43">
        <f t="shared" si="351"/>
        <v>-110</v>
      </c>
      <c r="DG216" s="43">
        <f t="shared" si="352"/>
        <v>18.574999999999999</v>
      </c>
      <c r="DH216" s="43">
        <v>1</v>
      </c>
      <c r="DI216" s="34">
        <f t="shared" si="359"/>
        <v>0</v>
      </c>
      <c r="DJ216" s="42">
        <f t="shared" si="284"/>
        <v>1</v>
      </c>
      <c r="DK216" s="42">
        <f t="shared" si="353"/>
        <v>0</v>
      </c>
      <c r="DL216" s="42">
        <f t="shared" si="354"/>
        <v>1.3285875320434473E-4</v>
      </c>
      <c r="DM216" s="42">
        <f t="shared" si="355"/>
        <v>5572.5</v>
      </c>
      <c r="DN216" s="42">
        <f t="shared" si="356"/>
        <v>10861.16015902552</v>
      </c>
    </row>
    <row r="217" spans="1:118">
      <c r="A217" s="34">
        <f t="shared" si="285"/>
        <v>374.80593816208523</v>
      </c>
      <c r="B217" s="34">
        <v>0</v>
      </c>
      <c r="C217" s="55">
        <f t="shared" si="362"/>
        <v>11.5</v>
      </c>
      <c r="D217" s="59"/>
      <c r="E217" s="87">
        <v>2.2000000000000002</v>
      </c>
      <c r="F217" s="101">
        <f>C217+E217</f>
        <v>13.7</v>
      </c>
      <c r="G217" s="37">
        <f t="shared" si="286"/>
        <v>5052028792505.6846</v>
      </c>
      <c r="H217" s="34">
        <f t="shared" si="357"/>
        <v>42.200000000000017</v>
      </c>
      <c r="I217" s="38">
        <v>211</v>
      </c>
      <c r="J217" s="43">
        <f t="shared" si="287"/>
        <v>211</v>
      </c>
      <c r="K217" s="43">
        <f t="shared" si="288"/>
        <v>2.2000000000000002</v>
      </c>
      <c r="L217" s="33">
        <v>1</v>
      </c>
      <c r="M217" s="34">
        <f t="shared" si="289"/>
        <v>2</v>
      </c>
      <c r="N217" s="42">
        <f t="shared" si="275"/>
        <v>35385901056000</v>
      </c>
      <c r="O217" s="42">
        <f t="shared" si="290"/>
        <v>1.4932850245632E+16</v>
      </c>
      <c r="P217" s="42">
        <f t="shared" si="291"/>
        <v>333433900305375.19</v>
      </c>
      <c r="Q217" s="42">
        <f t="shared" si="292"/>
        <v>660</v>
      </c>
      <c r="R217" s="42">
        <f t="shared" si="293"/>
        <v>11244.178144862557</v>
      </c>
      <c r="S217" s="70">
        <f t="shared" si="294"/>
        <v>2.232888529789601E-2</v>
      </c>
      <c r="V217" s="43">
        <f t="shared" si="295"/>
        <v>211</v>
      </c>
      <c r="W217" s="43">
        <f t="shared" si="296"/>
        <v>3.2</v>
      </c>
      <c r="X217" s="43">
        <v>1</v>
      </c>
      <c r="Y217" s="34">
        <f t="shared" si="297"/>
        <v>1</v>
      </c>
      <c r="Z217" s="42">
        <f t="shared" si="276"/>
        <v>4148513107200</v>
      </c>
      <c r="AA217" s="42">
        <f t="shared" si="298"/>
        <v>875336265619200</v>
      </c>
      <c r="AB217" s="42">
        <f t="shared" si="299"/>
        <v>484994764080545.75</v>
      </c>
      <c r="AC217" s="42">
        <f t="shared" si="300"/>
        <v>960</v>
      </c>
      <c r="AD217" s="42">
        <f t="shared" si="301"/>
        <v>11244.178144862557</v>
      </c>
      <c r="AE217" s="70">
        <f t="shared" si="361"/>
        <v>0.55406680053118507</v>
      </c>
      <c r="AG217" s="43">
        <f t="shared" si="302"/>
        <v>196</v>
      </c>
      <c r="AH217" s="43">
        <f t="shared" si="303"/>
        <v>4.2750000000000004</v>
      </c>
      <c r="AI217" s="43">
        <v>1</v>
      </c>
      <c r="AJ217" s="34">
        <f t="shared" si="304"/>
        <v>1.075</v>
      </c>
      <c r="AK217" s="42">
        <f t="shared" si="277"/>
        <v>24199659792000</v>
      </c>
      <c r="AL217" s="42">
        <f t="shared" si="305"/>
        <v>5098868318174400</v>
      </c>
      <c r="AM217" s="42">
        <f t="shared" si="306"/>
        <v>80990336579856.687</v>
      </c>
      <c r="AN217" s="42">
        <f t="shared" si="307"/>
        <v>1282.5</v>
      </c>
      <c r="AO217" s="42">
        <f t="shared" si="308"/>
        <v>11244.178144862557</v>
      </c>
      <c r="AP217" s="70">
        <f t="shared" si="273"/>
        <v>1.5883982783233455E-2</v>
      </c>
      <c r="AR217" s="43">
        <f t="shared" si="309"/>
        <v>176</v>
      </c>
      <c r="AS217" s="43">
        <f t="shared" si="310"/>
        <v>5.45</v>
      </c>
      <c r="AT217" s="43">
        <v>1</v>
      </c>
      <c r="AU217" s="34">
        <f t="shared" si="311"/>
        <v>1.175</v>
      </c>
      <c r="AV217" s="42">
        <f t="shared" si="278"/>
        <v>276567540480</v>
      </c>
      <c r="AW217" s="42">
        <f t="shared" si="312"/>
        <v>57194167371264</v>
      </c>
      <c r="AX217" s="42">
        <f t="shared" si="313"/>
        <v>6453177402927.168</v>
      </c>
      <c r="AY217" s="42">
        <f t="shared" si="314"/>
        <v>1635</v>
      </c>
      <c r="AZ217" s="42">
        <f t="shared" si="315"/>
        <v>11244.178144862557</v>
      </c>
      <c r="BA217" s="70">
        <f t="shared" si="358"/>
        <v>0.11282929185834131</v>
      </c>
      <c r="BC217" s="43">
        <f t="shared" si="316"/>
        <v>151</v>
      </c>
      <c r="BD217" s="43">
        <f t="shared" si="317"/>
        <v>6.75</v>
      </c>
      <c r="BE217" s="43">
        <v>1</v>
      </c>
      <c r="BF217" s="34">
        <f t="shared" si="318"/>
        <v>1.3</v>
      </c>
      <c r="BG217" s="42">
        <f t="shared" si="279"/>
        <v>426704205312</v>
      </c>
      <c r="BH217" s="42">
        <f t="shared" si="319"/>
        <v>83762035502745.609</v>
      </c>
      <c r="BI217" s="42">
        <f t="shared" si="320"/>
        <v>249764607051.36649</v>
      </c>
      <c r="BJ217" s="42">
        <f t="shared" si="321"/>
        <v>2025</v>
      </c>
      <c r="BK217" s="42">
        <f t="shared" si="322"/>
        <v>11244.178144862557</v>
      </c>
      <c r="BL217" s="70">
        <f t="shared" si="274"/>
        <v>2.9818354526876265E-3</v>
      </c>
      <c r="BN217" s="43">
        <f t="shared" si="323"/>
        <v>121</v>
      </c>
      <c r="BO217" s="43">
        <f t="shared" si="324"/>
        <v>8.1999999999999993</v>
      </c>
      <c r="BP217" s="43">
        <v>1</v>
      </c>
      <c r="BQ217" s="34">
        <f t="shared" si="325"/>
        <v>1.45</v>
      </c>
      <c r="BR217" s="42">
        <f t="shared" si="280"/>
        <v>806319360</v>
      </c>
      <c r="BS217" s="42">
        <f t="shared" si="326"/>
        <v>141468731712</v>
      </c>
      <c r="BT217" s="42">
        <f t="shared" si="327"/>
        <v>4740902263.4750032</v>
      </c>
      <c r="BU217" s="42">
        <f t="shared" si="328"/>
        <v>2460</v>
      </c>
      <c r="BV217" s="42">
        <f t="shared" si="329"/>
        <v>11244.178144862557</v>
      </c>
      <c r="BW217" s="70">
        <f t="shared" si="271"/>
        <v>3.3512015030476586E-2</v>
      </c>
      <c r="BY217" s="43">
        <f t="shared" si="330"/>
        <v>59</v>
      </c>
      <c r="BZ217" s="43">
        <f t="shared" si="331"/>
        <v>9.8249999999999993</v>
      </c>
      <c r="CA217" s="43">
        <v>1</v>
      </c>
      <c r="CB217" s="34">
        <f t="shared" si="332"/>
        <v>0</v>
      </c>
      <c r="CC217" s="42">
        <f t="shared" si="281"/>
        <v>50</v>
      </c>
      <c r="CD217" s="42">
        <f t="shared" si="333"/>
        <v>0</v>
      </c>
      <c r="CE217" s="42">
        <f t="shared" si="334"/>
        <v>1051012.2128651615</v>
      </c>
      <c r="CF217" s="42">
        <f t="shared" si="335"/>
        <v>2947.5</v>
      </c>
      <c r="CG217" s="42">
        <f t="shared" si="336"/>
        <v>11244.178144862557</v>
      </c>
      <c r="CH217" s="70" t="e">
        <f t="shared" si="363"/>
        <v>#DIV/0!</v>
      </c>
      <c r="CJ217" s="43">
        <f t="shared" si="337"/>
        <v>4</v>
      </c>
      <c r="CK217" s="43">
        <f t="shared" si="338"/>
        <v>11.649999999999999</v>
      </c>
      <c r="CL217" s="43">
        <v>1</v>
      </c>
      <c r="CM217" s="34">
        <f t="shared" si="339"/>
        <v>0</v>
      </c>
      <c r="CN217" s="42">
        <f t="shared" si="282"/>
        <v>1</v>
      </c>
      <c r="CO217" s="42">
        <f t="shared" si="340"/>
        <v>0</v>
      </c>
      <c r="CP217" s="42">
        <f t="shared" si="341"/>
        <v>608.51484374399081</v>
      </c>
      <c r="CQ217" s="42">
        <f t="shared" si="342"/>
        <v>3494.9999999999995</v>
      </c>
      <c r="CR217" s="42">
        <f t="shared" si="343"/>
        <v>11244.178144862557</v>
      </c>
      <c r="CS217" s="70" t="e">
        <f t="shared" si="364"/>
        <v>#DIV/0!</v>
      </c>
      <c r="CU217" s="43">
        <f t="shared" si="344"/>
        <v>-46</v>
      </c>
      <c r="CV217" s="43">
        <f t="shared" si="345"/>
        <v>13.7</v>
      </c>
      <c r="CW217" s="43">
        <v>1</v>
      </c>
      <c r="CX217" s="34">
        <f t="shared" si="346"/>
        <v>0</v>
      </c>
      <c r="CY217" s="42">
        <f t="shared" si="283"/>
        <v>1</v>
      </c>
      <c r="CZ217" s="42">
        <f t="shared" si="347"/>
        <v>0</v>
      </c>
      <c r="DA217" s="42">
        <f t="shared" si="348"/>
        <v>0.69882086233341012</v>
      </c>
      <c r="DB217" s="42">
        <f t="shared" si="349"/>
        <v>4110</v>
      </c>
      <c r="DC217" s="42">
        <f t="shared" si="350"/>
        <v>11244.178144862557</v>
      </c>
      <c r="DF217" s="43">
        <f t="shared" si="351"/>
        <v>-109</v>
      </c>
      <c r="DG217" s="43">
        <f t="shared" si="352"/>
        <v>18.574999999999999</v>
      </c>
      <c r="DH217" s="43">
        <v>1</v>
      </c>
      <c r="DI217" s="34">
        <f t="shared" si="359"/>
        <v>0</v>
      </c>
      <c r="DJ217" s="42">
        <f t="shared" si="284"/>
        <v>1</v>
      </c>
      <c r="DK217" s="42">
        <f t="shared" si="353"/>
        <v>0</v>
      </c>
      <c r="DL217" s="42">
        <f t="shared" si="354"/>
        <v>1.5261463125278786E-4</v>
      </c>
      <c r="DM217" s="42">
        <f t="shared" si="355"/>
        <v>5572.5</v>
      </c>
      <c r="DN217" s="42">
        <f t="shared" si="356"/>
        <v>11244.178144862557</v>
      </c>
    </row>
    <row r="218" spans="1:118">
      <c r="A218" s="34">
        <f t="shared" si="285"/>
        <v>388.02344102666723</v>
      </c>
      <c r="B218" s="34">
        <v>0</v>
      </c>
      <c r="C218" s="55">
        <f t="shared" si="362"/>
        <v>11.5</v>
      </c>
      <c r="D218" s="59"/>
      <c r="E218" s="87">
        <v>2.2000000000000002</v>
      </c>
      <c r="F218" s="101">
        <f>C218+E218</f>
        <v>13.7</v>
      </c>
      <c r="G218" s="37">
        <f t="shared" si="286"/>
        <v>5803257163348.9385</v>
      </c>
      <c r="H218" s="34">
        <f t="shared" si="357"/>
        <v>42.40000000000002</v>
      </c>
      <c r="I218" s="38">
        <v>212</v>
      </c>
      <c r="J218" s="43">
        <f t="shared" si="287"/>
        <v>212</v>
      </c>
      <c r="K218" s="43">
        <f t="shared" si="288"/>
        <v>2.2000000000000002</v>
      </c>
      <c r="L218" s="33">
        <v>1</v>
      </c>
      <c r="M218" s="34">
        <f t="shared" si="289"/>
        <v>2</v>
      </c>
      <c r="N218" s="42">
        <f t="shared" si="275"/>
        <v>35385901056000</v>
      </c>
      <c r="O218" s="42">
        <f t="shared" si="290"/>
        <v>1.5003622047744E+16</v>
      </c>
      <c r="P218" s="42">
        <f t="shared" si="291"/>
        <v>383014972781029.94</v>
      </c>
      <c r="Q218" s="42">
        <f t="shared" si="292"/>
        <v>660</v>
      </c>
      <c r="R218" s="42">
        <f t="shared" si="293"/>
        <v>11640.703230800016</v>
      </c>
      <c r="S218" s="70">
        <f t="shared" si="294"/>
        <v>2.5528167236032281E-2</v>
      </c>
      <c r="V218" s="43">
        <f t="shared" si="295"/>
        <v>212</v>
      </c>
      <c r="W218" s="43">
        <f t="shared" si="296"/>
        <v>3.2</v>
      </c>
      <c r="X218" s="43">
        <v>1</v>
      </c>
      <c r="Y218" s="34">
        <f t="shared" si="297"/>
        <v>1</v>
      </c>
      <c r="Z218" s="42">
        <f t="shared" si="276"/>
        <v>4148513107200</v>
      </c>
      <c r="AA218" s="42">
        <f t="shared" si="298"/>
        <v>879484778726400</v>
      </c>
      <c r="AB218" s="42">
        <f t="shared" si="299"/>
        <v>557112687681498.12</v>
      </c>
      <c r="AC218" s="42">
        <f t="shared" si="300"/>
        <v>960</v>
      </c>
      <c r="AD218" s="42">
        <f t="shared" si="301"/>
        <v>11640.703230800016</v>
      </c>
      <c r="AE218" s="70">
        <f t="shared" si="361"/>
        <v>0.6334534731667153</v>
      </c>
      <c r="AG218" s="43">
        <f t="shared" si="302"/>
        <v>197</v>
      </c>
      <c r="AH218" s="43">
        <f t="shared" si="303"/>
        <v>4.2750000000000004</v>
      </c>
      <c r="AI218" s="43">
        <v>1</v>
      </c>
      <c r="AJ218" s="34">
        <f t="shared" si="304"/>
        <v>1.075</v>
      </c>
      <c r="AK218" s="42">
        <f t="shared" si="277"/>
        <v>24199659792000</v>
      </c>
      <c r="AL218" s="42">
        <f t="shared" si="305"/>
        <v>5124882952450800</v>
      </c>
      <c r="AM218" s="42">
        <f t="shared" si="306"/>
        <v>93033466399937.562</v>
      </c>
      <c r="AN218" s="42">
        <f t="shared" si="307"/>
        <v>1282.5</v>
      </c>
      <c r="AO218" s="42">
        <f t="shared" si="308"/>
        <v>11640.703230800016</v>
      </c>
      <c r="AP218" s="70">
        <f t="shared" si="273"/>
        <v>1.8153286087333464E-2</v>
      </c>
      <c r="AR218" s="43">
        <f t="shared" si="309"/>
        <v>177</v>
      </c>
      <c r="AS218" s="43">
        <f t="shared" si="310"/>
        <v>5.45</v>
      </c>
      <c r="AT218" s="43">
        <v>1</v>
      </c>
      <c r="AU218" s="34">
        <f t="shared" si="311"/>
        <v>1.175</v>
      </c>
      <c r="AV218" s="42">
        <f t="shared" si="278"/>
        <v>276567540480</v>
      </c>
      <c r="AW218" s="42">
        <f t="shared" si="312"/>
        <v>57519134231328</v>
      </c>
      <c r="AX218" s="42">
        <f t="shared" si="313"/>
        <v>7412754267246.4785</v>
      </c>
      <c r="AY218" s="42">
        <f t="shared" si="314"/>
        <v>1635</v>
      </c>
      <c r="AZ218" s="42">
        <f t="shared" si="315"/>
        <v>11640.703230800016</v>
      </c>
      <c r="BA218" s="70">
        <f t="shared" si="358"/>
        <v>0.12887458002121832</v>
      </c>
      <c r="BC218" s="43">
        <f t="shared" si="316"/>
        <v>152</v>
      </c>
      <c r="BD218" s="43">
        <f t="shared" si="317"/>
        <v>6.75</v>
      </c>
      <c r="BE218" s="43">
        <v>1</v>
      </c>
      <c r="BF218" s="34">
        <f t="shared" si="318"/>
        <v>1.3</v>
      </c>
      <c r="BG218" s="42">
        <f t="shared" si="279"/>
        <v>426704205312</v>
      </c>
      <c r="BH218" s="42">
        <f t="shared" si="319"/>
        <v>84316750969651.203</v>
      </c>
      <c r="BI218" s="42">
        <f t="shared" si="320"/>
        <v>286904193256.3855</v>
      </c>
      <c r="BJ218" s="42">
        <f t="shared" si="321"/>
        <v>2025</v>
      </c>
      <c r="BK218" s="42">
        <f t="shared" si="322"/>
        <v>11640.703230800016</v>
      </c>
      <c r="BL218" s="70">
        <f t="shared" si="274"/>
        <v>3.402695074904549E-3</v>
      </c>
      <c r="BN218" s="43">
        <f t="shared" si="323"/>
        <v>122</v>
      </c>
      <c r="BO218" s="43">
        <f t="shared" si="324"/>
        <v>8.1999999999999993</v>
      </c>
      <c r="BP218" s="43">
        <v>1</v>
      </c>
      <c r="BQ218" s="34">
        <f t="shared" si="325"/>
        <v>1.45</v>
      </c>
      <c r="BR218" s="42">
        <f t="shared" si="280"/>
        <v>806319360</v>
      </c>
      <c r="BS218" s="42">
        <f t="shared" si="326"/>
        <v>142637894784</v>
      </c>
      <c r="BT218" s="42">
        <f t="shared" si="327"/>
        <v>5445866631.2554541</v>
      </c>
      <c r="BU218" s="42">
        <f t="shared" si="328"/>
        <v>2460</v>
      </c>
      <c r="BV218" s="42">
        <f t="shared" si="329"/>
        <v>11640.703230800016</v>
      </c>
      <c r="BW218" s="70">
        <f t="shared" si="271"/>
        <v>3.8179662140290706E-2</v>
      </c>
      <c r="BY218" s="43">
        <f t="shared" si="330"/>
        <v>60</v>
      </c>
      <c r="BZ218" s="43">
        <f t="shared" si="331"/>
        <v>9.8249999999999993</v>
      </c>
      <c r="CA218" s="43">
        <v>12</v>
      </c>
      <c r="CB218" s="34">
        <f t="shared" si="332"/>
        <v>0</v>
      </c>
      <c r="CC218" s="42">
        <f t="shared" si="281"/>
        <v>600</v>
      </c>
      <c r="CD218" s="42">
        <f t="shared" si="333"/>
        <v>0</v>
      </c>
      <c r="CE218" s="42">
        <f t="shared" si="334"/>
        <v>1207296.0000000049</v>
      </c>
      <c r="CF218" s="42">
        <f t="shared" si="335"/>
        <v>2947.5</v>
      </c>
      <c r="CG218" s="42">
        <f t="shared" si="336"/>
        <v>11640.703230800016</v>
      </c>
      <c r="CH218" s="70" t="e">
        <f t="shared" si="363"/>
        <v>#DIV/0!</v>
      </c>
      <c r="CJ218" s="43">
        <f t="shared" si="337"/>
        <v>5</v>
      </c>
      <c r="CK218" s="43">
        <f t="shared" si="338"/>
        <v>11.649999999999999</v>
      </c>
      <c r="CL218" s="43">
        <v>1</v>
      </c>
      <c r="CM218" s="34">
        <f t="shared" si="339"/>
        <v>0</v>
      </c>
      <c r="CN218" s="42">
        <f t="shared" si="282"/>
        <v>1</v>
      </c>
      <c r="CO218" s="42">
        <f t="shared" si="340"/>
        <v>0</v>
      </c>
      <c r="CP218" s="42">
        <f t="shared" si="341"/>
        <v>699</v>
      </c>
      <c r="CQ218" s="42">
        <f t="shared" si="342"/>
        <v>3494.9999999999995</v>
      </c>
      <c r="CR218" s="42">
        <f t="shared" si="343"/>
        <v>11640.703230800016</v>
      </c>
      <c r="CS218" s="70" t="e">
        <f t="shared" si="364"/>
        <v>#DIV/0!</v>
      </c>
      <c r="CU218" s="43">
        <f t="shared" si="344"/>
        <v>-45</v>
      </c>
      <c r="CV218" s="43">
        <f t="shared" si="345"/>
        <v>13.7</v>
      </c>
      <c r="CW218" s="43">
        <v>1</v>
      </c>
      <c r="CX218" s="34">
        <f t="shared" si="346"/>
        <v>0</v>
      </c>
      <c r="CY218" s="42">
        <f t="shared" si="283"/>
        <v>1</v>
      </c>
      <c r="CZ218" s="42">
        <f t="shared" si="347"/>
        <v>0</v>
      </c>
      <c r="DA218" s="42">
        <f t="shared" si="348"/>
        <v>0.80273437499999767</v>
      </c>
      <c r="DB218" s="42">
        <f t="shared" si="349"/>
        <v>4110</v>
      </c>
      <c r="DC218" s="42">
        <f t="shared" si="350"/>
        <v>11640.703230800016</v>
      </c>
      <c r="DF218" s="43">
        <f t="shared" si="351"/>
        <v>-108</v>
      </c>
      <c r="DG218" s="43">
        <f t="shared" si="352"/>
        <v>18.574999999999999</v>
      </c>
      <c r="DH218" s="43">
        <v>1</v>
      </c>
      <c r="DI218" s="34">
        <f t="shared" si="359"/>
        <v>0</v>
      </c>
      <c r="DJ218" s="42">
        <f t="shared" si="284"/>
        <v>1</v>
      </c>
      <c r="DK218" s="42">
        <f t="shared" si="353"/>
        <v>0</v>
      </c>
      <c r="DL218" s="42">
        <f t="shared" si="354"/>
        <v>1.753081758685565E-4</v>
      </c>
      <c r="DM218" s="42">
        <f t="shared" si="355"/>
        <v>5572.5</v>
      </c>
      <c r="DN218" s="42">
        <f t="shared" si="356"/>
        <v>11640.703230800016</v>
      </c>
    </row>
    <row r="219" spans="1:118">
      <c r="A219" s="34">
        <f t="shared" si="285"/>
        <v>401.70705812314191</v>
      </c>
      <c r="B219" s="34">
        <v>0</v>
      </c>
      <c r="C219" s="55">
        <f t="shared" si="362"/>
        <v>11.5</v>
      </c>
      <c r="D219" s="59"/>
      <c r="E219" s="87">
        <v>2.2000000000000002</v>
      </c>
      <c r="F219" s="101">
        <f>C219+E219</f>
        <v>13.7</v>
      </c>
      <c r="G219" s="37">
        <f t="shared" si="286"/>
        <v>6666191957163.6846</v>
      </c>
      <c r="H219" s="34">
        <f t="shared" si="357"/>
        <v>42.600000000000023</v>
      </c>
      <c r="I219" s="38">
        <v>213</v>
      </c>
      <c r="J219" s="43">
        <f t="shared" si="287"/>
        <v>213</v>
      </c>
      <c r="K219" s="43">
        <f t="shared" si="288"/>
        <v>2.2000000000000002</v>
      </c>
      <c r="L219" s="33">
        <v>1</v>
      </c>
      <c r="M219" s="34">
        <f t="shared" si="289"/>
        <v>2</v>
      </c>
      <c r="N219" s="42">
        <f t="shared" si="275"/>
        <v>35385901056000</v>
      </c>
      <c r="O219" s="42">
        <f t="shared" si="290"/>
        <v>1.5074393849856E+16</v>
      </c>
      <c r="P219" s="42">
        <f t="shared" si="291"/>
        <v>439968669172803.19</v>
      </c>
      <c r="Q219" s="42">
        <f t="shared" si="292"/>
        <v>660</v>
      </c>
      <c r="R219" s="42">
        <f t="shared" si="293"/>
        <v>12051.211743694257</v>
      </c>
      <c r="S219" s="70">
        <f t="shared" si="294"/>
        <v>2.9186491580025026E-2</v>
      </c>
      <c r="V219" s="43">
        <f t="shared" si="295"/>
        <v>213</v>
      </c>
      <c r="W219" s="43">
        <f t="shared" si="296"/>
        <v>3.2</v>
      </c>
      <c r="X219" s="43">
        <v>1</v>
      </c>
      <c r="Y219" s="34">
        <f t="shared" si="297"/>
        <v>1</v>
      </c>
      <c r="Z219" s="42">
        <f t="shared" si="276"/>
        <v>4148513107200</v>
      </c>
      <c r="AA219" s="42">
        <f t="shared" si="298"/>
        <v>883633291833600</v>
      </c>
      <c r="AB219" s="42">
        <f t="shared" si="299"/>
        <v>639954427887713.75</v>
      </c>
      <c r="AC219" s="42">
        <f t="shared" si="300"/>
        <v>960</v>
      </c>
      <c r="AD219" s="42">
        <f t="shared" si="301"/>
        <v>12051.211743694257</v>
      </c>
      <c r="AE219" s="70">
        <f t="shared" si="361"/>
        <v>0.72423077967078875</v>
      </c>
      <c r="AG219" s="43">
        <f t="shared" si="302"/>
        <v>198</v>
      </c>
      <c r="AH219" s="43">
        <f t="shared" si="303"/>
        <v>4.2750000000000004</v>
      </c>
      <c r="AI219" s="43">
        <v>1</v>
      </c>
      <c r="AJ219" s="34">
        <f t="shared" si="304"/>
        <v>1.075</v>
      </c>
      <c r="AK219" s="42">
        <f t="shared" si="277"/>
        <v>24199659792000</v>
      </c>
      <c r="AL219" s="42">
        <f t="shared" si="305"/>
        <v>5150897586727200</v>
      </c>
      <c r="AM219" s="42">
        <f t="shared" si="306"/>
        <v>106867389813280.22</v>
      </c>
      <c r="AN219" s="42">
        <f t="shared" si="307"/>
        <v>1282.5</v>
      </c>
      <c r="AO219" s="42">
        <f t="shared" si="308"/>
        <v>12051.211743694257</v>
      </c>
      <c r="AP219" s="70">
        <f t="shared" si="273"/>
        <v>2.07473334528443E-2</v>
      </c>
      <c r="AR219" s="43">
        <f t="shared" si="309"/>
        <v>178</v>
      </c>
      <c r="AS219" s="43">
        <f t="shared" si="310"/>
        <v>5.45</v>
      </c>
      <c r="AT219" s="43">
        <v>1</v>
      </c>
      <c r="AU219" s="34">
        <f t="shared" si="311"/>
        <v>1.175</v>
      </c>
      <c r="AV219" s="42">
        <f t="shared" si="278"/>
        <v>276567540480</v>
      </c>
      <c r="AW219" s="42">
        <f t="shared" si="312"/>
        <v>57844101091392</v>
      </c>
      <c r="AX219" s="42">
        <f t="shared" si="313"/>
        <v>8515018632783.2812</v>
      </c>
      <c r="AY219" s="42">
        <f t="shared" si="314"/>
        <v>1635</v>
      </c>
      <c r="AZ219" s="42">
        <f t="shared" si="315"/>
        <v>12051.211743694257</v>
      </c>
      <c r="BA219" s="70">
        <f t="shared" si="358"/>
        <v>0.14720634381247966</v>
      </c>
      <c r="BC219" s="43">
        <f t="shared" si="316"/>
        <v>153</v>
      </c>
      <c r="BD219" s="43">
        <f t="shared" si="317"/>
        <v>6.75</v>
      </c>
      <c r="BE219" s="43">
        <v>1</v>
      </c>
      <c r="BF219" s="34">
        <f t="shared" si="318"/>
        <v>1.3</v>
      </c>
      <c r="BG219" s="42">
        <f t="shared" si="279"/>
        <v>426704205312</v>
      </c>
      <c r="BH219" s="42">
        <f t="shared" si="319"/>
        <v>84871466436556.797</v>
      </c>
      <c r="BI219" s="42">
        <f t="shared" si="320"/>
        <v>329566374835.36157</v>
      </c>
      <c r="BJ219" s="42">
        <f t="shared" si="321"/>
        <v>2025</v>
      </c>
      <c r="BK219" s="42">
        <f t="shared" si="322"/>
        <v>12051.211743694257</v>
      </c>
      <c r="BL219" s="70">
        <f t="shared" si="274"/>
        <v>3.8831233708176748E-3</v>
      </c>
      <c r="BN219" s="43">
        <f t="shared" si="323"/>
        <v>123</v>
      </c>
      <c r="BO219" s="43">
        <f t="shared" si="324"/>
        <v>8.1999999999999993</v>
      </c>
      <c r="BP219" s="43">
        <v>1</v>
      </c>
      <c r="BQ219" s="34">
        <f t="shared" si="325"/>
        <v>1.45</v>
      </c>
      <c r="BR219" s="42">
        <f t="shared" si="280"/>
        <v>806319360</v>
      </c>
      <c r="BS219" s="42">
        <f t="shared" si="326"/>
        <v>143807057856</v>
      </c>
      <c r="BT219" s="42">
        <f t="shared" si="327"/>
        <v>6255658040.8563852</v>
      </c>
      <c r="BU219" s="42">
        <f t="shared" si="328"/>
        <v>2460</v>
      </c>
      <c r="BV219" s="42">
        <f t="shared" si="329"/>
        <v>12051.211743694257</v>
      </c>
      <c r="BW219" s="70">
        <f t="shared" si="271"/>
        <v>4.3500354809570173E-2</v>
      </c>
      <c r="BY219" s="43">
        <f t="shared" si="330"/>
        <v>61</v>
      </c>
      <c r="BZ219" s="43">
        <f t="shared" si="331"/>
        <v>9.8249999999999993</v>
      </c>
      <c r="CA219" s="43">
        <v>1</v>
      </c>
      <c r="CB219" s="34">
        <f t="shared" si="332"/>
        <v>0</v>
      </c>
      <c r="CC219" s="42">
        <f t="shared" si="281"/>
        <v>600</v>
      </c>
      <c r="CD219" s="42">
        <f t="shared" si="333"/>
        <v>0</v>
      </c>
      <c r="CE219" s="42">
        <f t="shared" si="334"/>
        <v>1386818.9291945058</v>
      </c>
      <c r="CF219" s="42">
        <f t="shared" si="335"/>
        <v>2947.5</v>
      </c>
      <c r="CG219" s="42">
        <f t="shared" si="336"/>
        <v>12051.211743694257</v>
      </c>
      <c r="CH219" s="70" t="e">
        <f t="shared" si="363"/>
        <v>#DIV/0!</v>
      </c>
      <c r="CJ219" s="43">
        <f t="shared" si="337"/>
        <v>6</v>
      </c>
      <c r="CK219" s="43">
        <f t="shared" si="338"/>
        <v>11.649999999999999</v>
      </c>
      <c r="CL219" s="43">
        <v>1</v>
      </c>
      <c r="CM219" s="34">
        <f t="shared" si="339"/>
        <v>0</v>
      </c>
      <c r="CN219" s="42">
        <f t="shared" si="282"/>
        <v>1</v>
      </c>
      <c r="CO219" s="42">
        <f t="shared" si="340"/>
        <v>0</v>
      </c>
      <c r="CP219" s="42">
        <f t="shared" si="341"/>
        <v>802.94015014292756</v>
      </c>
      <c r="CQ219" s="42">
        <f t="shared" si="342"/>
        <v>3494.9999999999995</v>
      </c>
      <c r="CR219" s="42">
        <f t="shared" si="343"/>
        <v>12051.211743694257</v>
      </c>
      <c r="CS219" s="70" t="e">
        <f t="shared" si="364"/>
        <v>#DIV/0!</v>
      </c>
      <c r="CU219" s="43">
        <f t="shared" si="344"/>
        <v>-44</v>
      </c>
      <c r="CV219" s="43">
        <f t="shared" si="345"/>
        <v>13.7</v>
      </c>
      <c r="CW219" s="43">
        <v>1</v>
      </c>
      <c r="CX219" s="34">
        <f t="shared" si="346"/>
        <v>0</v>
      </c>
      <c r="CY219" s="42">
        <f t="shared" si="283"/>
        <v>1</v>
      </c>
      <c r="CZ219" s="42">
        <f t="shared" si="347"/>
        <v>0</v>
      </c>
      <c r="DA219" s="42">
        <f t="shared" si="348"/>
        <v>0.92209965606207045</v>
      </c>
      <c r="DB219" s="42">
        <f t="shared" si="349"/>
        <v>4110</v>
      </c>
      <c r="DC219" s="42">
        <f t="shared" si="350"/>
        <v>12051.211743694257</v>
      </c>
      <c r="DF219" s="43">
        <f t="shared" si="351"/>
        <v>-107</v>
      </c>
      <c r="DG219" s="43">
        <f t="shared" si="352"/>
        <v>18.574999999999999</v>
      </c>
      <c r="DH219" s="43">
        <v>1</v>
      </c>
      <c r="DI219" s="34">
        <f t="shared" si="359"/>
        <v>0</v>
      </c>
      <c r="DJ219" s="42">
        <f t="shared" si="284"/>
        <v>1</v>
      </c>
      <c r="DK219" s="42">
        <f t="shared" si="353"/>
        <v>0</v>
      </c>
      <c r="DL219" s="42">
        <f t="shared" si="354"/>
        <v>2.0137621323774177E-4</v>
      </c>
      <c r="DM219" s="42">
        <f t="shared" si="355"/>
        <v>5572.5</v>
      </c>
      <c r="DN219" s="42">
        <f t="shared" si="356"/>
        <v>12051.211743694257</v>
      </c>
    </row>
    <row r="220" spans="1:118">
      <c r="A220" s="34">
        <f t="shared" si="285"/>
        <v>415.87322693439836</v>
      </c>
      <c r="B220" s="34">
        <v>0</v>
      </c>
      <c r="C220" s="55">
        <f t="shared" si="362"/>
        <v>11.5</v>
      </c>
      <c r="D220" s="59"/>
      <c r="E220" s="87">
        <v>2.2000000000000002</v>
      </c>
      <c r="F220" s="101">
        <f>C220+E220</f>
        <v>13.7</v>
      </c>
      <c r="G220" s="37">
        <f t="shared" si="286"/>
        <v>7657443735288.3906</v>
      </c>
      <c r="H220" s="34">
        <f t="shared" si="357"/>
        <v>42.800000000000026</v>
      </c>
      <c r="I220" s="38">
        <v>214</v>
      </c>
      <c r="J220" s="43">
        <f t="shared" si="287"/>
        <v>214</v>
      </c>
      <c r="K220" s="43">
        <f t="shared" si="288"/>
        <v>2.2000000000000002</v>
      </c>
      <c r="L220" s="33">
        <v>1</v>
      </c>
      <c r="M220" s="34">
        <f t="shared" si="289"/>
        <v>2</v>
      </c>
      <c r="N220" s="42">
        <f t="shared" si="275"/>
        <v>35385901056000</v>
      </c>
      <c r="O220" s="42">
        <f t="shared" si="290"/>
        <v>1.5145165651968E+16</v>
      </c>
      <c r="P220" s="42">
        <f t="shared" si="291"/>
        <v>505391286529033.75</v>
      </c>
      <c r="Q220" s="42">
        <f t="shared" si="292"/>
        <v>660</v>
      </c>
      <c r="R220" s="42">
        <f t="shared" si="293"/>
        <v>12476.196808031951</v>
      </c>
      <c r="S220" s="70">
        <f t="shared" si="294"/>
        <v>3.3369809095707179E-2</v>
      </c>
      <c r="V220" s="43">
        <f t="shared" si="295"/>
        <v>214</v>
      </c>
      <c r="W220" s="43">
        <f t="shared" si="296"/>
        <v>3.2</v>
      </c>
      <c r="X220" s="43">
        <v>1</v>
      </c>
      <c r="Y220" s="34">
        <f t="shared" si="297"/>
        <v>1</v>
      </c>
      <c r="Z220" s="42">
        <f t="shared" si="276"/>
        <v>4148513107200</v>
      </c>
      <c r="AA220" s="42">
        <f t="shared" si="298"/>
        <v>887781804940800</v>
      </c>
      <c r="AB220" s="42">
        <f t="shared" si="299"/>
        <v>735114598587685.5</v>
      </c>
      <c r="AC220" s="42">
        <f t="shared" si="300"/>
        <v>960</v>
      </c>
      <c r="AD220" s="42">
        <f t="shared" si="301"/>
        <v>12476.196808031951</v>
      </c>
      <c r="AE220" s="70">
        <f t="shared" si="361"/>
        <v>0.82803521596920449</v>
      </c>
      <c r="AG220" s="43">
        <f t="shared" si="302"/>
        <v>199</v>
      </c>
      <c r="AH220" s="43">
        <f t="shared" si="303"/>
        <v>4.2750000000000004</v>
      </c>
      <c r="AI220" s="43">
        <v>1</v>
      </c>
      <c r="AJ220" s="34">
        <f t="shared" si="304"/>
        <v>1.075</v>
      </c>
      <c r="AK220" s="42">
        <f t="shared" si="277"/>
        <v>24199659792000</v>
      </c>
      <c r="AL220" s="42">
        <f t="shared" si="305"/>
        <v>5176912221003600</v>
      </c>
      <c r="AM220" s="42">
        <f t="shared" si="306"/>
        <v>122758394881341.89</v>
      </c>
      <c r="AN220" s="42">
        <f t="shared" si="307"/>
        <v>1282.5</v>
      </c>
      <c r="AO220" s="42">
        <f t="shared" si="308"/>
        <v>12476.196808031951</v>
      </c>
      <c r="AP220" s="70">
        <f t="shared" si="273"/>
        <v>2.3712666864099129E-2</v>
      </c>
      <c r="AR220" s="43">
        <f t="shared" si="309"/>
        <v>179</v>
      </c>
      <c r="AS220" s="43">
        <f t="shared" si="310"/>
        <v>5.45</v>
      </c>
      <c r="AT220" s="43">
        <v>1</v>
      </c>
      <c r="AU220" s="34">
        <f t="shared" si="311"/>
        <v>1.175</v>
      </c>
      <c r="AV220" s="42">
        <f t="shared" si="278"/>
        <v>276567540480</v>
      </c>
      <c r="AW220" s="42">
        <f t="shared" si="312"/>
        <v>58169067951456</v>
      </c>
      <c r="AX220" s="42">
        <f t="shared" si="313"/>
        <v>9781187896247.2578</v>
      </c>
      <c r="AY220" s="42">
        <f t="shared" si="314"/>
        <v>1635</v>
      </c>
      <c r="AZ220" s="42">
        <f t="shared" si="315"/>
        <v>12476.196808031951</v>
      </c>
      <c r="BA220" s="70">
        <f t="shared" si="358"/>
        <v>0.16815101635133609</v>
      </c>
      <c r="BC220" s="43">
        <f t="shared" si="316"/>
        <v>154</v>
      </c>
      <c r="BD220" s="43">
        <f t="shared" si="317"/>
        <v>6.75</v>
      </c>
      <c r="BE220" s="43">
        <v>1</v>
      </c>
      <c r="BF220" s="34">
        <f t="shared" si="318"/>
        <v>1.3</v>
      </c>
      <c r="BG220" s="42">
        <f t="shared" si="279"/>
        <v>426704205312</v>
      </c>
      <c r="BH220" s="42">
        <f t="shared" si="319"/>
        <v>85426181903462.406</v>
      </c>
      <c r="BI220" s="42">
        <f t="shared" si="320"/>
        <v>378572352635.716</v>
      </c>
      <c r="BJ220" s="42">
        <f t="shared" si="321"/>
        <v>2025</v>
      </c>
      <c r="BK220" s="42">
        <f t="shared" si="322"/>
        <v>12476.196808031951</v>
      </c>
      <c r="BL220" s="70">
        <f t="shared" si="274"/>
        <v>4.4315728995535514E-3</v>
      </c>
      <c r="BN220" s="43">
        <f t="shared" si="323"/>
        <v>124</v>
      </c>
      <c r="BO220" s="43">
        <f t="shared" si="324"/>
        <v>8.1999999999999993</v>
      </c>
      <c r="BP220" s="43">
        <v>1</v>
      </c>
      <c r="BQ220" s="34">
        <f t="shared" si="325"/>
        <v>1.45</v>
      </c>
      <c r="BR220" s="42">
        <f t="shared" si="280"/>
        <v>806319360</v>
      </c>
      <c r="BS220" s="42">
        <f t="shared" si="326"/>
        <v>144976220928</v>
      </c>
      <c r="BT220" s="42">
        <f t="shared" si="327"/>
        <v>7185864100.9557056</v>
      </c>
      <c r="BU220" s="42">
        <f t="shared" si="328"/>
        <v>2460</v>
      </c>
      <c r="BV220" s="42">
        <f t="shared" si="329"/>
        <v>12476.196808031951</v>
      </c>
      <c r="BW220" s="70">
        <f t="shared" si="271"/>
        <v>4.9565811930802388E-2</v>
      </c>
      <c r="BY220" s="43">
        <f t="shared" si="330"/>
        <v>62</v>
      </c>
      <c r="BZ220" s="43">
        <f t="shared" si="331"/>
        <v>9.8249999999999993</v>
      </c>
      <c r="CA220" s="43">
        <v>1</v>
      </c>
      <c r="CB220" s="34">
        <f t="shared" si="332"/>
        <v>0</v>
      </c>
      <c r="CC220" s="42">
        <f t="shared" si="281"/>
        <v>600</v>
      </c>
      <c r="CD220" s="42">
        <f t="shared" si="333"/>
        <v>0</v>
      </c>
      <c r="CE220" s="42">
        <f t="shared" si="334"/>
        <v>1593036.6226444785</v>
      </c>
      <c r="CF220" s="42">
        <f t="shared" si="335"/>
        <v>2947.5</v>
      </c>
      <c r="CG220" s="42">
        <f t="shared" si="336"/>
        <v>12476.196808031951</v>
      </c>
      <c r="CH220" s="70" t="e">
        <f t="shared" si="363"/>
        <v>#DIV/0!</v>
      </c>
      <c r="CJ220" s="43">
        <f t="shared" si="337"/>
        <v>7</v>
      </c>
      <c r="CK220" s="43">
        <f t="shared" si="338"/>
        <v>11.649999999999999</v>
      </c>
      <c r="CL220" s="43">
        <v>1</v>
      </c>
      <c r="CM220" s="34">
        <f t="shared" si="339"/>
        <v>0</v>
      </c>
      <c r="CN220" s="42">
        <f t="shared" si="282"/>
        <v>1</v>
      </c>
      <c r="CO220" s="42">
        <f t="shared" si="340"/>
        <v>0</v>
      </c>
      <c r="CP220" s="42">
        <f t="shared" si="341"/>
        <v>922.33602963025339</v>
      </c>
      <c r="CQ220" s="42">
        <f t="shared" si="342"/>
        <v>3494.9999999999995</v>
      </c>
      <c r="CR220" s="42">
        <f t="shared" si="343"/>
        <v>12476.196808031951</v>
      </c>
      <c r="CS220" s="70" t="e">
        <f t="shared" si="364"/>
        <v>#DIV/0!</v>
      </c>
      <c r="CU220" s="43">
        <f t="shared" si="344"/>
        <v>-43</v>
      </c>
      <c r="CV220" s="43">
        <f t="shared" si="345"/>
        <v>13.7</v>
      </c>
      <c r="CW220" s="43">
        <v>1</v>
      </c>
      <c r="CX220" s="34">
        <f t="shared" si="346"/>
        <v>0</v>
      </c>
      <c r="CY220" s="42">
        <f t="shared" si="283"/>
        <v>1</v>
      </c>
      <c r="CZ220" s="42">
        <f t="shared" si="347"/>
        <v>0</v>
      </c>
      <c r="DA220" s="42">
        <f t="shared" si="348"/>
        <v>1.0592143580618321</v>
      </c>
      <c r="DB220" s="42">
        <f t="shared" si="349"/>
        <v>4110</v>
      </c>
      <c r="DC220" s="42">
        <f t="shared" si="350"/>
        <v>12476.196808031951</v>
      </c>
      <c r="DF220" s="43">
        <f t="shared" si="351"/>
        <v>-106</v>
      </c>
      <c r="DG220" s="43">
        <f t="shared" si="352"/>
        <v>18.574999999999999</v>
      </c>
      <c r="DH220" s="43">
        <v>1</v>
      </c>
      <c r="DI220" s="34">
        <f t="shared" si="359"/>
        <v>0</v>
      </c>
      <c r="DJ220" s="42">
        <f t="shared" si="284"/>
        <v>1</v>
      </c>
      <c r="DK220" s="42">
        <f t="shared" si="353"/>
        <v>0</v>
      </c>
      <c r="DL220" s="42">
        <f t="shared" si="354"/>
        <v>2.3132052488172616E-4</v>
      </c>
      <c r="DM220" s="42">
        <f t="shared" si="355"/>
        <v>5572.5</v>
      </c>
      <c r="DN220" s="42">
        <f t="shared" si="356"/>
        <v>12476.196808031951</v>
      </c>
    </row>
    <row r="221" spans="1:118">
      <c r="A221" s="34">
        <f t="shared" si="285"/>
        <v>430.53896460990791</v>
      </c>
      <c r="B221" s="34">
        <v>0</v>
      </c>
      <c r="C221" s="55">
        <f t="shared" si="362"/>
        <v>11.5</v>
      </c>
      <c r="D221" s="59"/>
      <c r="E221" s="87">
        <v>2.2000000000000002</v>
      </c>
      <c r="F221" s="101">
        <f>C221+E221</f>
        <v>13.7</v>
      </c>
      <c r="G221" s="37">
        <f t="shared" si="286"/>
        <v>8796093022208.127</v>
      </c>
      <c r="H221" s="34">
        <f t="shared" si="357"/>
        <v>43.000000000000021</v>
      </c>
      <c r="I221" s="38">
        <v>215</v>
      </c>
      <c r="J221" s="43">
        <f t="shared" si="287"/>
        <v>215</v>
      </c>
      <c r="K221" s="43">
        <f t="shared" si="288"/>
        <v>2.2000000000000002</v>
      </c>
      <c r="L221" s="33">
        <v>1</v>
      </c>
      <c r="M221" s="34">
        <f t="shared" si="289"/>
        <v>2</v>
      </c>
      <c r="N221" s="42">
        <f t="shared" si="275"/>
        <v>35385901056000</v>
      </c>
      <c r="O221" s="42">
        <f t="shared" si="290"/>
        <v>1.521593745408E+16</v>
      </c>
      <c r="P221" s="42">
        <f t="shared" si="291"/>
        <v>580542139465736.37</v>
      </c>
      <c r="Q221" s="42">
        <f t="shared" si="292"/>
        <v>660</v>
      </c>
      <c r="R221" s="42">
        <f t="shared" si="293"/>
        <v>12916.168938297236</v>
      </c>
      <c r="S221" s="70">
        <f t="shared" si="294"/>
        <v>3.8153557164502527E-2</v>
      </c>
      <c r="V221" s="43">
        <f t="shared" si="295"/>
        <v>215</v>
      </c>
      <c r="W221" s="43">
        <f t="shared" si="296"/>
        <v>3.2</v>
      </c>
      <c r="X221" s="43">
        <v>1</v>
      </c>
      <c r="Y221" s="34">
        <f t="shared" si="297"/>
        <v>1</v>
      </c>
      <c r="Z221" s="42">
        <f t="shared" si="276"/>
        <v>4148513107200</v>
      </c>
      <c r="AA221" s="42">
        <f t="shared" si="298"/>
        <v>891930318048000</v>
      </c>
      <c r="AB221" s="42">
        <f t="shared" si="299"/>
        <v>844424930131980.25</v>
      </c>
      <c r="AC221" s="42">
        <f t="shared" si="300"/>
        <v>960</v>
      </c>
      <c r="AD221" s="42">
        <f t="shared" si="301"/>
        <v>12916.168938297236</v>
      </c>
      <c r="AE221" s="70">
        <f t="shared" si="361"/>
        <v>0.9467386779496566</v>
      </c>
      <c r="AG221" s="43">
        <f t="shared" si="302"/>
        <v>200</v>
      </c>
      <c r="AH221" s="43">
        <f t="shared" si="303"/>
        <v>4.2750000000000004</v>
      </c>
      <c r="AI221" s="43">
        <v>1</v>
      </c>
      <c r="AJ221" s="34">
        <f t="shared" si="304"/>
        <v>1.075</v>
      </c>
      <c r="AK221" s="42">
        <f t="shared" si="277"/>
        <v>24199659792000</v>
      </c>
      <c r="AL221" s="42">
        <f t="shared" si="305"/>
        <v>5202926855280000</v>
      </c>
      <c r="AM221" s="42">
        <f t="shared" si="306"/>
        <v>141012366262273.87</v>
      </c>
      <c r="AN221" s="42">
        <f t="shared" si="307"/>
        <v>1282.5</v>
      </c>
      <c r="AO221" s="42">
        <f t="shared" si="308"/>
        <v>12916.168938297236</v>
      </c>
      <c r="AP221" s="70">
        <f t="shared" si="273"/>
        <v>2.7102507912286453E-2</v>
      </c>
      <c r="AR221" s="43">
        <f t="shared" si="309"/>
        <v>180</v>
      </c>
      <c r="AS221" s="43">
        <f t="shared" si="310"/>
        <v>5.45</v>
      </c>
      <c r="AT221" s="43">
        <v>14</v>
      </c>
      <c r="AU221" s="34">
        <f t="shared" si="311"/>
        <v>1.175</v>
      </c>
      <c r="AV221" s="42">
        <f t="shared" si="278"/>
        <v>3871945566720</v>
      </c>
      <c r="AW221" s="42">
        <f t="shared" si="312"/>
        <v>818916487361280</v>
      </c>
      <c r="AX221" s="42">
        <f t="shared" si="313"/>
        <v>11235634446336.135</v>
      </c>
      <c r="AY221" s="42">
        <f t="shared" si="314"/>
        <v>1635</v>
      </c>
      <c r="AZ221" s="42">
        <f t="shared" si="315"/>
        <v>12916.168938297236</v>
      </c>
      <c r="BA221" s="70">
        <f t="shared" si="358"/>
        <v>1.372012240532572E-2</v>
      </c>
      <c r="BC221" s="43">
        <f t="shared" si="316"/>
        <v>155</v>
      </c>
      <c r="BD221" s="43">
        <f t="shared" si="317"/>
        <v>6.75</v>
      </c>
      <c r="BE221" s="43">
        <v>1</v>
      </c>
      <c r="BF221" s="34">
        <f t="shared" si="318"/>
        <v>1.3</v>
      </c>
      <c r="BG221" s="42">
        <f t="shared" si="279"/>
        <v>426704205312</v>
      </c>
      <c r="BH221" s="42">
        <f t="shared" si="319"/>
        <v>85980897370368</v>
      </c>
      <c r="BI221" s="42">
        <f t="shared" si="320"/>
        <v>434865438720.00446</v>
      </c>
      <c r="BJ221" s="42">
        <f t="shared" si="321"/>
        <v>2025</v>
      </c>
      <c r="BK221" s="42">
        <f t="shared" si="322"/>
        <v>12916.168938297236</v>
      </c>
      <c r="BL221" s="70">
        <f t="shared" si="274"/>
        <v>5.0576983029939184E-3</v>
      </c>
      <c r="BN221" s="43">
        <f t="shared" si="323"/>
        <v>125</v>
      </c>
      <c r="BO221" s="43">
        <f t="shared" si="324"/>
        <v>8.1999999999999993</v>
      </c>
      <c r="BP221" s="43">
        <v>1</v>
      </c>
      <c r="BQ221" s="34">
        <f t="shared" si="325"/>
        <v>1.45</v>
      </c>
      <c r="BR221" s="42">
        <f t="shared" si="280"/>
        <v>806319360</v>
      </c>
      <c r="BS221" s="42">
        <f t="shared" si="326"/>
        <v>146145384000</v>
      </c>
      <c r="BT221" s="42">
        <f t="shared" si="327"/>
        <v>8254390272.0000668</v>
      </c>
      <c r="BU221" s="42">
        <f t="shared" si="328"/>
        <v>2460</v>
      </c>
      <c r="BV221" s="42">
        <f t="shared" si="329"/>
        <v>12916.168938297236</v>
      </c>
      <c r="BW221" s="70">
        <f t="shared" si="271"/>
        <v>5.6480677295973072E-2</v>
      </c>
      <c r="BY221" s="43">
        <f t="shared" si="330"/>
        <v>63</v>
      </c>
      <c r="BZ221" s="43">
        <f t="shared" si="331"/>
        <v>9.8249999999999993</v>
      </c>
      <c r="CA221" s="43">
        <v>1</v>
      </c>
      <c r="CB221" s="34">
        <f t="shared" si="332"/>
        <v>0</v>
      </c>
      <c r="CC221" s="42">
        <f t="shared" si="281"/>
        <v>600</v>
      </c>
      <c r="CD221" s="42">
        <f t="shared" si="333"/>
        <v>0</v>
      </c>
      <c r="CE221" s="42">
        <f t="shared" si="334"/>
        <v>1829918.5478817453</v>
      </c>
      <c r="CF221" s="42">
        <f t="shared" si="335"/>
        <v>2947.5</v>
      </c>
      <c r="CG221" s="42">
        <f t="shared" si="336"/>
        <v>12916.168938297236</v>
      </c>
      <c r="CH221" s="70" t="e">
        <f t="shared" si="363"/>
        <v>#DIV/0!</v>
      </c>
      <c r="CJ221" s="43">
        <f t="shared" si="337"/>
        <v>8</v>
      </c>
      <c r="CK221" s="43">
        <f t="shared" si="338"/>
        <v>11.649999999999999</v>
      </c>
      <c r="CL221" s="43">
        <v>1</v>
      </c>
      <c r="CM221" s="34">
        <f t="shared" si="339"/>
        <v>0</v>
      </c>
      <c r="CN221" s="42">
        <f t="shared" si="282"/>
        <v>1</v>
      </c>
      <c r="CO221" s="42">
        <f t="shared" si="340"/>
        <v>0</v>
      </c>
      <c r="CP221" s="42">
        <f t="shared" si="341"/>
        <v>1059.4858799907686</v>
      </c>
      <c r="CQ221" s="42">
        <f t="shared" si="342"/>
        <v>3494.9999999999995</v>
      </c>
      <c r="CR221" s="42">
        <f t="shared" si="343"/>
        <v>12916.168938297236</v>
      </c>
      <c r="CS221" s="70" t="e">
        <f t="shared" si="364"/>
        <v>#DIV/0!</v>
      </c>
      <c r="CU221" s="43">
        <f t="shared" si="344"/>
        <v>-42</v>
      </c>
      <c r="CV221" s="43">
        <f t="shared" si="345"/>
        <v>13.7</v>
      </c>
      <c r="CW221" s="43">
        <v>1</v>
      </c>
      <c r="CX221" s="34">
        <f t="shared" si="346"/>
        <v>0</v>
      </c>
      <c r="CY221" s="42">
        <f t="shared" si="283"/>
        <v>1</v>
      </c>
      <c r="CZ221" s="42">
        <f t="shared" si="347"/>
        <v>0</v>
      </c>
      <c r="DA221" s="42">
        <f t="shared" si="348"/>
        <v>1.216717790694867</v>
      </c>
      <c r="DB221" s="42">
        <f t="shared" si="349"/>
        <v>4110</v>
      </c>
      <c r="DC221" s="42">
        <f t="shared" si="350"/>
        <v>12916.168938297236</v>
      </c>
      <c r="DF221" s="43">
        <f t="shared" si="351"/>
        <v>-105</v>
      </c>
      <c r="DG221" s="43">
        <f t="shared" si="352"/>
        <v>18.574999999999999</v>
      </c>
      <c r="DH221" s="43">
        <v>1</v>
      </c>
      <c r="DI221" s="34">
        <f t="shared" si="359"/>
        <v>0</v>
      </c>
      <c r="DJ221" s="42">
        <f t="shared" si="284"/>
        <v>1</v>
      </c>
      <c r="DK221" s="42">
        <f t="shared" si="353"/>
        <v>0</v>
      </c>
      <c r="DL221" s="42">
        <f t="shared" si="354"/>
        <v>2.6571750640868951E-4</v>
      </c>
      <c r="DM221" s="42">
        <f t="shared" si="355"/>
        <v>5572.5</v>
      </c>
      <c r="DN221" s="42">
        <f t="shared" si="356"/>
        <v>12916.168938297236</v>
      </c>
    </row>
    <row r="222" spans="1:118">
      <c r="A222" s="34">
        <f t="shared" si="285"/>
        <v>445.7218884076218</v>
      </c>
      <c r="B222" s="34">
        <v>0</v>
      </c>
      <c r="C222" s="55">
        <f t="shared" si="362"/>
        <v>11.5</v>
      </c>
      <c r="D222" s="59"/>
      <c r="E222" s="87">
        <v>2.2000000000000002</v>
      </c>
      <c r="F222" s="101">
        <f>C222+E222</f>
        <v>13.7</v>
      </c>
      <c r="G222" s="37">
        <f t="shared" si="286"/>
        <v>10104057585011.373</v>
      </c>
      <c r="H222" s="34">
        <f t="shared" si="357"/>
        <v>43.200000000000024</v>
      </c>
      <c r="I222" s="38">
        <v>216</v>
      </c>
      <c r="J222" s="43">
        <f t="shared" si="287"/>
        <v>216</v>
      </c>
      <c r="K222" s="43">
        <f t="shared" si="288"/>
        <v>2.2000000000000002</v>
      </c>
      <c r="L222" s="33">
        <v>1</v>
      </c>
      <c r="M222" s="34">
        <f t="shared" si="289"/>
        <v>2</v>
      </c>
      <c r="N222" s="42">
        <f t="shared" si="275"/>
        <v>35385901056000</v>
      </c>
      <c r="O222" s="42">
        <f t="shared" si="290"/>
        <v>1.5286709256192E+16</v>
      </c>
      <c r="P222" s="42">
        <f t="shared" si="291"/>
        <v>666867800610750.62</v>
      </c>
      <c r="Q222" s="42">
        <f t="shared" si="292"/>
        <v>660</v>
      </c>
      <c r="R222" s="42">
        <f t="shared" si="293"/>
        <v>13371.656652228654</v>
      </c>
      <c r="S222" s="70">
        <f t="shared" si="294"/>
        <v>4.3624025906074629E-2</v>
      </c>
      <c r="V222" s="43">
        <f t="shared" si="295"/>
        <v>216</v>
      </c>
      <c r="W222" s="43">
        <f t="shared" si="296"/>
        <v>3.2</v>
      </c>
      <c r="X222" s="43">
        <v>1</v>
      </c>
      <c r="Y222" s="34">
        <f t="shared" si="297"/>
        <v>1</v>
      </c>
      <c r="Z222" s="42">
        <f t="shared" si="276"/>
        <v>4148513107200</v>
      </c>
      <c r="AA222" s="42">
        <f t="shared" si="298"/>
        <v>896078831155200</v>
      </c>
      <c r="AB222" s="42">
        <f t="shared" si="299"/>
        <v>969989528161091.75</v>
      </c>
      <c r="AC222" s="42">
        <f t="shared" si="300"/>
        <v>960</v>
      </c>
      <c r="AD222" s="42">
        <f t="shared" si="301"/>
        <v>13371.656652228654</v>
      </c>
      <c r="AE222" s="70">
        <f t="shared" si="361"/>
        <v>1.0824823602970379</v>
      </c>
      <c r="AG222" s="43">
        <f t="shared" si="302"/>
        <v>201</v>
      </c>
      <c r="AH222" s="43">
        <f t="shared" si="303"/>
        <v>4.2750000000000004</v>
      </c>
      <c r="AI222" s="43">
        <v>1</v>
      </c>
      <c r="AJ222" s="34">
        <f t="shared" si="304"/>
        <v>1.075</v>
      </c>
      <c r="AK222" s="42">
        <f t="shared" si="277"/>
        <v>24199659792000</v>
      </c>
      <c r="AL222" s="42">
        <f t="shared" si="305"/>
        <v>5228941489556400</v>
      </c>
      <c r="AM222" s="42">
        <f t="shared" si="306"/>
        <v>161980673159713.41</v>
      </c>
      <c r="AN222" s="42">
        <f t="shared" si="307"/>
        <v>1282.5</v>
      </c>
      <c r="AO222" s="42">
        <f t="shared" si="308"/>
        <v>13371.656652228654</v>
      </c>
      <c r="AP222" s="70">
        <f t="shared" si="273"/>
        <v>3.0977717666803559E-2</v>
      </c>
      <c r="AR222" s="43">
        <f t="shared" si="309"/>
        <v>181</v>
      </c>
      <c r="AS222" s="43">
        <f t="shared" si="310"/>
        <v>5.45</v>
      </c>
      <c r="AT222" s="43">
        <v>1</v>
      </c>
      <c r="AU222" s="34">
        <f t="shared" si="311"/>
        <v>1.175</v>
      </c>
      <c r="AV222" s="42">
        <f t="shared" si="278"/>
        <v>3871945566720</v>
      </c>
      <c r="AW222" s="42">
        <f t="shared" si="312"/>
        <v>823466023402176</v>
      </c>
      <c r="AX222" s="42">
        <f t="shared" si="313"/>
        <v>12906354805854.342</v>
      </c>
      <c r="AY222" s="42">
        <f t="shared" si="314"/>
        <v>1635</v>
      </c>
      <c r="AZ222" s="42">
        <f t="shared" si="315"/>
        <v>13371.656652228654</v>
      </c>
      <c r="BA222" s="70">
        <f t="shared" si="358"/>
        <v>1.5673208655933767E-2</v>
      </c>
      <c r="BC222" s="43">
        <f t="shared" si="316"/>
        <v>156</v>
      </c>
      <c r="BD222" s="43">
        <f t="shared" si="317"/>
        <v>6.75</v>
      </c>
      <c r="BE222" s="43">
        <v>1</v>
      </c>
      <c r="BF222" s="34">
        <f t="shared" si="318"/>
        <v>1.3</v>
      </c>
      <c r="BG222" s="42">
        <f t="shared" si="279"/>
        <v>426704205312</v>
      </c>
      <c r="BH222" s="42">
        <f t="shared" si="319"/>
        <v>86535612837273.609</v>
      </c>
      <c r="BI222" s="42">
        <f t="shared" si="320"/>
        <v>499529214102.73322</v>
      </c>
      <c r="BJ222" s="42">
        <f t="shared" si="321"/>
        <v>2025</v>
      </c>
      <c r="BK222" s="42">
        <f t="shared" si="322"/>
        <v>13371.656652228654</v>
      </c>
      <c r="BL222" s="70">
        <f t="shared" si="274"/>
        <v>5.7725276071260486E-3</v>
      </c>
      <c r="BN222" s="43">
        <f t="shared" si="323"/>
        <v>126</v>
      </c>
      <c r="BO222" s="43">
        <f t="shared" si="324"/>
        <v>8.1999999999999993</v>
      </c>
      <c r="BP222" s="43">
        <v>1</v>
      </c>
      <c r="BQ222" s="34">
        <f t="shared" si="325"/>
        <v>1.45</v>
      </c>
      <c r="BR222" s="42">
        <f t="shared" si="280"/>
        <v>806319360</v>
      </c>
      <c r="BS222" s="42">
        <f t="shared" si="326"/>
        <v>147314547072</v>
      </c>
      <c r="BT222" s="42">
        <f t="shared" si="327"/>
        <v>9481804526.9500065</v>
      </c>
      <c r="BU222" s="42">
        <f t="shared" si="328"/>
        <v>2460</v>
      </c>
      <c r="BV222" s="42">
        <f t="shared" si="329"/>
        <v>13371.656652228654</v>
      </c>
      <c r="BW222" s="70">
        <f t="shared" si="271"/>
        <v>6.4364346328375663E-2</v>
      </c>
      <c r="BY222" s="43">
        <f t="shared" si="330"/>
        <v>64</v>
      </c>
      <c r="BZ222" s="43">
        <f t="shared" si="331"/>
        <v>9.8249999999999993</v>
      </c>
      <c r="CA222" s="43">
        <v>1</v>
      </c>
      <c r="CB222" s="34">
        <f t="shared" si="332"/>
        <v>0</v>
      </c>
      <c r="CC222" s="42">
        <f t="shared" si="281"/>
        <v>600</v>
      </c>
      <c r="CD222" s="42">
        <f t="shared" si="333"/>
        <v>0</v>
      </c>
      <c r="CE222" s="42">
        <f t="shared" si="334"/>
        <v>2102024.4257303239</v>
      </c>
      <c r="CF222" s="42">
        <f t="shared" si="335"/>
        <v>2947.5</v>
      </c>
      <c r="CG222" s="42">
        <f t="shared" si="336"/>
        <v>13371.656652228654</v>
      </c>
      <c r="CH222" s="70" t="e">
        <f t="shared" si="363"/>
        <v>#DIV/0!</v>
      </c>
      <c r="CJ222" s="43">
        <f t="shared" si="337"/>
        <v>9</v>
      </c>
      <c r="CK222" s="43">
        <f t="shared" si="338"/>
        <v>11.649999999999999</v>
      </c>
      <c r="CL222" s="43">
        <v>1</v>
      </c>
      <c r="CM222" s="34">
        <f t="shared" si="339"/>
        <v>0</v>
      </c>
      <c r="CN222" s="42">
        <f t="shared" si="282"/>
        <v>1</v>
      </c>
      <c r="CO222" s="42">
        <f t="shared" si="340"/>
        <v>0</v>
      </c>
      <c r="CP222" s="42">
        <f t="shared" si="341"/>
        <v>1217.0296874879821</v>
      </c>
      <c r="CQ222" s="42">
        <f t="shared" si="342"/>
        <v>3494.9999999999995</v>
      </c>
      <c r="CR222" s="42">
        <f t="shared" si="343"/>
        <v>13371.656652228654</v>
      </c>
      <c r="CS222" s="70" t="e">
        <f t="shared" si="364"/>
        <v>#DIV/0!</v>
      </c>
      <c r="CU222" s="43">
        <f t="shared" si="344"/>
        <v>-41</v>
      </c>
      <c r="CV222" s="43">
        <f t="shared" si="345"/>
        <v>13.7</v>
      </c>
      <c r="CW222" s="43">
        <v>1</v>
      </c>
      <c r="CX222" s="34">
        <f t="shared" si="346"/>
        <v>0</v>
      </c>
      <c r="CY222" s="42">
        <f t="shared" si="283"/>
        <v>1</v>
      </c>
      <c r="CZ222" s="42">
        <f t="shared" si="347"/>
        <v>0</v>
      </c>
      <c r="DA222" s="42">
        <f t="shared" si="348"/>
        <v>1.3976417246668205</v>
      </c>
      <c r="DB222" s="42">
        <f t="shared" si="349"/>
        <v>4110</v>
      </c>
      <c r="DC222" s="42">
        <f t="shared" si="350"/>
        <v>13371.656652228654</v>
      </c>
      <c r="DF222" s="43">
        <f t="shared" si="351"/>
        <v>-104</v>
      </c>
      <c r="DG222" s="43">
        <f t="shared" si="352"/>
        <v>18.574999999999999</v>
      </c>
      <c r="DH222" s="43">
        <v>1</v>
      </c>
      <c r="DI222" s="34">
        <f t="shared" si="359"/>
        <v>0</v>
      </c>
      <c r="DJ222" s="42">
        <f t="shared" si="284"/>
        <v>1</v>
      </c>
      <c r="DK222" s="42">
        <f t="shared" si="353"/>
        <v>0</v>
      </c>
      <c r="DL222" s="42">
        <f t="shared" si="354"/>
        <v>3.0522926250557578E-4</v>
      </c>
      <c r="DM222" s="42">
        <f t="shared" si="355"/>
        <v>5572.5</v>
      </c>
      <c r="DN222" s="42">
        <f t="shared" si="356"/>
        <v>13371.656652228654</v>
      </c>
    </row>
    <row r="223" spans="1:118">
      <c r="A223" s="34">
        <f t="shared" si="285"/>
        <v>461.4402368567516</v>
      </c>
      <c r="B223" s="34">
        <v>0</v>
      </c>
      <c r="C223" s="55">
        <f t="shared" si="362"/>
        <v>11.5</v>
      </c>
      <c r="D223" s="59"/>
      <c r="E223" s="87">
        <v>2.2000000000000002</v>
      </c>
      <c r="F223" s="101">
        <f>C223+E223</f>
        <v>13.7</v>
      </c>
      <c r="G223" s="37">
        <f t="shared" si="286"/>
        <v>11606514326697.883</v>
      </c>
      <c r="H223" s="34">
        <f t="shared" si="357"/>
        <v>43.400000000000027</v>
      </c>
      <c r="I223" s="38">
        <v>217</v>
      </c>
      <c r="J223" s="43">
        <f t="shared" si="287"/>
        <v>217</v>
      </c>
      <c r="K223" s="43">
        <f t="shared" si="288"/>
        <v>2.2000000000000002</v>
      </c>
      <c r="L223" s="33">
        <v>1</v>
      </c>
      <c r="M223" s="34">
        <f t="shared" si="289"/>
        <v>2</v>
      </c>
      <c r="N223" s="42">
        <f t="shared" si="275"/>
        <v>35385901056000</v>
      </c>
      <c r="O223" s="42">
        <f t="shared" si="290"/>
        <v>1.5357481058304E+16</v>
      </c>
      <c r="P223" s="42">
        <f t="shared" si="291"/>
        <v>766029945562060.25</v>
      </c>
      <c r="Q223" s="42">
        <f t="shared" si="292"/>
        <v>660</v>
      </c>
      <c r="R223" s="42">
        <f t="shared" si="293"/>
        <v>13843.207105702548</v>
      </c>
      <c r="S223" s="70">
        <f t="shared" si="294"/>
        <v>4.9879921235381069E-2</v>
      </c>
      <c r="V223" s="43">
        <f t="shared" si="295"/>
        <v>217</v>
      </c>
      <c r="W223" s="43">
        <f t="shared" si="296"/>
        <v>3.2</v>
      </c>
      <c r="X223" s="43">
        <v>1</v>
      </c>
      <c r="Y223" s="34">
        <f t="shared" si="297"/>
        <v>1</v>
      </c>
      <c r="Z223" s="42">
        <f t="shared" si="276"/>
        <v>4148513107200</v>
      </c>
      <c r="AA223" s="42">
        <f t="shared" si="298"/>
        <v>900227344262400</v>
      </c>
      <c r="AB223" s="42">
        <f t="shared" si="299"/>
        <v>1114225375362996.7</v>
      </c>
      <c r="AC223" s="42">
        <f t="shared" si="300"/>
        <v>960</v>
      </c>
      <c r="AD223" s="42">
        <f t="shared" si="301"/>
        <v>13843.207105702548</v>
      </c>
      <c r="AE223" s="70">
        <f t="shared" si="361"/>
        <v>1.2377155420400341</v>
      </c>
      <c r="AG223" s="43">
        <f t="shared" si="302"/>
        <v>202</v>
      </c>
      <c r="AH223" s="43">
        <f t="shared" si="303"/>
        <v>4.2750000000000004</v>
      </c>
      <c r="AI223" s="43">
        <v>1</v>
      </c>
      <c r="AJ223" s="34">
        <f t="shared" si="304"/>
        <v>1.075</v>
      </c>
      <c r="AK223" s="42">
        <f t="shared" si="277"/>
        <v>24199659792000</v>
      </c>
      <c r="AL223" s="42">
        <f t="shared" si="305"/>
        <v>5254956123832800</v>
      </c>
      <c r="AM223" s="42">
        <f t="shared" si="306"/>
        <v>186066932799875.22</v>
      </c>
      <c r="AN223" s="42">
        <f t="shared" si="307"/>
        <v>1282.5</v>
      </c>
      <c r="AO223" s="42">
        <f t="shared" si="308"/>
        <v>13843.207105702548</v>
      </c>
      <c r="AP223" s="70">
        <f t="shared" si="273"/>
        <v>3.5407894645591034E-2</v>
      </c>
      <c r="AR223" s="43">
        <f t="shared" si="309"/>
        <v>182</v>
      </c>
      <c r="AS223" s="43">
        <f t="shared" si="310"/>
        <v>5.45</v>
      </c>
      <c r="AT223" s="43">
        <v>1</v>
      </c>
      <c r="AU223" s="34">
        <f t="shared" si="311"/>
        <v>1.175</v>
      </c>
      <c r="AV223" s="42">
        <f t="shared" si="278"/>
        <v>3871945566720</v>
      </c>
      <c r="AW223" s="42">
        <f t="shared" si="312"/>
        <v>828015559443072</v>
      </c>
      <c r="AX223" s="42">
        <f t="shared" si="313"/>
        <v>14825508534492.959</v>
      </c>
      <c r="AY223" s="42">
        <f t="shared" si="314"/>
        <v>1635</v>
      </c>
      <c r="AZ223" s="42">
        <f t="shared" si="315"/>
        <v>13843.207105702548</v>
      </c>
      <c r="BA223" s="70">
        <f t="shared" si="358"/>
        <v>1.7904867083010711E-2</v>
      </c>
      <c r="BC223" s="43">
        <f t="shared" si="316"/>
        <v>157</v>
      </c>
      <c r="BD223" s="43">
        <f t="shared" si="317"/>
        <v>6.75</v>
      </c>
      <c r="BE223" s="43">
        <v>1</v>
      </c>
      <c r="BF223" s="34">
        <f t="shared" si="318"/>
        <v>1.3</v>
      </c>
      <c r="BG223" s="42">
        <f t="shared" si="279"/>
        <v>426704205312</v>
      </c>
      <c r="BH223" s="42">
        <f t="shared" si="319"/>
        <v>87090328304179.203</v>
      </c>
      <c r="BI223" s="42">
        <f t="shared" si="320"/>
        <v>573808386512.77136</v>
      </c>
      <c r="BJ223" s="42">
        <f t="shared" si="321"/>
        <v>2025</v>
      </c>
      <c r="BK223" s="42">
        <f t="shared" si="322"/>
        <v>13843.207105702548</v>
      </c>
      <c r="BL223" s="70">
        <f t="shared" si="274"/>
        <v>6.588657979433016E-3</v>
      </c>
      <c r="BN223" s="43">
        <f t="shared" si="323"/>
        <v>127</v>
      </c>
      <c r="BO223" s="43">
        <f t="shared" si="324"/>
        <v>8.1999999999999993</v>
      </c>
      <c r="BP223" s="43">
        <v>1</v>
      </c>
      <c r="BQ223" s="34">
        <f t="shared" si="325"/>
        <v>1.45</v>
      </c>
      <c r="BR223" s="42">
        <f t="shared" si="280"/>
        <v>806319360</v>
      </c>
      <c r="BS223" s="42">
        <f t="shared" si="326"/>
        <v>148483710144</v>
      </c>
      <c r="BT223" s="42">
        <f t="shared" si="327"/>
        <v>10891733262.510914</v>
      </c>
      <c r="BU223" s="42">
        <f t="shared" si="328"/>
        <v>2460</v>
      </c>
      <c r="BV223" s="42">
        <f t="shared" si="329"/>
        <v>13843.207105702548</v>
      </c>
      <c r="BW223" s="70">
        <f t="shared" ref="BW223:BW286" si="365">BT223/BS223</f>
        <v>7.335305167110974E-2</v>
      </c>
      <c r="BY223" s="43">
        <f t="shared" si="330"/>
        <v>65</v>
      </c>
      <c r="BZ223" s="43">
        <f t="shared" si="331"/>
        <v>9.8249999999999993</v>
      </c>
      <c r="CA223" s="43">
        <v>1</v>
      </c>
      <c r="CB223" s="34">
        <f t="shared" si="332"/>
        <v>0</v>
      </c>
      <c r="CC223" s="42">
        <f t="shared" si="281"/>
        <v>600</v>
      </c>
      <c r="CD223" s="42">
        <f t="shared" si="333"/>
        <v>0</v>
      </c>
      <c r="CE223" s="42">
        <f t="shared" si="334"/>
        <v>2414592.0000000107</v>
      </c>
      <c r="CF223" s="42">
        <f t="shared" si="335"/>
        <v>2947.5</v>
      </c>
      <c r="CG223" s="42">
        <f t="shared" si="336"/>
        <v>13843.207105702548</v>
      </c>
      <c r="CH223" s="70" t="e">
        <f t="shared" si="363"/>
        <v>#DIV/0!</v>
      </c>
      <c r="CJ223" s="43">
        <f t="shared" si="337"/>
        <v>10</v>
      </c>
      <c r="CK223" s="43">
        <f t="shared" si="338"/>
        <v>11.649999999999999</v>
      </c>
      <c r="CL223" s="43">
        <v>1</v>
      </c>
      <c r="CM223" s="34">
        <f t="shared" si="339"/>
        <v>0</v>
      </c>
      <c r="CN223" s="42">
        <f t="shared" si="282"/>
        <v>1</v>
      </c>
      <c r="CO223" s="42">
        <f t="shared" si="340"/>
        <v>0</v>
      </c>
      <c r="CP223" s="42">
        <f t="shared" si="341"/>
        <v>1398.0000000000007</v>
      </c>
      <c r="CQ223" s="42">
        <f t="shared" si="342"/>
        <v>3494.9999999999995</v>
      </c>
      <c r="CR223" s="42">
        <f t="shared" si="343"/>
        <v>13843.207105702548</v>
      </c>
      <c r="CS223" s="70" t="e">
        <f t="shared" si="364"/>
        <v>#DIV/0!</v>
      </c>
      <c r="CU223" s="43">
        <f t="shared" si="344"/>
        <v>-40</v>
      </c>
      <c r="CV223" s="43">
        <f t="shared" si="345"/>
        <v>13.7</v>
      </c>
      <c r="CW223" s="43">
        <v>1</v>
      </c>
      <c r="CX223" s="34">
        <f t="shared" si="346"/>
        <v>0</v>
      </c>
      <c r="CY223" s="42">
        <f t="shared" si="283"/>
        <v>1</v>
      </c>
      <c r="CZ223" s="42">
        <f t="shared" si="347"/>
        <v>0</v>
      </c>
      <c r="DA223" s="42">
        <f t="shared" si="348"/>
        <v>1.6054687499999958</v>
      </c>
      <c r="DB223" s="42">
        <f t="shared" si="349"/>
        <v>4110</v>
      </c>
      <c r="DC223" s="42">
        <f t="shared" si="350"/>
        <v>13843.207105702548</v>
      </c>
      <c r="DF223" s="43">
        <f t="shared" si="351"/>
        <v>-103</v>
      </c>
      <c r="DG223" s="43">
        <f t="shared" si="352"/>
        <v>18.574999999999999</v>
      </c>
      <c r="DH223" s="43">
        <v>1</v>
      </c>
      <c r="DI223" s="34">
        <f t="shared" si="359"/>
        <v>0</v>
      </c>
      <c r="DJ223" s="42">
        <f t="shared" si="284"/>
        <v>1</v>
      </c>
      <c r="DK223" s="42">
        <f t="shared" si="353"/>
        <v>0</v>
      </c>
      <c r="DL223" s="42">
        <f t="shared" si="354"/>
        <v>3.5061635173711311E-4</v>
      </c>
      <c r="DM223" s="42">
        <f t="shared" si="355"/>
        <v>5572.5</v>
      </c>
      <c r="DN223" s="42">
        <f t="shared" si="356"/>
        <v>13843.207105702548</v>
      </c>
    </row>
    <row r="224" spans="1:118">
      <c r="A224" s="34">
        <f t="shared" si="285"/>
        <v>477.71289166685216</v>
      </c>
      <c r="B224" s="34">
        <v>0</v>
      </c>
      <c r="C224" s="55">
        <f t="shared" si="362"/>
        <v>11.5</v>
      </c>
      <c r="D224" s="59"/>
      <c r="E224" s="87">
        <v>2.2000000000000002</v>
      </c>
      <c r="F224" s="101">
        <f>C224+E224</f>
        <v>13.7</v>
      </c>
      <c r="G224" s="37">
        <f t="shared" si="286"/>
        <v>13332383914327.375</v>
      </c>
      <c r="H224" s="34">
        <f t="shared" si="357"/>
        <v>43.600000000000023</v>
      </c>
      <c r="I224" s="38">
        <v>218</v>
      </c>
      <c r="J224" s="43">
        <f t="shared" si="287"/>
        <v>218</v>
      </c>
      <c r="K224" s="43">
        <f t="shared" si="288"/>
        <v>2.2000000000000002</v>
      </c>
      <c r="L224" s="33">
        <v>1</v>
      </c>
      <c r="M224" s="34">
        <f t="shared" si="289"/>
        <v>2</v>
      </c>
      <c r="N224" s="42">
        <f t="shared" si="275"/>
        <v>35385901056000</v>
      </c>
      <c r="O224" s="42">
        <f t="shared" si="290"/>
        <v>1.5428252860416E+16</v>
      </c>
      <c r="P224" s="42">
        <f t="shared" si="291"/>
        <v>879937338345606.75</v>
      </c>
      <c r="Q224" s="42">
        <f t="shared" si="292"/>
        <v>660</v>
      </c>
      <c r="R224" s="42">
        <f t="shared" si="293"/>
        <v>14331.386750005564</v>
      </c>
      <c r="S224" s="70">
        <f t="shared" si="294"/>
        <v>5.7034153271058104E-2</v>
      </c>
      <c r="V224" s="43">
        <f t="shared" si="295"/>
        <v>218</v>
      </c>
      <c r="W224" s="43">
        <f t="shared" si="296"/>
        <v>3.2</v>
      </c>
      <c r="X224" s="43">
        <v>1</v>
      </c>
      <c r="Y224" s="34">
        <f t="shared" si="297"/>
        <v>1</v>
      </c>
      <c r="Z224" s="42">
        <f t="shared" si="276"/>
        <v>4148513107200</v>
      </c>
      <c r="AA224" s="42">
        <f t="shared" si="298"/>
        <v>904375857369600</v>
      </c>
      <c r="AB224" s="42">
        <f t="shared" si="299"/>
        <v>1279908855775428</v>
      </c>
      <c r="AC224" s="42">
        <f t="shared" si="300"/>
        <v>960</v>
      </c>
      <c r="AD224" s="42">
        <f t="shared" si="301"/>
        <v>14331.386750005564</v>
      </c>
      <c r="AE224" s="70">
        <f t="shared" si="361"/>
        <v>1.4152399639438356</v>
      </c>
      <c r="AG224" s="43">
        <f t="shared" si="302"/>
        <v>203</v>
      </c>
      <c r="AH224" s="43">
        <f t="shared" si="303"/>
        <v>4.2750000000000004</v>
      </c>
      <c r="AI224" s="43">
        <v>1</v>
      </c>
      <c r="AJ224" s="34">
        <f t="shared" si="304"/>
        <v>1.075</v>
      </c>
      <c r="AK224" s="42">
        <f t="shared" si="277"/>
        <v>24199659792000</v>
      </c>
      <c r="AL224" s="42">
        <f t="shared" si="305"/>
        <v>5280970758109200</v>
      </c>
      <c r="AM224" s="42">
        <f t="shared" si="306"/>
        <v>213734779626560.47</v>
      </c>
      <c r="AN224" s="42">
        <f t="shared" si="307"/>
        <v>1282.5</v>
      </c>
      <c r="AO224" s="42">
        <f t="shared" si="308"/>
        <v>14331.386750005564</v>
      </c>
      <c r="AP224" s="70">
        <f t="shared" si="273"/>
        <v>4.0472630775006624E-2</v>
      </c>
      <c r="AR224" s="43">
        <f t="shared" si="309"/>
        <v>183</v>
      </c>
      <c r="AS224" s="43">
        <f t="shared" si="310"/>
        <v>5.45</v>
      </c>
      <c r="AT224" s="43">
        <v>1</v>
      </c>
      <c r="AU224" s="34">
        <f t="shared" si="311"/>
        <v>1.175</v>
      </c>
      <c r="AV224" s="42">
        <f t="shared" si="278"/>
        <v>3871945566720</v>
      </c>
      <c r="AW224" s="42">
        <f t="shared" si="312"/>
        <v>832565095483968</v>
      </c>
      <c r="AX224" s="42">
        <f t="shared" si="313"/>
        <v>17030037265566.57</v>
      </c>
      <c r="AY224" s="42">
        <f t="shared" si="314"/>
        <v>1635</v>
      </c>
      <c r="AZ224" s="42">
        <f t="shared" si="315"/>
        <v>14331.386750005564</v>
      </c>
      <c r="BA224" s="70">
        <f t="shared" si="358"/>
        <v>2.0454901794396092E-2</v>
      </c>
      <c r="BC224" s="43">
        <f t="shared" si="316"/>
        <v>158</v>
      </c>
      <c r="BD224" s="43">
        <f t="shared" si="317"/>
        <v>6.75</v>
      </c>
      <c r="BE224" s="43">
        <v>1</v>
      </c>
      <c r="BF224" s="34">
        <f t="shared" si="318"/>
        <v>1.3</v>
      </c>
      <c r="BG224" s="42">
        <f t="shared" si="279"/>
        <v>426704205312</v>
      </c>
      <c r="BH224" s="42">
        <f t="shared" si="319"/>
        <v>87645043771084.797</v>
      </c>
      <c r="BI224" s="42">
        <f t="shared" si="320"/>
        <v>659132749670.72314</v>
      </c>
      <c r="BJ224" s="42">
        <f t="shared" si="321"/>
        <v>2025</v>
      </c>
      <c r="BK224" s="42">
        <f t="shared" si="322"/>
        <v>14331.386750005564</v>
      </c>
      <c r="BL224" s="70">
        <f t="shared" si="274"/>
        <v>7.5204794396848641E-3</v>
      </c>
      <c r="BN224" s="43">
        <f t="shared" si="323"/>
        <v>128</v>
      </c>
      <c r="BO224" s="43">
        <f t="shared" si="324"/>
        <v>8.1999999999999993</v>
      </c>
      <c r="BP224" s="43">
        <v>1</v>
      </c>
      <c r="BQ224" s="34">
        <f t="shared" si="325"/>
        <v>1.45</v>
      </c>
      <c r="BR224" s="42">
        <f t="shared" si="280"/>
        <v>806319360</v>
      </c>
      <c r="BS224" s="42">
        <f t="shared" si="326"/>
        <v>149652873216</v>
      </c>
      <c r="BT224" s="42">
        <f t="shared" si="327"/>
        <v>12511316081.712776</v>
      </c>
      <c r="BU224" s="42">
        <f t="shared" si="328"/>
        <v>2460</v>
      </c>
      <c r="BV224" s="42">
        <f t="shared" si="329"/>
        <v>14331.386750005564</v>
      </c>
      <c r="BW224" s="70">
        <f t="shared" si="365"/>
        <v>8.3602244399642714E-2</v>
      </c>
      <c r="BY224" s="43">
        <f t="shared" si="330"/>
        <v>66</v>
      </c>
      <c r="BZ224" s="43">
        <f t="shared" si="331"/>
        <v>9.8249999999999993</v>
      </c>
      <c r="CA224" s="43">
        <v>1</v>
      </c>
      <c r="CB224" s="34">
        <f t="shared" si="332"/>
        <v>0</v>
      </c>
      <c r="CC224" s="42">
        <f t="shared" si="281"/>
        <v>600</v>
      </c>
      <c r="CD224" s="42">
        <f t="shared" si="333"/>
        <v>0</v>
      </c>
      <c r="CE224" s="42">
        <f t="shared" si="334"/>
        <v>2773637.8583890134</v>
      </c>
      <c r="CF224" s="42">
        <f t="shared" si="335"/>
        <v>2947.5</v>
      </c>
      <c r="CG224" s="42">
        <f t="shared" si="336"/>
        <v>14331.386750005564</v>
      </c>
      <c r="CH224" s="70" t="e">
        <f t="shared" si="363"/>
        <v>#DIV/0!</v>
      </c>
      <c r="CJ224" s="43">
        <f t="shared" si="337"/>
        <v>11</v>
      </c>
      <c r="CK224" s="43">
        <f t="shared" si="338"/>
        <v>11.649999999999999</v>
      </c>
      <c r="CL224" s="43">
        <v>1</v>
      </c>
      <c r="CM224" s="34">
        <f t="shared" si="339"/>
        <v>0</v>
      </c>
      <c r="CN224" s="42">
        <f t="shared" si="282"/>
        <v>1</v>
      </c>
      <c r="CO224" s="42">
        <f t="shared" si="340"/>
        <v>0</v>
      </c>
      <c r="CP224" s="42">
        <f t="shared" si="341"/>
        <v>1605.8803002858558</v>
      </c>
      <c r="CQ224" s="42">
        <f t="shared" si="342"/>
        <v>3494.9999999999995</v>
      </c>
      <c r="CR224" s="42">
        <f t="shared" si="343"/>
        <v>14331.386750005564</v>
      </c>
      <c r="CS224" s="70" t="e">
        <f t="shared" si="364"/>
        <v>#DIV/0!</v>
      </c>
      <c r="CU224" s="43">
        <f t="shared" si="344"/>
        <v>-39</v>
      </c>
      <c r="CV224" s="43">
        <f t="shared" si="345"/>
        <v>13.7</v>
      </c>
      <c r="CW224" s="43">
        <v>1</v>
      </c>
      <c r="CX224" s="34">
        <f t="shared" si="346"/>
        <v>0</v>
      </c>
      <c r="CY224" s="42">
        <f t="shared" si="283"/>
        <v>1</v>
      </c>
      <c r="CZ224" s="42">
        <f t="shared" si="347"/>
        <v>0</v>
      </c>
      <c r="DA224" s="42">
        <f t="shared" si="348"/>
        <v>1.8441993121241411</v>
      </c>
      <c r="DB224" s="42">
        <f t="shared" si="349"/>
        <v>4110</v>
      </c>
      <c r="DC224" s="42">
        <f t="shared" si="350"/>
        <v>14331.386750005564</v>
      </c>
      <c r="DF224" s="43">
        <f t="shared" si="351"/>
        <v>-102</v>
      </c>
      <c r="DG224" s="43">
        <f t="shared" si="352"/>
        <v>18.574999999999999</v>
      </c>
      <c r="DH224" s="43">
        <v>1</v>
      </c>
      <c r="DI224" s="34">
        <f t="shared" si="359"/>
        <v>0</v>
      </c>
      <c r="DJ224" s="42">
        <f t="shared" si="284"/>
        <v>1</v>
      </c>
      <c r="DK224" s="42">
        <f t="shared" si="353"/>
        <v>0</v>
      </c>
      <c r="DL224" s="42">
        <f t="shared" si="354"/>
        <v>4.0275242647548376E-4</v>
      </c>
      <c r="DM224" s="42">
        <f t="shared" si="355"/>
        <v>5572.5</v>
      </c>
      <c r="DN224" s="42">
        <f t="shared" si="356"/>
        <v>14331.386750005564</v>
      </c>
    </row>
    <row r="225" spans="1:118">
      <c r="A225" s="34">
        <f t="shared" si="285"/>
        <v>494.559400409528</v>
      </c>
      <c r="B225" s="34">
        <v>0</v>
      </c>
      <c r="C225" s="55">
        <f t="shared" si="362"/>
        <v>11.5</v>
      </c>
      <c r="D225" s="59"/>
      <c r="E225" s="87">
        <v>2.2000000000000002</v>
      </c>
      <c r="F225" s="101">
        <f>C225+E225</f>
        <v>13.7</v>
      </c>
      <c r="G225" s="37">
        <f t="shared" si="286"/>
        <v>15314887470576.785</v>
      </c>
      <c r="H225" s="34">
        <f t="shared" si="357"/>
        <v>43.800000000000026</v>
      </c>
      <c r="I225" s="38">
        <v>219</v>
      </c>
      <c r="J225" s="43">
        <f t="shared" si="287"/>
        <v>219</v>
      </c>
      <c r="K225" s="43">
        <f t="shared" si="288"/>
        <v>2.2000000000000002</v>
      </c>
      <c r="L225" s="33">
        <v>1</v>
      </c>
      <c r="M225" s="34">
        <f t="shared" si="289"/>
        <v>2</v>
      </c>
      <c r="N225" s="42">
        <f t="shared" si="275"/>
        <v>35385901056000</v>
      </c>
      <c r="O225" s="42">
        <f t="shared" si="290"/>
        <v>1.5499024662528E+16</v>
      </c>
      <c r="P225" s="42">
        <f t="shared" si="291"/>
        <v>1010782573058067.9</v>
      </c>
      <c r="Q225" s="42">
        <f t="shared" si="292"/>
        <v>660</v>
      </c>
      <c r="R225" s="42">
        <f t="shared" si="293"/>
        <v>14836.782012285839</v>
      </c>
      <c r="S225" s="70">
        <f t="shared" si="294"/>
        <v>6.5215882616267942E-2</v>
      </c>
      <c r="V225" s="43">
        <f t="shared" si="295"/>
        <v>219</v>
      </c>
      <c r="W225" s="43">
        <f t="shared" si="296"/>
        <v>3.2</v>
      </c>
      <c r="X225" s="43">
        <v>1</v>
      </c>
      <c r="Y225" s="34">
        <f t="shared" si="297"/>
        <v>1</v>
      </c>
      <c r="Z225" s="42">
        <f t="shared" si="276"/>
        <v>4148513107200</v>
      </c>
      <c r="AA225" s="42">
        <f t="shared" si="298"/>
        <v>908524370476800</v>
      </c>
      <c r="AB225" s="42">
        <f t="shared" si="299"/>
        <v>1470229197175371.5</v>
      </c>
      <c r="AC225" s="42">
        <f t="shared" si="300"/>
        <v>960</v>
      </c>
      <c r="AD225" s="42">
        <f t="shared" si="301"/>
        <v>14836.782012285839</v>
      </c>
      <c r="AE225" s="70">
        <f t="shared" si="361"/>
        <v>1.6182606047252039</v>
      </c>
      <c r="AG225" s="43">
        <f t="shared" si="302"/>
        <v>204</v>
      </c>
      <c r="AH225" s="43">
        <f t="shared" si="303"/>
        <v>4.2750000000000004</v>
      </c>
      <c r="AI225" s="43">
        <v>1</v>
      </c>
      <c r="AJ225" s="34">
        <f t="shared" si="304"/>
        <v>1.075</v>
      </c>
      <c r="AK225" s="42">
        <f t="shared" si="277"/>
        <v>24199659792000</v>
      </c>
      <c r="AL225" s="42">
        <f t="shared" si="305"/>
        <v>5306985392385600</v>
      </c>
      <c r="AM225" s="42">
        <f t="shared" si="306"/>
        <v>245516789762683.87</v>
      </c>
      <c r="AN225" s="42">
        <f t="shared" si="307"/>
        <v>1282.5</v>
      </c>
      <c r="AO225" s="42">
        <f t="shared" si="308"/>
        <v>14836.782012285839</v>
      </c>
      <c r="AP225" s="70">
        <f t="shared" si="273"/>
        <v>4.6262948097605179E-2</v>
      </c>
      <c r="AR225" s="43">
        <f t="shared" si="309"/>
        <v>184</v>
      </c>
      <c r="AS225" s="43">
        <f t="shared" si="310"/>
        <v>5.45</v>
      </c>
      <c r="AT225" s="43">
        <v>1</v>
      </c>
      <c r="AU225" s="34">
        <f t="shared" si="311"/>
        <v>1.175</v>
      </c>
      <c r="AV225" s="42">
        <f t="shared" si="278"/>
        <v>3871945566720</v>
      </c>
      <c r="AW225" s="42">
        <f t="shared" si="312"/>
        <v>837114631524864</v>
      </c>
      <c r="AX225" s="42">
        <f t="shared" si="313"/>
        <v>19562375792494.523</v>
      </c>
      <c r="AY225" s="42">
        <f t="shared" si="314"/>
        <v>1635</v>
      </c>
      <c r="AZ225" s="42">
        <f t="shared" si="315"/>
        <v>14836.782012285839</v>
      </c>
      <c r="BA225" s="70">
        <f t="shared" si="358"/>
        <v>2.3368813607833206E-2</v>
      </c>
      <c r="BC225" s="43">
        <f t="shared" si="316"/>
        <v>159</v>
      </c>
      <c r="BD225" s="43">
        <f t="shared" si="317"/>
        <v>6.75</v>
      </c>
      <c r="BE225" s="43">
        <v>1</v>
      </c>
      <c r="BF225" s="34">
        <f t="shared" si="318"/>
        <v>1.3</v>
      </c>
      <c r="BG225" s="42">
        <f t="shared" si="279"/>
        <v>426704205312</v>
      </c>
      <c r="BH225" s="42">
        <f t="shared" si="319"/>
        <v>88199759237990.406</v>
      </c>
      <c r="BI225" s="42">
        <f t="shared" si="320"/>
        <v>757144705271.43225</v>
      </c>
      <c r="BJ225" s="42">
        <f t="shared" si="321"/>
        <v>2025</v>
      </c>
      <c r="BK225" s="42">
        <f t="shared" si="322"/>
        <v>14836.782012285839</v>
      </c>
      <c r="BL225" s="70">
        <f t="shared" si="274"/>
        <v>8.5844305224056245E-3</v>
      </c>
      <c r="BN225" s="43">
        <f t="shared" si="323"/>
        <v>129</v>
      </c>
      <c r="BO225" s="43">
        <f t="shared" si="324"/>
        <v>8.1999999999999993</v>
      </c>
      <c r="BP225" s="43">
        <v>1</v>
      </c>
      <c r="BQ225" s="34">
        <f t="shared" si="325"/>
        <v>1.45</v>
      </c>
      <c r="BR225" s="42">
        <f t="shared" si="280"/>
        <v>806319360</v>
      </c>
      <c r="BS225" s="42">
        <f t="shared" si="326"/>
        <v>150822036288</v>
      </c>
      <c r="BT225" s="42">
        <f t="shared" si="327"/>
        <v>14371728201.911417</v>
      </c>
      <c r="BU225" s="42">
        <f t="shared" si="328"/>
        <v>2460</v>
      </c>
      <c r="BV225" s="42">
        <f t="shared" si="329"/>
        <v>14836.782012285839</v>
      </c>
      <c r="BW225" s="70">
        <f t="shared" si="365"/>
        <v>9.5289312859217032E-2</v>
      </c>
      <c r="BY225" s="43">
        <f t="shared" si="330"/>
        <v>67</v>
      </c>
      <c r="BZ225" s="43">
        <f t="shared" si="331"/>
        <v>9.8249999999999993</v>
      </c>
      <c r="CA225" s="43">
        <v>1</v>
      </c>
      <c r="CB225" s="34">
        <f t="shared" si="332"/>
        <v>0</v>
      </c>
      <c r="CC225" s="42">
        <f t="shared" si="281"/>
        <v>600</v>
      </c>
      <c r="CD225" s="42">
        <f t="shared" si="333"/>
        <v>0</v>
      </c>
      <c r="CE225" s="42">
        <f t="shared" si="334"/>
        <v>3186073.2452889588</v>
      </c>
      <c r="CF225" s="42">
        <f t="shared" si="335"/>
        <v>2947.5</v>
      </c>
      <c r="CG225" s="42">
        <f t="shared" si="336"/>
        <v>14836.782012285839</v>
      </c>
      <c r="CH225" s="70" t="e">
        <f t="shared" si="363"/>
        <v>#DIV/0!</v>
      </c>
      <c r="CJ225" s="43">
        <f t="shared" si="337"/>
        <v>12</v>
      </c>
      <c r="CK225" s="43">
        <f t="shared" si="338"/>
        <v>11.649999999999999</v>
      </c>
      <c r="CL225" s="43">
        <v>1</v>
      </c>
      <c r="CM225" s="34">
        <f t="shared" si="339"/>
        <v>0</v>
      </c>
      <c r="CN225" s="42">
        <f t="shared" si="282"/>
        <v>1</v>
      </c>
      <c r="CO225" s="42">
        <f t="shared" si="340"/>
        <v>0</v>
      </c>
      <c r="CP225" s="42">
        <f t="shared" si="341"/>
        <v>1844.6720592605072</v>
      </c>
      <c r="CQ225" s="42">
        <f t="shared" si="342"/>
        <v>3494.9999999999995</v>
      </c>
      <c r="CR225" s="42">
        <f t="shared" si="343"/>
        <v>14836.782012285839</v>
      </c>
      <c r="CS225" s="70" t="e">
        <f t="shared" si="364"/>
        <v>#DIV/0!</v>
      </c>
      <c r="CU225" s="43">
        <f t="shared" si="344"/>
        <v>-38</v>
      </c>
      <c r="CV225" s="43">
        <f t="shared" si="345"/>
        <v>13.7</v>
      </c>
      <c r="CW225" s="43">
        <v>1</v>
      </c>
      <c r="CX225" s="34">
        <f t="shared" si="346"/>
        <v>0</v>
      </c>
      <c r="CY225" s="42">
        <f t="shared" si="283"/>
        <v>1</v>
      </c>
      <c r="CZ225" s="42">
        <f t="shared" si="347"/>
        <v>0</v>
      </c>
      <c r="DA225" s="42">
        <f t="shared" si="348"/>
        <v>2.118428716123665</v>
      </c>
      <c r="DB225" s="42">
        <f t="shared" si="349"/>
        <v>4110</v>
      </c>
      <c r="DC225" s="42">
        <f t="shared" si="350"/>
        <v>14836.782012285839</v>
      </c>
      <c r="DF225" s="43">
        <f t="shared" si="351"/>
        <v>-101</v>
      </c>
      <c r="DG225" s="43">
        <f t="shared" si="352"/>
        <v>18.574999999999999</v>
      </c>
      <c r="DH225" s="43">
        <v>1</v>
      </c>
      <c r="DI225" s="34">
        <f t="shared" si="359"/>
        <v>0</v>
      </c>
      <c r="DJ225" s="42">
        <f t="shared" si="284"/>
        <v>1</v>
      </c>
      <c r="DK225" s="42">
        <f t="shared" si="353"/>
        <v>0</v>
      </c>
      <c r="DL225" s="42">
        <f t="shared" si="354"/>
        <v>4.6264104976345249E-4</v>
      </c>
      <c r="DM225" s="42">
        <f t="shared" si="355"/>
        <v>5572.5</v>
      </c>
      <c r="DN225" s="42">
        <f t="shared" si="356"/>
        <v>14836.782012285839</v>
      </c>
    </row>
    <row r="226" spans="1:118">
      <c r="A226" s="34">
        <f t="shared" si="285"/>
        <v>512.00000000000739</v>
      </c>
      <c r="B226" s="34">
        <v>0</v>
      </c>
      <c r="C226" s="55">
        <f t="shared" si="362"/>
        <v>11.5</v>
      </c>
      <c r="D226" s="59"/>
      <c r="E226" s="87">
        <v>2.2000000000000002</v>
      </c>
      <c r="F226" s="101">
        <f>C226+E226</f>
        <v>13.7</v>
      </c>
      <c r="G226" s="37">
        <f t="shared" si="286"/>
        <v>17592186044416.258</v>
      </c>
      <c r="H226" s="34">
        <f t="shared" si="357"/>
        <v>44.000000000000021</v>
      </c>
      <c r="I226" s="38">
        <v>220</v>
      </c>
      <c r="J226" s="43">
        <f t="shared" si="287"/>
        <v>220</v>
      </c>
      <c r="K226" s="43">
        <f t="shared" si="288"/>
        <v>2.2000000000000002</v>
      </c>
      <c r="L226" s="33">
        <v>4</v>
      </c>
      <c r="M226" s="34">
        <f t="shared" si="289"/>
        <v>2</v>
      </c>
      <c r="N226" s="42">
        <f t="shared" si="275"/>
        <v>141543604224000</v>
      </c>
      <c r="O226" s="42">
        <f t="shared" si="290"/>
        <v>6.227918585856E+16</v>
      </c>
      <c r="P226" s="42">
        <f t="shared" si="291"/>
        <v>1161084278931473</v>
      </c>
      <c r="Q226" s="42">
        <f t="shared" si="292"/>
        <v>660</v>
      </c>
      <c r="R226" s="42">
        <f t="shared" si="293"/>
        <v>15360.000000000222</v>
      </c>
      <c r="S226" s="70">
        <f t="shared" si="294"/>
        <v>1.8643215432654649E-2</v>
      </c>
      <c r="V226" s="43">
        <f t="shared" si="295"/>
        <v>220</v>
      </c>
      <c r="W226" s="43">
        <f t="shared" si="296"/>
        <v>3.2</v>
      </c>
      <c r="X226" s="43">
        <v>15</v>
      </c>
      <c r="Y226" s="34">
        <f t="shared" si="297"/>
        <v>1</v>
      </c>
      <c r="Z226" s="42">
        <f t="shared" si="276"/>
        <v>62227696608000</v>
      </c>
      <c r="AA226" s="42">
        <f t="shared" si="298"/>
        <v>1.369009325376E+16</v>
      </c>
      <c r="AB226" s="42">
        <f t="shared" si="299"/>
        <v>1688849860263960.7</v>
      </c>
      <c r="AC226" s="42">
        <f t="shared" si="300"/>
        <v>960</v>
      </c>
      <c r="AD226" s="42">
        <f t="shared" si="301"/>
        <v>15360.000000000222</v>
      </c>
      <c r="AE226" s="70">
        <f t="shared" si="361"/>
        <v>0.12336291864192497</v>
      </c>
      <c r="AG226" s="43">
        <f t="shared" si="302"/>
        <v>205</v>
      </c>
      <c r="AH226" s="43">
        <f t="shared" si="303"/>
        <v>4.2750000000000004</v>
      </c>
      <c r="AI226" s="43">
        <v>1</v>
      </c>
      <c r="AJ226" s="34">
        <f t="shared" si="304"/>
        <v>1.075</v>
      </c>
      <c r="AK226" s="42">
        <f t="shared" si="277"/>
        <v>24199659792000</v>
      </c>
      <c r="AL226" s="42">
        <f t="shared" si="305"/>
        <v>5333000026662000</v>
      </c>
      <c r="AM226" s="42">
        <f t="shared" si="306"/>
        <v>282024732524547.87</v>
      </c>
      <c r="AN226" s="42">
        <f t="shared" si="307"/>
        <v>1282.5</v>
      </c>
      <c r="AO226" s="42">
        <f t="shared" si="308"/>
        <v>15360.000000000222</v>
      </c>
      <c r="AP226" s="70">
        <f t="shared" si="273"/>
        <v>5.2882942267876029E-2</v>
      </c>
      <c r="AR226" s="43">
        <f t="shared" si="309"/>
        <v>185</v>
      </c>
      <c r="AS226" s="43">
        <f t="shared" si="310"/>
        <v>5.45</v>
      </c>
      <c r="AT226" s="43">
        <v>1</v>
      </c>
      <c r="AU226" s="34">
        <f t="shared" si="311"/>
        <v>1.175</v>
      </c>
      <c r="AV226" s="42">
        <f t="shared" si="278"/>
        <v>3871945566720</v>
      </c>
      <c r="AW226" s="42">
        <f t="shared" si="312"/>
        <v>841664167565760</v>
      </c>
      <c r="AX226" s="42">
        <f t="shared" si="313"/>
        <v>22471268892672.285</v>
      </c>
      <c r="AY226" s="42">
        <f t="shared" si="314"/>
        <v>1635</v>
      </c>
      <c r="AZ226" s="42">
        <f t="shared" si="315"/>
        <v>15360.000000000222</v>
      </c>
      <c r="BA226" s="70">
        <f t="shared" si="358"/>
        <v>2.6698616572525743E-2</v>
      </c>
      <c r="BC226" s="43">
        <f t="shared" si="316"/>
        <v>160</v>
      </c>
      <c r="BD226" s="43">
        <f t="shared" si="317"/>
        <v>6.75</v>
      </c>
      <c r="BE226" s="43">
        <v>1</v>
      </c>
      <c r="BF226" s="34">
        <f t="shared" si="318"/>
        <v>1.3</v>
      </c>
      <c r="BG226" s="42">
        <f t="shared" si="279"/>
        <v>426704205312</v>
      </c>
      <c r="BH226" s="42">
        <f t="shared" si="319"/>
        <v>88754474704896</v>
      </c>
      <c r="BI226" s="42">
        <f t="shared" si="320"/>
        <v>869730877440.00928</v>
      </c>
      <c r="BJ226" s="42">
        <f t="shared" si="321"/>
        <v>2025</v>
      </c>
      <c r="BK226" s="42">
        <f t="shared" si="322"/>
        <v>15360.000000000222</v>
      </c>
      <c r="BL226" s="70">
        <f t="shared" si="274"/>
        <v>9.7992904620507193E-3</v>
      </c>
      <c r="BN226" s="43">
        <f t="shared" si="323"/>
        <v>130</v>
      </c>
      <c r="BO226" s="43">
        <f t="shared" si="324"/>
        <v>8.1999999999999993</v>
      </c>
      <c r="BP226" s="43">
        <v>1</v>
      </c>
      <c r="BQ226" s="34">
        <f t="shared" si="325"/>
        <v>1.45</v>
      </c>
      <c r="BR226" s="42">
        <f t="shared" si="280"/>
        <v>806319360</v>
      </c>
      <c r="BS226" s="42">
        <f t="shared" si="326"/>
        <v>151991199360</v>
      </c>
      <c r="BT226" s="42">
        <f t="shared" si="327"/>
        <v>16508780544.000141</v>
      </c>
      <c r="BU226" s="42">
        <f t="shared" si="328"/>
        <v>2460</v>
      </c>
      <c r="BV226" s="42">
        <f t="shared" si="329"/>
        <v>15360.000000000222</v>
      </c>
      <c r="BW226" s="70">
        <f t="shared" si="365"/>
        <v>0.10861668710764058</v>
      </c>
      <c r="BY226" s="43">
        <f t="shared" si="330"/>
        <v>68</v>
      </c>
      <c r="BZ226" s="43">
        <f t="shared" si="331"/>
        <v>9.8249999999999993</v>
      </c>
      <c r="CA226" s="43">
        <v>1</v>
      </c>
      <c r="CB226" s="34">
        <f t="shared" si="332"/>
        <v>0</v>
      </c>
      <c r="CC226" s="42">
        <f t="shared" si="281"/>
        <v>600</v>
      </c>
      <c r="CD226" s="42">
        <f t="shared" si="333"/>
        <v>0</v>
      </c>
      <c r="CE226" s="42">
        <f t="shared" si="334"/>
        <v>3659837.0957634919</v>
      </c>
      <c r="CF226" s="42">
        <f t="shared" si="335"/>
        <v>2947.5</v>
      </c>
      <c r="CG226" s="42">
        <f t="shared" si="336"/>
        <v>15360.000000000222</v>
      </c>
      <c r="CH226" s="70" t="e">
        <f t="shared" si="363"/>
        <v>#DIV/0!</v>
      </c>
      <c r="CJ226" s="43">
        <f t="shared" si="337"/>
        <v>13</v>
      </c>
      <c r="CK226" s="43">
        <f t="shared" si="338"/>
        <v>11.649999999999999</v>
      </c>
      <c r="CL226" s="43">
        <v>1</v>
      </c>
      <c r="CM226" s="34">
        <f t="shared" si="339"/>
        <v>0</v>
      </c>
      <c r="CN226" s="42">
        <f t="shared" si="282"/>
        <v>1</v>
      </c>
      <c r="CO226" s="42">
        <f t="shared" si="340"/>
        <v>0</v>
      </c>
      <c r="CP226" s="42">
        <f t="shared" si="341"/>
        <v>2118.9717599815381</v>
      </c>
      <c r="CQ226" s="42">
        <f t="shared" si="342"/>
        <v>3494.9999999999995</v>
      </c>
      <c r="CR226" s="42">
        <f t="shared" si="343"/>
        <v>15360.000000000222</v>
      </c>
      <c r="CS226" s="70" t="e">
        <f t="shared" si="364"/>
        <v>#DIV/0!</v>
      </c>
      <c r="CU226" s="43">
        <f t="shared" si="344"/>
        <v>-37</v>
      </c>
      <c r="CV226" s="43">
        <f t="shared" si="345"/>
        <v>13.7</v>
      </c>
      <c r="CW226" s="43">
        <v>1</v>
      </c>
      <c r="CX226" s="34">
        <f t="shared" si="346"/>
        <v>0</v>
      </c>
      <c r="CY226" s="42">
        <f t="shared" si="283"/>
        <v>1</v>
      </c>
      <c r="CZ226" s="42">
        <f t="shared" si="347"/>
        <v>0</v>
      </c>
      <c r="DA226" s="42">
        <f t="shared" si="348"/>
        <v>2.4334355813897353</v>
      </c>
      <c r="DB226" s="42">
        <f t="shared" si="349"/>
        <v>4110</v>
      </c>
      <c r="DC226" s="42">
        <f t="shared" si="350"/>
        <v>15360.000000000222</v>
      </c>
      <c r="DF226" s="43">
        <f t="shared" si="351"/>
        <v>-100</v>
      </c>
      <c r="DG226" s="43">
        <f t="shared" si="352"/>
        <v>18.574999999999999</v>
      </c>
      <c r="DH226" s="43">
        <v>1</v>
      </c>
      <c r="DI226" s="34">
        <f t="shared" si="359"/>
        <v>0</v>
      </c>
      <c r="DJ226" s="42">
        <f t="shared" si="284"/>
        <v>1</v>
      </c>
      <c r="DK226" s="42">
        <f t="shared" si="353"/>
        <v>0</v>
      </c>
      <c r="DL226" s="42">
        <f t="shared" si="354"/>
        <v>5.3143501281737923E-4</v>
      </c>
      <c r="DM226" s="42">
        <f t="shared" si="355"/>
        <v>5572.5</v>
      </c>
      <c r="DN226" s="42">
        <f t="shared" si="356"/>
        <v>15360.000000000222</v>
      </c>
    </row>
    <row r="227" spans="1:118">
      <c r="A227" s="34">
        <f t="shared" si="285"/>
        <v>530.05564100679294</v>
      </c>
      <c r="B227" s="34">
        <v>0</v>
      </c>
      <c r="C227" s="55">
        <f t="shared" si="362"/>
        <v>11.5</v>
      </c>
      <c r="D227" s="59"/>
      <c r="E227" s="87">
        <v>2.2000000000000002</v>
      </c>
      <c r="F227" s="101">
        <f>C227+E227</f>
        <v>13.7</v>
      </c>
      <c r="G227" s="37">
        <f t="shared" si="286"/>
        <v>20208115170022.754</v>
      </c>
      <c r="H227" s="34">
        <f t="shared" si="357"/>
        <v>44.200000000000024</v>
      </c>
      <c r="I227" s="38">
        <v>221</v>
      </c>
      <c r="J227" s="43">
        <f t="shared" si="287"/>
        <v>221</v>
      </c>
      <c r="K227" s="43">
        <f t="shared" si="288"/>
        <v>2.2000000000000002</v>
      </c>
      <c r="L227" s="33">
        <v>1</v>
      </c>
      <c r="M227" s="34">
        <f t="shared" si="289"/>
        <v>2</v>
      </c>
      <c r="N227" s="42">
        <f t="shared" si="275"/>
        <v>141543604224000</v>
      </c>
      <c r="O227" s="42">
        <f t="shared" si="290"/>
        <v>6.2562273067008E+16</v>
      </c>
      <c r="P227" s="42">
        <f t="shared" si="291"/>
        <v>1333735601221501.7</v>
      </c>
      <c r="Q227" s="42">
        <f t="shared" si="292"/>
        <v>660</v>
      </c>
      <c r="R227" s="42">
        <f t="shared" si="293"/>
        <v>15901.669230203788</v>
      </c>
      <c r="S227" s="70">
        <f t="shared" si="294"/>
        <v>2.131852849708625E-2</v>
      </c>
      <c r="V227" s="43">
        <f t="shared" si="295"/>
        <v>221</v>
      </c>
      <c r="W227" s="43">
        <f t="shared" si="296"/>
        <v>3.2</v>
      </c>
      <c r="X227" s="43">
        <v>1</v>
      </c>
      <c r="Y227" s="34">
        <f t="shared" si="297"/>
        <v>1</v>
      </c>
      <c r="Z227" s="42">
        <f t="shared" si="276"/>
        <v>62227696608000</v>
      </c>
      <c r="AA227" s="42">
        <f t="shared" si="298"/>
        <v>1.3752320950368E+16</v>
      </c>
      <c r="AB227" s="42">
        <f t="shared" si="299"/>
        <v>1939979056322184.5</v>
      </c>
      <c r="AC227" s="42">
        <f t="shared" si="300"/>
        <v>960</v>
      </c>
      <c r="AD227" s="42">
        <f t="shared" si="301"/>
        <v>15901.669230203788</v>
      </c>
      <c r="AE227" s="70">
        <f t="shared" si="361"/>
        <v>0.14106557455454619</v>
      </c>
      <c r="AG227" s="43">
        <f t="shared" si="302"/>
        <v>206</v>
      </c>
      <c r="AH227" s="43">
        <f t="shared" si="303"/>
        <v>4.2750000000000004</v>
      </c>
      <c r="AI227" s="43">
        <v>1</v>
      </c>
      <c r="AJ227" s="34">
        <f t="shared" si="304"/>
        <v>1.075</v>
      </c>
      <c r="AK227" s="42">
        <f t="shared" si="277"/>
        <v>24199659792000</v>
      </c>
      <c r="AL227" s="42">
        <f t="shared" si="305"/>
        <v>5359014660938400</v>
      </c>
      <c r="AM227" s="42">
        <f t="shared" si="306"/>
        <v>323961346319426.87</v>
      </c>
      <c r="AN227" s="42">
        <f t="shared" si="307"/>
        <v>1282.5</v>
      </c>
      <c r="AO227" s="42">
        <f t="shared" si="308"/>
        <v>15901.669230203788</v>
      </c>
      <c r="AP227" s="70">
        <f t="shared" si="273"/>
        <v>6.0451662631335112E-2</v>
      </c>
      <c r="AR227" s="43">
        <f t="shared" si="309"/>
        <v>186</v>
      </c>
      <c r="AS227" s="43">
        <f t="shared" si="310"/>
        <v>5.45</v>
      </c>
      <c r="AT227" s="43">
        <v>1</v>
      </c>
      <c r="AU227" s="34">
        <f t="shared" si="311"/>
        <v>1.175</v>
      </c>
      <c r="AV227" s="42">
        <f t="shared" si="278"/>
        <v>3871945566720</v>
      </c>
      <c r="AW227" s="42">
        <f t="shared" si="312"/>
        <v>846213703606656</v>
      </c>
      <c r="AX227" s="42">
        <f t="shared" si="313"/>
        <v>25812709611708.687</v>
      </c>
      <c r="AY227" s="42">
        <f t="shared" si="314"/>
        <v>1635</v>
      </c>
      <c r="AZ227" s="42">
        <f t="shared" si="315"/>
        <v>15901.669230203788</v>
      </c>
      <c r="BA227" s="70">
        <f t="shared" si="358"/>
        <v>3.050377168520443E-2</v>
      </c>
      <c r="BC227" s="43">
        <f t="shared" si="316"/>
        <v>161</v>
      </c>
      <c r="BD227" s="43">
        <f t="shared" si="317"/>
        <v>6.75</v>
      </c>
      <c r="BE227" s="43">
        <v>1</v>
      </c>
      <c r="BF227" s="34">
        <f t="shared" si="318"/>
        <v>1.3</v>
      </c>
      <c r="BG227" s="42">
        <f t="shared" si="279"/>
        <v>426704205312</v>
      </c>
      <c r="BH227" s="42">
        <f t="shared" si="319"/>
        <v>89309190171801.609</v>
      </c>
      <c r="BI227" s="42">
        <f t="shared" si="320"/>
        <v>999058428205.4668</v>
      </c>
      <c r="BJ227" s="42">
        <f t="shared" si="321"/>
        <v>2025</v>
      </c>
      <c r="BK227" s="42">
        <f t="shared" si="322"/>
        <v>15901.669230203788</v>
      </c>
      <c r="BL227" s="70">
        <f t="shared" si="274"/>
        <v>1.1186513126852968E-2</v>
      </c>
      <c r="BN227" s="43">
        <f t="shared" si="323"/>
        <v>131</v>
      </c>
      <c r="BO227" s="43">
        <f t="shared" si="324"/>
        <v>8.1999999999999993</v>
      </c>
      <c r="BP227" s="43">
        <v>1</v>
      </c>
      <c r="BQ227" s="34">
        <f t="shared" si="325"/>
        <v>1.45</v>
      </c>
      <c r="BR227" s="42">
        <f t="shared" si="280"/>
        <v>806319360</v>
      </c>
      <c r="BS227" s="42">
        <f t="shared" si="326"/>
        <v>153160362432</v>
      </c>
      <c r="BT227" s="42">
        <f t="shared" si="327"/>
        <v>18963609053.900021</v>
      </c>
      <c r="BU227" s="42">
        <f t="shared" si="328"/>
        <v>2460</v>
      </c>
      <c r="BV227" s="42">
        <f t="shared" si="329"/>
        <v>15901.669230203788</v>
      </c>
      <c r="BW227" s="70">
        <f t="shared" si="365"/>
        <v>0.12381538377672269</v>
      </c>
      <c r="BY227" s="43">
        <f t="shared" si="330"/>
        <v>69</v>
      </c>
      <c r="BZ227" s="43">
        <f t="shared" si="331"/>
        <v>9.8249999999999993</v>
      </c>
      <c r="CA227" s="43">
        <v>1</v>
      </c>
      <c r="CB227" s="34">
        <f t="shared" si="332"/>
        <v>0</v>
      </c>
      <c r="CC227" s="42">
        <f t="shared" si="281"/>
        <v>600</v>
      </c>
      <c r="CD227" s="42">
        <f t="shared" si="333"/>
        <v>0</v>
      </c>
      <c r="CE227" s="42">
        <f t="shared" si="334"/>
        <v>4204048.8514606496</v>
      </c>
      <c r="CF227" s="42">
        <f t="shared" si="335"/>
        <v>2947.5</v>
      </c>
      <c r="CG227" s="42">
        <f t="shared" si="336"/>
        <v>15901.669230203788</v>
      </c>
      <c r="CH227" s="70" t="e">
        <f t="shared" si="363"/>
        <v>#DIV/0!</v>
      </c>
      <c r="CJ227" s="43">
        <f t="shared" si="337"/>
        <v>14</v>
      </c>
      <c r="CK227" s="43">
        <f t="shared" si="338"/>
        <v>11.649999999999999</v>
      </c>
      <c r="CL227" s="43">
        <v>1</v>
      </c>
      <c r="CM227" s="34">
        <f t="shared" si="339"/>
        <v>0</v>
      </c>
      <c r="CN227" s="42">
        <f t="shared" si="282"/>
        <v>1</v>
      </c>
      <c r="CO227" s="42">
        <f t="shared" si="340"/>
        <v>0</v>
      </c>
      <c r="CP227" s="42">
        <f t="shared" si="341"/>
        <v>2434.0593749759646</v>
      </c>
      <c r="CQ227" s="42">
        <f t="shared" si="342"/>
        <v>3494.9999999999995</v>
      </c>
      <c r="CR227" s="42">
        <f t="shared" si="343"/>
        <v>15901.669230203788</v>
      </c>
      <c r="CS227" s="70" t="e">
        <f t="shared" si="364"/>
        <v>#DIV/0!</v>
      </c>
      <c r="CU227" s="43">
        <f t="shared" si="344"/>
        <v>-36</v>
      </c>
      <c r="CV227" s="43">
        <f t="shared" si="345"/>
        <v>13.7</v>
      </c>
      <c r="CW227" s="43">
        <v>1</v>
      </c>
      <c r="CX227" s="34">
        <f t="shared" si="346"/>
        <v>0</v>
      </c>
      <c r="CY227" s="42">
        <f t="shared" si="283"/>
        <v>1</v>
      </c>
      <c r="CZ227" s="42">
        <f t="shared" si="347"/>
        <v>0</v>
      </c>
      <c r="DA227" s="42">
        <f t="shared" si="348"/>
        <v>2.7952834493336418</v>
      </c>
      <c r="DB227" s="42">
        <f t="shared" si="349"/>
        <v>4110</v>
      </c>
      <c r="DC227" s="42">
        <f t="shared" si="350"/>
        <v>15901.669230203788</v>
      </c>
      <c r="DF227" s="43">
        <f t="shared" si="351"/>
        <v>-99</v>
      </c>
      <c r="DG227" s="43">
        <f t="shared" si="352"/>
        <v>18.574999999999999</v>
      </c>
      <c r="DH227" s="43">
        <v>1</v>
      </c>
      <c r="DI227" s="34">
        <f t="shared" si="359"/>
        <v>0</v>
      </c>
      <c r="DJ227" s="42">
        <f t="shared" si="284"/>
        <v>1</v>
      </c>
      <c r="DK227" s="42">
        <f t="shared" si="353"/>
        <v>0</v>
      </c>
      <c r="DL227" s="42">
        <f t="shared" si="354"/>
        <v>6.1045852501115177E-4</v>
      </c>
      <c r="DM227" s="42">
        <f t="shared" si="355"/>
        <v>5572.5</v>
      </c>
      <c r="DN227" s="42">
        <f t="shared" si="356"/>
        <v>15901.669230203788</v>
      </c>
    </row>
    <row r="228" spans="1:118">
      <c r="A228" s="34">
        <f t="shared" si="285"/>
        <v>548.74801281859004</v>
      </c>
      <c r="B228" s="34">
        <v>0</v>
      </c>
      <c r="C228" s="55">
        <f t="shared" si="362"/>
        <v>11.5</v>
      </c>
      <c r="D228" s="59"/>
      <c r="E228" s="87">
        <v>2.2000000000000002</v>
      </c>
      <c r="F228" s="101">
        <f>C228+E228</f>
        <v>13.7</v>
      </c>
      <c r="G228" s="37">
        <f t="shared" si="286"/>
        <v>23213028653395.766</v>
      </c>
      <c r="H228" s="34">
        <f t="shared" si="357"/>
        <v>44.40000000000002</v>
      </c>
      <c r="I228" s="38">
        <v>222</v>
      </c>
      <c r="J228" s="43">
        <f t="shared" si="287"/>
        <v>222</v>
      </c>
      <c r="K228" s="43">
        <f t="shared" si="288"/>
        <v>2.2000000000000002</v>
      </c>
      <c r="L228" s="33">
        <v>1</v>
      </c>
      <c r="M228" s="34">
        <f t="shared" si="289"/>
        <v>2</v>
      </c>
      <c r="N228" s="42">
        <f t="shared" si="275"/>
        <v>141543604224000</v>
      </c>
      <c r="O228" s="42">
        <f t="shared" si="290"/>
        <v>6.2845360275456E+16</v>
      </c>
      <c r="P228" s="42">
        <f t="shared" si="291"/>
        <v>1532059891124120.5</v>
      </c>
      <c r="Q228" s="42">
        <f t="shared" si="292"/>
        <v>660</v>
      </c>
      <c r="R228" s="42">
        <f t="shared" si="293"/>
        <v>16462.4403845577</v>
      </c>
      <c r="S228" s="70">
        <f t="shared" si="294"/>
        <v>2.4378249792967776E-2</v>
      </c>
      <c r="V228" s="43">
        <f t="shared" si="295"/>
        <v>222</v>
      </c>
      <c r="W228" s="43">
        <f t="shared" si="296"/>
        <v>3.2</v>
      </c>
      <c r="X228" s="43">
        <v>1</v>
      </c>
      <c r="Y228" s="34">
        <f t="shared" si="297"/>
        <v>1</v>
      </c>
      <c r="Z228" s="42">
        <f t="shared" si="276"/>
        <v>62227696608000</v>
      </c>
      <c r="AA228" s="42">
        <f t="shared" si="298"/>
        <v>1.3814548646976E+16</v>
      </c>
      <c r="AB228" s="42">
        <f t="shared" si="299"/>
        <v>2228450750725993.5</v>
      </c>
      <c r="AC228" s="42">
        <f t="shared" si="300"/>
        <v>960</v>
      </c>
      <c r="AD228" s="42">
        <f t="shared" si="301"/>
        <v>16462.4403845577</v>
      </c>
      <c r="AE228" s="70">
        <f t="shared" si="361"/>
        <v>0.1613118754490615</v>
      </c>
      <c r="AG228" s="43">
        <f t="shared" si="302"/>
        <v>207</v>
      </c>
      <c r="AH228" s="43">
        <f t="shared" si="303"/>
        <v>4.2750000000000004</v>
      </c>
      <c r="AI228" s="43">
        <v>1</v>
      </c>
      <c r="AJ228" s="34">
        <f t="shared" si="304"/>
        <v>1.075</v>
      </c>
      <c r="AK228" s="42">
        <f t="shared" si="277"/>
        <v>24199659792000</v>
      </c>
      <c r="AL228" s="42">
        <f t="shared" si="305"/>
        <v>5385029295214800</v>
      </c>
      <c r="AM228" s="42">
        <f t="shared" si="306"/>
        <v>372133865599750.5</v>
      </c>
      <c r="AN228" s="42">
        <f t="shared" si="307"/>
        <v>1282.5</v>
      </c>
      <c r="AO228" s="42">
        <f t="shared" si="308"/>
        <v>16462.4403845577</v>
      </c>
      <c r="AP228" s="70">
        <f t="shared" si="273"/>
        <v>6.9105262979800866E-2</v>
      </c>
      <c r="AR228" s="43">
        <f t="shared" si="309"/>
        <v>187</v>
      </c>
      <c r="AS228" s="43">
        <f t="shared" si="310"/>
        <v>5.45</v>
      </c>
      <c r="AT228" s="43">
        <v>1</v>
      </c>
      <c r="AU228" s="34">
        <f t="shared" si="311"/>
        <v>1.175</v>
      </c>
      <c r="AV228" s="42">
        <f t="shared" si="278"/>
        <v>3871945566720</v>
      </c>
      <c r="AW228" s="42">
        <f t="shared" si="312"/>
        <v>850763239647552</v>
      </c>
      <c r="AX228" s="42">
        <f t="shared" si="313"/>
        <v>29651017068985.926</v>
      </c>
      <c r="AY228" s="42">
        <f t="shared" si="314"/>
        <v>1635</v>
      </c>
      <c r="AZ228" s="42">
        <f t="shared" si="315"/>
        <v>16462.4403845577</v>
      </c>
      <c r="BA228" s="70">
        <f t="shared" si="358"/>
        <v>3.4852254642865781E-2</v>
      </c>
      <c r="BC228" s="43">
        <f t="shared" si="316"/>
        <v>162</v>
      </c>
      <c r="BD228" s="43">
        <f t="shared" si="317"/>
        <v>6.75</v>
      </c>
      <c r="BE228" s="43">
        <v>1</v>
      </c>
      <c r="BF228" s="34">
        <f t="shared" si="318"/>
        <v>1.3</v>
      </c>
      <c r="BG228" s="42">
        <f t="shared" si="279"/>
        <v>426704205312</v>
      </c>
      <c r="BH228" s="42">
        <f t="shared" si="319"/>
        <v>89863905638707.203</v>
      </c>
      <c r="BI228" s="42">
        <f t="shared" si="320"/>
        <v>1147616773025.543</v>
      </c>
      <c r="BJ228" s="42">
        <f t="shared" si="321"/>
        <v>2025</v>
      </c>
      <c r="BK228" s="42">
        <f t="shared" si="322"/>
        <v>16462.4403845577</v>
      </c>
      <c r="BL228" s="70">
        <f t="shared" si="274"/>
        <v>1.2770608676184984E-2</v>
      </c>
      <c r="BN228" s="43">
        <f t="shared" si="323"/>
        <v>132</v>
      </c>
      <c r="BO228" s="43">
        <f t="shared" si="324"/>
        <v>8.1999999999999993</v>
      </c>
      <c r="BP228" s="43">
        <v>14</v>
      </c>
      <c r="BQ228" s="34">
        <f t="shared" si="325"/>
        <v>1.45</v>
      </c>
      <c r="BR228" s="42">
        <f t="shared" si="280"/>
        <v>11288471040</v>
      </c>
      <c r="BS228" s="42">
        <f t="shared" si="326"/>
        <v>2160613357056</v>
      </c>
      <c r="BT228" s="42">
        <f t="shared" si="327"/>
        <v>21783466525.021835</v>
      </c>
      <c r="BU228" s="42">
        <f t="shared" si="328"/>
        <v>2460</v>
      </c>
      <c r="BV228" s="42">
        <f t="shared" si="329"/>
        <v>16462.4403845577</v>
      </c>
      <c r="BW228" s="70">
        <f t="shared" si="365"/>
        <v>1.0082075283799719E-2</v>
      </c>
      <c r="BY228" s="43">
        <f t="shared" si="330"/>
        <v>70</v>
      </c>
      <c r="BZ228" s="43">
        <f t="shared" si="331"/>
        <v>9.8249999999999993</v>
      </c>
      <c r="CA228" s="43">
        <v>1</v>
      </c>
      <c r="CB228" s="34">
        <f t="shared" si="332"/>
        <v>0</v>
      </c>
      <c r="CC228" s="42">
        <f t="shared" si="281"/>
        <v>600</v>
      </c>
      <c r="CD228" s="42">
        <f t="shared" si="333"/>
        <v>0</v>
      </c>
      <c r="CE228" s="42">
        <f t="shared" si="334"/>
        <v>4829184.0000000224</v>
      </c>
      <c r="CF228" s="42">
        <f t="shared" si="335"/>
        <v>2947.5</v>
      </c>
      <c r="CG228" s="42">
        <f t="shared" si="336"/>
        <v>16462.4403845577</v>
      </c>
      <c r="CH228" s="70" t="e">
        <f t="shared" si="363"/>
        <v>#DIV/0!</v>
      </c>
      <c r="CJ228" s="43">
        <f t="shared" si="337"/>
        <v>15</v>
      </c>
      <c r="CK228" s="43">
        <f t="shared" si="338"/>
        <v>11.649999999999999</v>
      </c>
      <c r="CL228" s="43">
        <v>1</v>
      </c>
      <c r="CM228" s="34">
        <f t="shared" si="339"/>
        <v>0</v>
      </c>
      <c r="CN228" s="42">
        <f t="shared" si="282"/>
        <v>1</v>
      </c>
      <c r="CO228" s="42">
        <f t="shared" si="340"/>
        <v>0</v>
      </c>
      <c r="CP228" s="42">
        <f t="shared" si="341"/>
        <v>2796.0000000000018</v>
      </c>
      <c r="CQ228" s="42">
        <f t="shared" si="342"/>
        <v>3494.9999999999995</v>
      </c>
      <c r="CR228" s="42">
        <f t="shared" si="343"/>
        <v>16462.4403845577</v>
      </c>
      <c r="CS228" s="70" t="e">
        <f t="shared" si="364"/>
        <v>#DIV/0!</v>
      </c>
      <c r="CU228" s="43">
        <f t="shared" si="344"/>
        <v>-35</v>
      </c>
      <c r="CV228" s="43">
        <f t="shared" si="345"/>
        <v>13.7</v>
      </c>
      <c r="CW228" s="43">
        <v>1</v>
      </c>
      <c r="CX228" s="34">
        <f t="shared" si="346"/>
        <v>0</v>
      </c>
      <c r="CY228" s="42">
        <f t="shared" si="283"/>
        <v>1</v>
      </c>
      <c r="CZ228" s="42">
        <f t="shared" si="347"/>
        <v>0</v>
      </c>
      <c r="DA228" s="42">
        <f t="shared" si="348"/>
        <v>3.210937499999992</v>
      </c>
      <c r="DB228" s="42">
        <f t="shared" si="349"/>
        <v>4110</v>
      </c>
      <c r="DC228" s="42">
        <f t="shared" si="350"/>
        <v>16462.4403845577</v>
      </c>
      <c r="DF228" s="43">
        <f t="shared" si="351"/>
        <v>-98</v>
      </c>
      <c r="DG228" s="43">
        <f t="shared" si="352"/>
        <v>18.574999999999999</v>
      </c>
      <c r="DH228" s="43">
        <v>1</v>
      </c>
      <c r="DI228" s="34">
        <f t="shared" si="359"/>
        <v>0</v>
      </c>
      <c r="DJ228" s="42">
        <f t="shared" si="284"/>
        <v>1</v>
      </c>
      <c r="DK228" s="42">
        <f t="shared" si="353"/>
        <v>0</v>
      </c>
      <c r="DL228" s="42">
        <f t="shared" si="354"/>
        <v>7.0123270347422645E-4</v>
      </c>
      <c r="DM228" s="42">
        <f t="shared" si="355"/>
        <v>5572.5</v>
      </c>
      <c r="DN228" s="42">
        <f t="shared" si="356"/>
        <v>16462.4403845577</v>
      </c>
    </row>
    <row r="229" spans="1:118">
      <c r="A229" s="34">
        <f t="shared" si="285"/>
        <v>568.09956969874497</v>
      </c>
      <c r="B229" s="34">
        <v>0</v>
      </c>
      <c r="C229" s="55">
        <f t="shared" si="362"/>
        <v>11.5</v>
      </c>
      <c r="D229" s="59"/>
      <c r="E229" s="87">
        <v>2.2000000000000002</v>
      </c>
      <c r="F229" s="101">
        <f>C229+E229</f>
        <v>13.7</v>
      </c>
      <c r="G229" s="37">
        <f t="shared" si="286"/>
        <v>26664767828654.762</v>
      </c>
      <c r="H229" s="34">
        <f t="shared" si="357"/>
        <v>44.600000000000023</v>
      </c>
      <c r="I229" s="38">
        <v>223</v>
      </c>
      <c r="J229" s="43">
        <f t="shared" si="287"/>
        <v>223</v>
      </c>
      <c r="K229" s="43">
        <f t="shared" si="288"/>
        <v>2.2000000000000002</v>
      </c>
      <c r="L229" s="33">
        <v>1</v>
      </c>
      <c r="M229" s="34">
        <f t="shared" si="289"/>
        <v>2</v>
      </c>
      <c r="N229" s="42">
        <f t="shared" si="275"/>
        <v>141543604224000</v>
      </c>
      <c r="O229" s="42">
        <f t="shared" si="290"/>
        <v>6.3128447483904E+16</v>
      </c>
      <c r="P229" s="42">
        <f t="shared" si="291"/>
        <v>1759874676691214.2</v>
      </c>
      <c r="Q229" s="42">
        <f t="shared" si="292"/>
        <v>660</v>
      </c>
      <c r="R229" s="42">
        <f t="shared" si="293"/>
        <v>17042.98709096235</v>
      </c>
      <c r="S229" s="70">
        <f t="shared" si="294"/>
        <v>2.7877680298409577E-2</v>
      </c>
      <c r="V229" s="43">
        <f t="shared" si="295"/>
        <v>223</v>
      </c>
      <c r="W229" s="43">
        <f t="shared" si="296"/>
        <v>3.2</v>
      </c>
      <c r="X229" s="43">
        <v>1</v>
      </c>
      <c r="Y229" s="34">
        <f t="shared" si="297"/>
        <v>1</v>
      </c>
      <c r="Z229" s="42">
        <f t="shared" si="276"/>
        <v>62227696608000</v>
      </c>
      <c r="AA229" s="42">
        <f t="shared" si="298"/>
        <v>1.3876776343584E+16</v>
      </c>
      <c r="AB229" s="42">
        <f t="shared" si="299"/>
        <v>2559817711550857</v>
      </c>
      <c r="AC229" s="42">
        <f t="shared" si="300"/>
        <v>960</v>
      </c>
      <c r="AD229" s="42">
        <f t="shared" si="301"/>
        <v>17042.98709096235</v>
      </c>
      <c r="AE229" s="70">
        <f t="shared" si="361"/>
        <v>0.18446775015829969</v>
      </c>
      <c r="AG229" s="43">
        <f t="shared" si="302"/>
        <v>208</v>
      </c>
      <c r="AH229" s="43">
        <f t="shared" si="303"/>
        <v>4.2750000000000004</v>
      </c>
      <c r="AI229" s="43">
        <v>1</v>
      </c>
      <c r="AJ229" s="34">
        <f t="shared" si="304"/>
        <v>1.075</v>
      </c>
      <c r="AK229" s="42">
        <f t="shared" si="277"/>
        <v>24199659792000</v>
      </c>
      <c r="AL229" s="42">
        <f t="shared" si="305"/>
        <v>5411043929491200</v>
      </c>
      <c r="AM229" s="42">
        <f t="shared" si="306"/>
        <v>427469559253121.12</v>
      </c>
      <c r="AN229" s="42">
        <f t="shared" si="307"/>
        <v>1282.5</v>
      </c>
      <c r="AO229" s="42">
        <f t="shared" si="308"/>
        <v>17042.98709096235</v>
      </c>
      <c r="AP229" s="70">
        <f t="shared" si="273"/>
        <v>7.8999461993522577E-2</v>
      </c>
      <c r="AR229" s="43">
        <f t="shared" si="309"/>
        <v>188</v>
      </c>
      <c r="AS229" s="43">
        <f t="shared" si="310"/>
        <v>5.45</v>
      </c>
      <c r="AT229" s="43">
        <v>1</v>
      </c>
      <c r="AU229" s="34">
        <f t="shared" si="311"/>
        <v>1.175</v>
      </c>
      <c r="AV229" s="42">
        <f t="shared" si="278"/>
        <v>3871945566720</v>
      </c>
      <c r="AW229" s="42">
        <f t="shared" si="312"/>
        <v>855312775688448</v>
      </c>
      <c r="AX229" s="42">
        <f t="shared" si="313"/>
        <v>34060074531133.145</v>
      </c>
      <c r="AY229" s="42">
        <f t="shared" si="314"/>
        <v>1635</v>
      </c>
      <c r="AZ229" s="42">
        <f t="shared" si="315"/>
        <v>17042.98709096235</v>
      </c>
      <c r="BA229" s="70">
        <f t="shared" si="358"/>
        <v>3.9821776897600906E-2</v>
      </c>
      <c r="BC229" s="43">
        <f t="shared" si="316"/>
        <v>163</v>
      </c>
      <c r="BD229" s="43">
        <f t="shared" si="317"/>
        <v>6.75</v>
      </c>
      <c r="BE229" s="43">
        <v>1</v>
      </c>
      <c r="BF229" s="34">
        <f t="shared" si="318"/>
        <v>1.3</v>
      </c>
      <c r="BG229" s="42">
        <f t="shared" si="279"/>
        <v>426704205312</v>
      </c>
      <c r="BH229" s="42">
        <f t="shared" si="319"/>
        <v>90418621105612.797</v>
      </c>
      <c r="BI229" s="42">
        <f t="shared" si="320"/>
        <v>1318265499341.4473</v>
      </c>
      <c r="BJ229" s="42">
        <f t="shared" si="321"/>
        <v>2025</v>
      </c>
      <c r="BK229" s="42">
        <f t="shared" si="322"/>
        <v>17042.98709096235</v>
      </c>
      <c r="BL229" s="70">
        <f t="shared" si="274"/>
        <v>1.4579579772640605E-2</v>
      </c>
      <c r="BN229" s="43">
        <f t="shared" si="323"/>
        <v>133</v>
      </c>
      <c r="BO229" s="43">
        <f t="shared" si="324"/>
        <v>8.1999999999999993</v>
      </c>
      <c r="BP229" s="43">
        <v>1</v>
      </c>
      <c r="BQ229" s="34">
        <f t="shared" si="325"/>
        <v>1.45</v>
      </c>
      <c r="BR229" s="42">
        <f t="shared" si="280"/>
        <v>11288471040</v>
      </c>
      <c r="BS229" s="42">
        <f t="shared" si="326"/>
        <v>2176981640064</v>
      </c>
      <c r="BT229" s="42">
        <f t="shared" si="327"/>
        <v>25022632163.42556</v>
      </c>
      <c r="BU229" s="42">
        <f t="shared" si="328"/>
        <v>2460</v>
      </c>
      <c r="BV229" s="42">
        <f t="shared" si="329"/>
        <v>17042.98709096235</v>
      </c>
      <c r="BW229" s="70">
        <f t="shared" si="365"/>
        <v>1.1494186125837025E-2</v>
      </c>
      <c r="BY229" s="43">
        <f t="shared" si="330"/>
        <v>71</v>
      </c>
      <c r="BZ229" s="43">
        <f t="shared" si="331"/>
        <v>9.8249999999999993</v>
      </c>
      <c r="CA229" s="43">
        <v>1</v>
      </c>
      <c r="CB229" s="34">
        <f t="shared" si="332"/>
        <v>0</v>
      </c>
      <c r="CC229" s="42">
        <f t="shared" si="281"/>
        <v>600</v>
      </c>
      <c r="CD229" s="42">
        <f t="shared" si="333"/>
        <v>0</v>
      </c>
      <c r="CE229" s="42">
        <f t="shared" si="334"/>
        <v>5547275.7167780278</v>
      </c>
      <c r="CF229" s="42">
        <f t="shared" si="335"/>
        <v>2947.5</v>
      </c>
      <c r="CG229" s="42">
        <f t="shared" si="336"/>
        <v>17042.98709096235</v>
      </c>
      <c r="CH229" s="70" t="e">
        <f t="shared" si="363"/>
        <v>#DIV/0!</v>
      </c>
      <c r="CJ229" s="43">
        <f t="shared" si="337"/>
        <v>16</v>
      </c>
      <c r="CK229" s="43">
        <f t="shared" si="338"/>
        <v>11.649999999999999</v>
      </c>
      <c r="CL229" s="43">
        <v>1</v>
      </c>
      <c r="CM229" s="34">
        <f t="shared" si="339"/>
        <v>0</v>
      </c>
      <c r="CN229" s="42">
        <f t="shared" si="282"/>
        <v>1</v>
      </c>
      <c r="CO229" s="42">
        <f t="shared" si="340"/>
        <v>0</v>
      </c>
      <c r="CP229" s="42">
        <f t="shared" si="341"/>
        <v>3211.7606005717125</v>
      </c>
      <c r="CQ229" s="42">
        <f t="shared" si="342"/>
        <v>3494.9999999999995</v>
      </c>
      <c r="CR229" s="42">
        <f t="shared" si="343"/>
        <v>17042.98709096235</v>
      </c>
      <c r="CS229" s="70" t="e">
        <f t="shared" si="364"/>
        <v>#DIV/0!</v>
      </c>
      <c r="CU229" s="43">
        <f t="shared" si="344"/>
        <v>-34</v>
      </c>
      <c r="CV229" s="43">
        <f t="shared" si="345"/>
        <v>13.7</v>
      </c>
      <c r="CW229" s="43">
        <v>1</v>
      </c>
      <c r="CX229" s="34">
        <f t="shared" si="346"/>
        <v>0</v>
      </c>
      <c r="CY229" s="42">
        <f t="shared" si="283"/>
        <v>1</v>
      </c>
      <c r="CZ229" s="42">
        <f t="shared" si="347"/>
        <v>0</v>
      </c>
      <c r="DA229" s="42">
        <f t="shared" si="348"/>
        <v>3.688398624248284</v>
      </c>
      <c r="DB229" s="42">
        <f t="shared" si="349"/>
        <v>4110</v>
      </c>
      <c r="DC229" s="42">
        <f t="shared" si="350"/>
        <v>17042.98709096235</v>
      </c>
      <c r="DF229" s="43">
        <f t="shared" si="351"/>
        <v>-97</v>
      </c>
      <c r="DG229" s="43">
        <f t="shared" si="352"/>
        <v>18.574999999999999</v>
      </c>
      <c r="DH229" s="43">
        <v>1</v>
      </c>
      <c r="DI229" s="34">
        <f t="shared" si="359"/>
        <v>0</v>
      </c>
      <c r="DJ229" s="42">
        <f t="shared" si="284"/>
        <v>1</v>
      </c>
      <c r="DK229" s="42">
        <f t="shared" si="353"/>
        <v>0</v>
      </c>
      <c r="DL229" s="42">
        <f t="shared" si="354"/>
        <v>8.0550485295096752E-4</v>
      </c>
      <c r="DM229" s="42">
        <f t="shared" si="355"/>
        <v>5572.5</v>
      </c>
      <c r="DN229" s="42">
        <f t="shared" si="356"/>
        <v>17042.98709096235</v>
      </c>
    </row>
    <row r="230" spans="1:118">
      <c r="A230" s="34">
        <f t="shared" si="285"/>
        <v>588.1335577584905</v>
      </c>
      <c r="B230" s="34">
        <v>0</v>
      </c>
      <c r="C230" s="55">
        <f t="shared" si="362"/>
        <v>11.5</v>
      </c>
      <c r="D230" s="59"/>
      <c r="E230" s="87">
        <v>2.2000000000000002</v>
      </c>
      <c r="F230" s="101">
        <f>C230+E230</f>
        <v>13.7</v>
      </c>
      <c r="G230" s="37">
        <f t="shared" si="286"/>
        <v>30629774941153.586</v>
      </c>
      <c r="H230" s="34">
        <f t="shared" si="357"/>
        <v>44.800000000000026</v>
      </c>
      <c r="I230" s="38">
        <v>224</v>
      </c>
      <c r="J230" s="43">
        <f t="shared" si="287"/>
        <v>224</v>
      </c>
      <c r="K230" s="43">
        <f t="shared" si="288"/>
        <v>2.2000000000000002</v>
      </c>
      <c r="L230" s="33">
        <v>1</v>
      </c>
      <c r="M230" s="34">
        <f t="shared" si="289"/>
        <v>2</v>
      </c>
      <c r="N230" s="42">
        <f t="shared" si="275"/>
        <v>141543604224000</v>
      </c>
      <c r="O230" s="42">
        <f t="shared" si="290"/>
        <v>6.3411534692352E+16</v>
      </c>
      <c r="P230" s="42">
        <f t="shared" si="291"/>
        <v>2021565146116136.7</v>
      </c>
      <c r="Q230" s="42">
        <f t="shared" si="292"/>
        <v>660</v>
      </c>
      <c r="R230" s="42">
        <f t="shared" si="293"/>
        <v>17644.006732754715</v>
      </c>
      <c r="S230" s="70">
        <f t="shared" si="294"/>
        <v>3.188008547536314E-2</v>
      </c>
      <c r="V230" s="43">
        <f t="shared" si="295"/>
        <v>224</v>
      </c>
      <c r="W230" s="43">
        <f t="shared" si="296"/>
        <v>3.2</v>
      </c>
      <c r="X230" s="43">
        <v>1</v>
      </c>
      <c r="Y230" s="34">
        <f t="shared" si="297"/>
        <v>1</v>
      </c>
      <c r="Z230" s="42">
        <f t="shared" si="276"/>
        <v>62227696608000</v>
      </c>
      <c r="AA230" s="42">
        <f t="shared" si="298"/>
        <v>1.3939004040192E+16</v>
      </c>
      <c r="AB230" s="42">
        <f t="shared" si="299"/>
        <v>2940458394350744</v>
      </c>
      <c r="AC230" s="42">
        <f t="shared" si="300"/>
        <v>960</v>
      </c>
      <c r="AD230" s="42">
        <f t="shared" si="301"/>
        <v>17644.006732754715</v>
      </c>
      <c r="AE230" s="70">
        <f t="shared" si="361"/>
        <v>0.21095182883024985</v>
      </c>
      <c r="AG230" s="43">
        <f t="shared" si="302"/>
        <v>209</v>
      </c>
      <c r="AH230" s="43">
        <f t="shared" si="303"/>
        <v>4.2750000000000004</v>
      </c>
      <c r="AI230" s="43">
        <v>1</v>
      </c>
      <c r="AJ230" s="34">
        <f t="shared" si="304"/>
        <v>1.075</v>
      </c>
      <c r="AK230" s="42">
        <f t="shared" si="277"/>
        <v>24199659792000</v>
      </c>
      <c r="AL230" s="42">
        <f t="shared" si="305"/>
        <v>5437058563767600</v>
      </c>
      <c r="AM230" s="42">
        <f t="shared" si="306"/>
        <v>491033579525367.94</v>
      </c>
      <c r="AN230" s="42">
        <f t="shared" si="307"/>
        <v>1282.5</v>
      </c>
      <c r="AO230" s="42">
        <f t="shared" si="308"/>
        <v>17644.006732754715</v>
      </c>
      <c r="AP230" s="70">
        <f t="shared" si="273"/>
        <v>9.0312358008722116E-2</v>
      </c>
      <c r="AR230" s="43">
        <f t="shared" si="309"/>
        <v>189</v>
      </c>
      <c r="AS230" s="43">
        <f t="shared" si="310"/>
        <v>5.45</v>
      </c>
      <c r="AT230" s="43">
        <v>1</v>
      </c>
      <c r="AU230" s="34">
        <f t="shared" si="311"/>
        <v>1.175</v>
      </c>
      <c r="AV230" s="42">
        <f t="shared" si="278"/>
        <v>3871945566720</v>
      </c>
      <c r="AW230" s="42">
        <f t="shared" si="312"/>
        <v>859862311729344</v>
      </c>
      <c r="AX230" s="42">
        <f t="shared" si="313"/>
        <v>39124751584989.055</v>
      </c>
      <c r="AY230" s="42">
        <f t="shared" si="314"/>
        <v>1635</v>
      </c>
      <c r="AZ230" s="42">
        <f t="shared" si="315"/>
        <v>17644.006732754715</v>
      </c>
      <c r="BA230" s="70">
        <f t="shared" si="358"/>
        <v>4.5501182051230805E-2</v>
      </c>
      <c r="BC230" s="43">
        <f t="shared" si="316"/>
        <v>164</v>
      </c>
      <c r="BD230" s="43">
        <f t="shared" si="317"/>
        <v>6.75</v>
      </c>
      <c r="BE230" s="43">
        <v>1</v>
      </c>
      <c r="BF230" s="34">
        <f t="shared" si="318"/>
        <v>1.3</v>
      </c>
      <c r="BG230" s="42">
        <f t="shared" si="279"/>
        <v>426704205312</v>
      </c>
      <c r="BH230" s="42">
        <f t="shared" si="319"/>
        <v>90973336572518.406</v>
      </c>
      <c r="BI230" s="42">
        <f t="shared" si="320"/>
        <v>1514289410542.8652</v>
      </c>
      <c r="BJ230" s="42">
        <f t="shared" si="321"/>
        <v>2025</v>
      </c>
      <c r="BK230" s="42">
        <f t="shared" si="322"/>
        <v>17644.006732754715</v>
      </c>
      <c r="BL230" s="70">
        <f t="shared" si="274"/>
        <v>1.6645420159298718E-2</v>
      </c>
      <c r="BN230" s="43">
        <f t="shared" si="323"/>
        <v>134</v>
      </c>
      <c r="BO230" s="43">
        <f t="shared" si="324"/>
        <v>8.1999999999999993</v>
      </c>
      <c r="BP230" s="43">
        <v>1</v>
      </c>
      <c r="BQ230" s="34">
        <f t="shared" si="325"/>
        <v>1.45</v>
      </c>
      <c r="BR230" s="42">
        <f t="shared" si="280"/>
        <v>11288471040</v>
      </c>
      <c r="BS230" s="42">
        <f t="shared" si="326"/>
        <v>2193349923072</v>
      </c>
      <c r="BT230" s="42">
        <f t="shared" si="327"/>
        <v>28743456403.822842</v>
      </c>
      <c r="BU230" s="42">
        <f t="shared" si="328"/>
        <v>2460</v>
      </c>
      <c r="BV230" s="42">
        <f t="shared" si="329"/>
        <v>17644.006732754715</v>
      </c>
      <c r="BW230" s="70">
        <f t="shared" si="365"/>
        <v>1.3104820211981878E-2</v>
      </c>
      <c r="BY230" s="43">
        <f t="shared" si="330"/>
        <v>72</v>
      </c>
      <c r="BZ230" s="43">
        <f t="shared" si="331"/>
        <v>9.8249999999999993</v>
      </c>
      <c r="CA230" s="43">
        <v>1</v>
      </c>
      <c r="CB230" s="34">
        <f t="shared" si="332"/>
        <v>0</v>
      </c>
      <c r="CC230" s="42">
        <f t="shared" si="281"/>
        <v>600</v>
      </c>
      <c r="CD230" s="42">
        <f t="shared" si="333"/>
        <v>0</v>
      </c>
      <c r="CE230" s="42">
        <f t="shared" si="334"/>
        <v>6372146.4905779194</v>
      </c>
      <c r="CF230" s="42">
        <f t="shared" si="335"/>
        <v>2947.5</v>
      </c>
      <c r="CG230" s="42">
        <f t="shared" si="336"/>
        <v>17644.006732754715</v>
      </c>
      <c r="CH230" s="70" t="e">
        <f t="shared" si="363"/>
        <v>#DIV/0!</v>
      </c>
      <c r="CJ230" s="43">
        <f t="shared" si="337"/>
        <v>17</v>
      </c>
      <c r="CK230" s="43">
        <f t="shared" si="338"/>
        <v>11.649999999999999</v>
      </c>
      <c r="CL230" s="43">
        <v>1</v>
      </c>
      <c r="CM230" s="34">
        <f t="shared" si="339"/>
        <v>0</v>
      </c>
      <c r="CN230" s="42">
        <f t="shared" si="282"/>
        <v>1</v>
      </c>
      <c r="CO230" s="42">
        <f t="shared" si="340"/>
        <v>0</v>
      </c>
      <c r="CP230" s="42">
        <f t="shared" si="341"/>
        <v>3689.3441185210158</v>
      </c>
      <c r="CQ230" s="42">
        <f t="shared" si="342"/>
        <v>3494.9999999999995</v>
      </c>
      <c r="CR230" s="42">
        <f t="shared" si="343"/>
        <v>17644.006732754715</v>
      </c>
      <c r="CS230" s="70" t="e">
        <f t="shared" si="364"/>
        <v>#DIV/0!</v>
      </c>
      <c r="CU230" s="43">
        <f t="shared" si="344"/>
        <v>-33</v>
      </c>
      <c r="CV230" s="43">
        <f t="shared" si="345"/>
        <v>13.7</v>
      </c>
      <c r="CW230" s="43">
        <v>1</v>
      </c>
      <c r="CX230" s="34">
        <f t="shared" si="346"/>
        <v>0</v>
      </c>
      <c r="CY230" s="42">
        <f t="shared" si="283"/>
        <v>1</v>
      </c>
      <c r="CZ230" s="42">
        <f t="shared" si="347"/>
        <v>0</v>
      </c>
      <c r="DA230" s="42">
        <f t="shared" si="348"/>
        <v>4.2368574322473309</v>
      </c>
      <c r="DB230" s="42">
        <f t="shared" si="349"/>
        <v>4110</v>
      </c>
      <c r="DC230" s="42">
        <f t="shared" si="350"/>
        <v>17644.006732754715</v>
      </c>
      <c r="DF230" s="43">
        <f t="shared" si="351"/>
        <v>-96</v>
      </c>
      <c r="DG230" s="43">
        <f t="shared" si="352"/>
        <v>18.574999999999999</v>
      </c>
      <c r="DH230" s="43">
        <v>1</v>
      </c>
      <c r="DI230" s="34">
        <f t="shared" si="359"/>
        <v>0</v>
      </c>
      <c r="DJ230" s="42">
        <f t="shared" si="284"/>
        <v>1</v>
      </c>
      <c r="DK230" s="42">
        <f t="shared" si="353"/>
        <v>0</v>
      </c>
      <c r="DL230" s="42">
        <f t="shared" si="354"/>
        <v>9.2528209952690509E-4</v>
      </c>
      <c r="DM230" s="42">
        <f t="shared" si="355"/>
        <v>5572.5</v>
      </c>
      <c r="DN230" s="42">
        <f t="shared" si="356"/>
        <v>17644.006732754715</v>
      </c>
    </row>
    <row r="231" spans="1:118">
      <c r="A231" s="34">
        <f t="shared" si="285"/>
        <v>608.87404288140226</v>
      </c>
      <c r="B231" s="34">
        <v>0</v>
      </c>
      <c r="C231" s="55">
        <f t="shared" si="362"/>
        <v>11.5</v>
      </c>
      <c r="D231" s="59"/>
      <c r="E231" s="87">
        <v>2.2000000000000002</v>
      </c>
      <c r="F231" s="101">
        <f>C231+E231</f>
        <v>13.7</v>
      </c>
      <c r="G231" s="37">
        <f t="shared" si="286"/>
        <v>35184372088832.539</v>
      </c>
      <c r="H231" s="34">
        <f t="shared" si="357"/>
        <v>45.000000000000028</v>
      </c>
      <c r="I231" s="38">
        <v>225</v>
      </c>
      <c r="J231" s="43">
        <f t="shared" si="287"/>
        <v>225</v>
      </c>
      <c r="K231" s="43">
        <f t="shared" si="288"/>
        <v>2.2000000000000002</v>
      </c>
      <c r="L231" s="33">
        <v>1</v>
      </c>
      <c r="M231" s="34">
        <f t="shared" si="289"/>
        <v>2</v>
      </c>
      <c r="N231" s="42">
        <f t="shared" si="275"/>
        <v>141543604224000</v>
      </c>
      <c r="O231" s="42">
        <f t="shared" si="290"/>
        <v>6.36946219008E+16</v>
      </c>
      <c r="P231" s="42">
        <f t="shared" si="291"/>
        <v>2322168557862947.5</v>
      </c>
      <c r="Q231" s="42">
        <f t="shared" si="292"/>
        <v>660</v>
      </c>
      <c r="R231" s="42">
        <f t="shared" si="293"/>
        <v>18266.221286442069</v>
      </c>
      <c r="S231" s="70">
        <f t="shared" si="294"/>
        <v>3.645784351274689E-2</v>
      </c>
      <c r="V231" s="43">
        <f t="shared" si="295"/>
        <v>225</v>
      </c>
      <c r="W231" s="43">
        <f t="shared" si="296"/>
        <v>3.2</v>
      </c>
      <c r="X231" s="43">
        <v>1</v>
      </c>
      <c r="Y231" s="34">
        <f t="shared" si="297"/>
        <v>1</v>
      </c>
      <c r="Z231" s="42">
        <f t="shared" si="276"/>
        <v>62227696608000</v>
      </c>
      <c r="AA231" s="42">
        <f t="shared" si="298"/>
        <v>1.40012317368E+16</v>
      </c>
      <c r="AB231" s="42">
        <f t="shared" si="299"/>
        <v>3377699720527924</v>
      </c>
      <c r="AC231" s="42">
        <f t="shared" si="300"/>
        <v>960</v>
      </c>
      <c r="AD231" s="42">
        <f t="shared" si="301"/>
        <v>18266.221286442069</v>
      </c>
      <c r="AE231" s="70">
        <f t="shared" si="361"/>
        <v>0.24124304089976456</v>
      </c>
      <c r="AG231" s="43">
        <f t="shared" si="302"/>
        <v>210</v>
      </c>
      <c r="AH231" s="43">
        <f t="shared" si="303"/>
        <v>4.2750000000000004</v>
      </c>
      <c r="AI231" s="43">
        <v>1</v>
      </c>
      <c r="AJ231" s="34">
        <f t="shared" si="304"/>
        <v>1.075</v>
      </c>
      <c r="AK231" s="42">
        <f t="shared" si="277"/>
        <v>24199659792000</v>
      </c>
      <c r="AL231" s="42">
        <f t="shared" si="305"/>
        <v>5463073198044000</v>
      </c>
      <c r="AM231" s="42">
        <f t="shared" si="306"/>
        <v>564049465049095.87</v>
      </c>
      <c r="AN231" s="42">
        <f t="shared" si="307"/>
        <v>1282.5</v>
      </c>
      <c r="AO231" s="42">
        <f t="shared" si="308"/>
        <v>18266.221286442069</v>
      </c>
      <c r="AP231" s="70">
        <f t="shared" si="273"/>
        <v>0.10324764918966275</v>
      </c>
      <c r="AR231" s="43">
        <f t="shared" si="309"/>
        <v>190</v>
      </c>
      <c r="AS231" s="43">
        <f t="shared" si="310"/>
        <v>5.45</v>
      </c>
      <c r="AT231" s="43">
        <v>1</v>
      </c>
      <c r="AU231" s="34">
        <f t="shared" si="311"/>
        <v>1.175</v>
      </c>
      <c r="AV231" s="42">
        <f t="shared" si="278"/>
        <v>3871945566720</v>
      </c>
      <c r="AW231" s="42">
        <f t="shared" si="312"/>
        <v>864411847770240</v>
      </c>
      <c r="AX231" s="42">
        <f t="shared" si="313"/>
        <v>44942537785344.57</v>
      </c>
      <c r="AY231" s="42">
        <f t="shared" si="314"/>
        <v>1635</v>
      </c>
      <c r="AZ231" s="42">
        <f t="shared" si="315"/>
        <v>18266.221286442069</v>
      </c>
      <c r="BA231" s="70">
        <f t="shared" si="358"/>
        <v>5.1992042799129085E-2</v>
      </c>
      <c r="BC231" s="43">
        <f t="shared" si="316"/>
        <v>165</v>
      </c>
      <c r="BD231" s="43">
        <f t="shared" si="317"/>
        <v>6.75</v>
      </c>
      <c r="BE231" s="43">
        <v>14</v>
      </c>
      <c r="BF231" s="34">
        <f t="shared" si="318"/>
        <v>1.3</v>
      </c>
      <c r="BG231" s="42">
        <f t="shared" si="279"/>
        <v>5973858874368</v>
      </c>
      <c r="BH231" s="42">
        <f t="shared" si="319"/>
        <v>1281392728551936</v>
      </c>
      <c r="BI231" s="42">
        <f t="shared" si="320"/>
        <v>1739461754880.019</v>
      </c>
      <c r="BJ231" s="42">
        <f t="shared" si="321"/>
        <v>2025</v>
      </c>
      <c r="BK231" s="42">
        <f t="shared" si="322"/>
        <v>18266.221286442069</v>
      </c>
      <c r="BL231" s="70">
        <f t="shared" si="274"/>
        <v>1.3574774666044291E-3</v>
      </c>
      <c r="BN231" s="43">
        <f t="shared" si="323"/>
        <v>135</v>
      </c>
      <c r="BO231" s="43">
        <f t="shared" si="324"/>
        <v>8.1999999999999993</v>
      </c>
      <c r="BP231" s="43">
        <v>1</v>
      </c>
      <c r="BQ231" s="34">
        <f t="shared" si="325"/>
        <v>1.45</v>
      </c>
      <c r="BR231" s="42">
        <f t="shared" si="280"/>
        <v>11288471040</v>
      </c>
      <c r="BS231" s="42">
        <f t="shared" si="326"/>
        <v>2209718206080</v>
      </c>
      <c r="BT231" s="42">
        <f t="shared" si="327"/>
        <v>33017561088.000298</v>
      </c>
      <c r="BU231" s="42">
        <f t="shared" si="328"/>
        <v>2460</v>
      </c>
      <c r="BV231" s="42">
        <f t="shared" si="329"/>
        <v>18266.221286442069</v>
      </c>
      <c r="BW231" s="70">
        <f t="shared" si="365"/>
        <v>1.4941978120627811E-2</v>
      </c>
      <c r="BY231" s="43">
        <f t="shared" si="330"/>
        <v>73</v>
      </c>
      <c r="BZ231" s="43">
        <f t="shared" si="331"/>
        <v>9.8249999999999993</v>
      </c>
      <c r="CA231" s="43">
        <v>1</v>
      </c>
      <c r="CB231" s="34">
        <f t="shared" si="332"/>
        <v>0</v>
      </c>
      <c r="CC231" s="42">
        <f t="shared" si="281"/>
        <v>600</v>
      </c>
      <c r="CD231" s="42">
        <f t="shared" si="333"/>
        <v>0</v>
      </c>
      <c r="CE231" s="42">
        <f t="shared" si="334"/>
        <v>7319674.1915269867</v>
      </c>
      <c r="CF231" s="42">
        <f t="shared" si="335"/>
        <v>2947.5</v>
      </c>
      <c r="CG231" s="42">
        <f t="shared" si="336"/>
        <v>18266.221286442069</v>
      </c>
      <c r="CH231" s="70" t="e">
        <f t="shared" si="363"/>
        <v>#DIV/0!</v>
      </c>
      <c r="CJ231" s="43">
        <f t="shared" si="337"/>
        <v>18</v>
      </c>
      <c r="CK231" s="43">
        <f t="shared" si="338"/>
        <v>11.649999999999999</v>
      </c>
      <c r="CL231" s="43">
        <v>1</v>
      </c>
      <c r="CM231" s="34">
        <f t="shared" si="339"/>
        <v>0</v>
      </c>
      <c r="CN231" s="42">
        <f t="shared" si="282"/>
        <v>1</v>
      </c>
      <c r="CO231" s="42">
        <f t="shared" si="340"/>
        <v>0</v>
      </c>
      <c r="CP231" s="42">
        <f t="shared" si="341"/>
        <v>4237.9435199630771</v>
      </c>
      <c r="CQ231" s="42">
        <f t="shared" si="342"/>
        <v>3494.9999999999995</v>
      </c>
      <c r="CR231" s="42">
        <f t="shared" si="343"/>
        <v>18266.221286442069</v>
      </c>
      <c r="CS231" s="70" t="e">
        <f t="shared" si="364"/>
        <v>#DIV/0!</v>
      </c>
      <c r="CU231" s="43">
        <f t="shared" si="344"/>
        <v>-32</v>
      </c>
      <c r="CV231" s="43">
        <f t="shared" si="345"/>
        <v>13.7</v>
      </c>
      <c r="CW231" s="43">
        <v>1</v>
      </c>
      <c r="CX231" s="34">
        <f t="shared" si="346"/>
        <v>0</v>
      </c>
      <c r="CY231" s="42">
        <f t="shared" si="283"/>
        <v>1</v>
      </c>
      <c r="CZ231" s="42">
        <f t="shared" si="347"/>
        <v>0</v>
      </c>
      <c r="DA231" s="42">
        <f t="shared" si="348"/>
        <v>4.8668711627794714</v>
      </c>
      <c r="DB231" s="42">
        <f t="shared" si="349"/>
        <v>4110</v>
      </c>
      <c r="DC231" s="42">
        <f t="shared" si="350"/>
        <v>18266.221286442069</v>
      </c>
      <c r="DF231" s="43">
        <f t="shared" si="351"/>
        <v>-95</v>
      </c>
      <c r="DG231" s="43">
        <f t="shared" si="352"/>
        <v>18.574999999999999</v>
      </c>
      <c r="DH231" s="43">
        <v>1</v>
      </c>
      <c r="DI231" s="34">
        <f t="shared" si="359"/>
        <v>0</v>
      </c>
      <c r="DJ231" s="42">
        <f t="shared" si="284"/>
        <v>1</v>
      </c>
      <c r="DK231" s="42">
        <f t="shared" si="353"/>
        <v>0</v>
      </c>
      <c r="DL231" s="42">
        <f t="shared" si="354"/>
        <v>1.0628700256347587E-3</v>
      </c>
      <c r="DM231" s="42">
        <f t="shared" si="355"/>
        <v>5572.5</v>
      </c>
      <c r="DN231" s="42">
        <f t="shared" si="356"/>
        <v>18266.221286442069</v>
      </c>
    </row>
    <row r="232" spans="1:118">
      <c r="A232" s="34">
        <f t="shared" si="285"/>
        <v>630.34593963260659</v>
      </c>
      <c r="B232" s="34">
        <v>0</v>
      </c>
      <c r="C232" s="55">
        <f t="shared" si="362"/>
        <v>11.5</v>
      </c>
      <c r="D232" s="59"/>
      <c r="E232" s="87">
        <v>2.2000000000000002</v>
      </c>
      <c r="F232" s="101">
        <f>C232+E232</f>
        <v>13.7</v>
      </c>
      <c r="G232" s="37">
        <f t="shared" si="286"/>
        <v>40416230340045.523</v>
      </c>
      <c r="H232" s="34">
        <f t="shared" si="357"/>
        <v>45.200000000000024</v>
      </c>
      <c r="I232" s="38">
        <v>226</v>
      </c>
      <c r="J232" s="43">
        <f t="shared" si="287"/>
        <v>226</v>
      </c>
      <c r="K232" s="43">
        <f t="shared" si="288"/>
        <v>2.2000000000000002</v>
      </c>
      <c r="L232" s="33">
        <v>1</v>
      </c>
      <c r="M232" s="34">
        <f t="shared" si="289"/>
        <v>2</v>
      </c>
      <c r="N232" s="42">
        <f t="shared" si="275"/>
        <v>141543604224000</v>
      </c>
      <c r="O232" s="42">
        <f t="shared" si="290"/>
        <v>6.3977709109248E+16</v>
      </c>
      <c r="P232" s="42">
        <f t="shared" si="291"/>
        <v>2667471202443004.5</v>
      </c>
      <c r="Q232" s="42">
        <f t="shared" si="292"/>
        <v>660</v>
      </c>
      <c r="R232" s="42">
        <f t="shared" si="293"/>
        <v>18910.378188978197</v>
      </c>
      <c r="S232" s="70">
        <f t="shared" si="294"/>
        <v>4.1693759273062507E-2</v>
      </c>
      <c r="V232" s="43">
        <f t="shared" si="295"/>
        <v>226</v>
      </c>
      <c r="W232" s="43">
        <f t="shared" si="296"/>
        <v>3.2</v>
      </c>
      <c r="X232" s="43">
        <v>1</v>
      </c>
      <c r="Y232" s="34">
        <f t="shared" si="297"/>
        <v>1</v>
      </c>
      <c r="Z232" s="42">
        <f t="shared" si="276"/>
        <v>62227696608000</v>
      </c>
      <c r="AA232" s="42">
        <f t="shared" si="298"/>
        <v>1.4063459433408E+16</v>
      </c>
      <c r="AB232" s="42">
        <f t="shared" si="299"/>
        <v>3879958112644370</v>
      </c>
      <c r="AC232" s="42">
        <f t="shared" si="300"/>
        <v>960</v>
      </c>
      <c r="AD232" s="42">
        <f t="shared" si="301"/>
        <v>18910.378188978197</v>
      </c>
      <c r="AE232" s="70">
        <f t="shared" si="361"/>
        <v>0.27588930952703289</v>
      </c>
      <c r="AG232" s="43">
        <f t="shared" si="302"/>
        <v>211</v>
      </c>
      <c r="AH232" s="43">
        <f t="shared" si="303"/>
        <v>4.2750000000000004</v>
      </c>
      <c r="AI232" s="43">
        <v>1</v>
      </c>
      <c r="AJ232" s="34">
        <f t="shared" si="304"/>
        <v>1.075</v>
      </c>
      <c r="AK232" s="42">
        <f t="shared" si="277"/>
        <v>24199659792000</v>
      </c>
      <c r="AL232" s="42">
        <f t="shared" si="305"/>
        <v>5489087832320400</v>
      </c>
      <c r="AM232" s="42">
        <f t="shared" si="306"/>
        <v>647922692638854</v>
      </c>
      <c r="AN232" s="42">
        <f t="shared" si="307"/>
        <v>1282.5</v>
      </c>
      <c r="AO232" s="42">
        <f t="shared" si="308"/>
        <v>18910.378188978197</v>
      </c>
      <c r="AP232" s="70">
        <f t="shared" si="273"/>
        <v>0.11803831755502406</v>
      </c>
      <c r="AR232" s="43">
        <f t="shared" si="309"/>
        <v>191</v>
      </c>
      <c r="AS232" s="43">
        <f t="shared" si="310"/>
        <v>5.45</v>
      </c>
      <c r="AT232" s="43">
        <v>1</v>
      </c>
      <c r="AU232" s="34">
        <f t="shared" si="311"/>
        <v>1.175</v>
      </c>
      <c r="AV232" s="42">
        <f t="shared" si="278"/>
        <v>3871945566720</v>
      </c>
      <c r="AW232" s="42">
        <f t="shared" si="312"/>
        <v>868961383811136</v>
      </c>
      <c r="AX232" s="42">
        <f t="shared" si="313"/>
        <v>51625419223417.406</v>
      </c>
      <c r="AY232" s="42">
        <f t="shared" si="314"/>
        <v>1635</v>
      </c>
      <c r="AZ232" s="42">
        <f t="shared" si="315"/>
        <v>18910.378188978197</v>
      </c>
      <c r="BA232" s="70">
        <f t="shared" si="358"/>
        <v>5.9410487261235892E-2</v>
      </c>
      <c r="BC232" s="43">
        <f t="shared" si="316"/>
        <v>166</v>
      </c>
      <c r="BD232" s="43">
        <f t="shared" si="317"/>
        <v>6.75</v>
      </c>
      <c r="BE232" s="43">
        <v>1</v>
      </c>
      <c r="BF232" s="34">
        <f t="shared" si="318"/>
        <v>1.3</v>
      </c>
      <c r="BG232" s="42">
        <f t="shared" si="279"/>
        <v>5973858874368</v>
      </c>
      <c r="BH232" s="42">
        <f t="shared" si="319"/>
        <v>1289158745088614.5</v>
      </c>
      <c r="BI232" s="42">
        <f t="shared" si="320"/>
        <v>1998116856410.9338</v>
      </c>
      <c r="BJ232" s="42">
        <f t="shared" si="321"/>
        <v>2025</v>
      </c>
      <c r="BK232" s="42">
        <f t="shared" si="322"/>
        <v>18910.378188978197</v>
      </c>
      <c r="BL232" s="70">
        <f t="shared" si="274"/>
        <v>1.549938565768785E-3</v>
      </c>
      <c r="BN232" s="43">
        <f t="shared" si="323"/>
        <v>136</v>
      </c>
      <c r="BO232" s="43">
        <f t="shared" si="324"/>
        <v>8.1999999999999993</v>
      </c>
      <c r="BP232" s="43">
        <v>1</v>
      </c>
      <c r="BQ232" s="34">
        <f t="shared" si="325"/>
        <v>1.45</v>
      </c>
      <c r="BR232" s="42">
        <f t="shared" si="280"/>
        <v>11288471040</v>
      </c>
      <c r="BS232" s="42">
        <f t="shared" si="326"/>
        <v>2226086489088</v>
      </c>
      <c r="BT232" s="42">
        <f t="shared" si="327"/>
        <v>37927218107.800056</v>
      </c>
      <c r="BU232" s="42">
        <f t="shared" si="328"/>
        <v>2460</v>
      </c>
      <c r="BV232" s="42">
        <f t="shared" si="329"/>
        <v>18910.378188978197</v>
      </c>
      <c r="BW232" s="70">
        <f t="shared" si="365"/>
        <v>1.7037621086922982E-2</v>
      </c>
      <c r="BY232" s="43">
        <f t="shared" si="330"/>
        <v>74</v>
      </c>
      <c r="BZ232" s="43">
        <f t="shared" si="331"/>
        <v>9.8249999999999993</v>
      </c>
      <c r="CA232" s="43">
        <v>1</v>
      </c>
      <c r="CB232" s="34">
        <f t="shared" si="332"/>
        <v>0</v>
      </c>
      <c r="CC232" s="42">
        <f t="shared" si="281"/>
        <v>600</v>
      </c>
      <c r="CD232" s="42">
        <f t="shared" si="333"/>
        <v>0</v>
      </c>
      <c r="CE232" s="42">
        <f t="shared" si="334"/>
        <v>8408097.7029213011</v>
      </c>
      <c r="CF232" s="42">
        <f t="shared" si="335"/>
        <v>2947.5</v>
      </c>
      <c r="CG232" s="42">
        <f t="shared" si="336"/>
        <v>18910.378188978197</v>
      </c>
      <c r="CH232" s="70" t="e">
        <f t="shared" si="363"/>
        <v>#DIV/0!</v>
      </c>
      <c r="CJ232" s="43">
        <f t="shared" si="337"/>
        <v>19</v>
      </c>
      <c r="CK232" s="43">
        <f t="shared" si="338"/>
        <v>11.649999999999999</v>
      </c>
      <c r="CL232" s="43">
        <v>1</v>
      </c>
      <c r="CM232" s="34">
        <f t="shared" si="339"/>
        <v>0</v>
      </c>
      <c r="CN232" s="42">
        <f t="shared" si="282"/>
        <v>1</v>
      </c>
      <c r="CO232" s="42">
        <f t="shared" si="340"/>
        <v>0</v>
      </c>
      <c r="CP232" s="42">
        <f t="shared" si="341"/>
        <v>4868.1187499519319</v>
      </c>
      <c r="CQ232" s="42">
        <f t="shared" si="342"/>
        <v>3494.9999999999995</v>
      </c>
      <c r="CR232" s="42">
        <f t="shared" si="343"/>
        <v>18910.378188978197</v>
      </c>
      <c r="CS232" s="70" t="e">
        <f t="shared" si="364"/>
        <v>#DIV/0!</v>
      </c>
      <c r="CU232" s="43">
        <f t="shared" si="344"/>
        <v>-31</v>
      </c>
      <c r="CV232" s="43">
        <f t="shared" si="345"/>
        <v>13.7</v>
      </c>
      <c r="CW232" s="43">
        <v>1</v>
      </c>
      <c r="CX232" s="34">
        <f t="shared" si="346"/>
        <v>0</v>
      </c>
      <c r="CY232" s="42">
        <f t="shared" si="283"/>
        <v>1</v>
      </c>
      <c r="CZ232" s="42">
        <f t="shared" si="347"/>
        <v>0</v>
      </c>
      <c r="DA232" s="42">
        <f t="shared" si="348"/>
        <v>5.5905668986672854</v>
      </c>
      <c r="DB232" s="42">
        <f t="shared" si="349"/>
        <v>4110</v>
      </c>
      <c r="DC232" s="42">
        <f t="shared" si="350"/>
        <v>18910.378188978197</v>
      </c>
      <c r="DF232" s="43">
        <f t="shared" si="351"/>
        <v>-94</v>
      </c>
      <c r="DG232" s="43">
        <f t="shared" si="352"/>
        <v>18.574999999999999</v>
      </c>
      <c r="DH232" s="43">
        <v>1</v>
      </c>
      <c r="DI232" s="34">
        <f t="shared" si="359"/>
        <v>0</v>
      </c>
      <c r="DJ232" s="42">
        <f t="shared" si="284"/>
        <v>1</v>
      </c>
      <c r="DK232" s="42">
        <f t="shared" si="353"/>
        <v>0</v>
      </c>
      <c r="DL232" s="42">
        <f t="shared" si="354"/>
        <v>1.2209170500223042E-3</v>
      </c>
      <c r="DM232" s="42">
        <f t="shared" si="355"/>
        <v>5572.5</v>
      </c>
      <c r="DN232" s="42">
        <f t="shared" si="356"/>
        <v>18910.378188978197</v>
      </c>
    </row>
    <row r="233" spans="1:118">
      <c r="A233" s="34">
        <f t="shared" si="285"/>
        <v>652.57504118747204</v>
      </c>
      <c r="B233" s="34">
        <v>0</v>
      </c>
      <c r="C233" s="55">
        <f t="shared" si="362"/>
        <v>11.5</v>
      </c>
      <c r="D233" s="59"/>
      <c r="E233" s="87">
        <v>2.2000000000000002</v>
      </c>
      <c r="F233" s="101">
        <f>C233+E233</f>
        <v>13.7</v>
      </c>
      <c r="G233" s="37">
        <f t="shared" si="286"/>
        <v>46426057306791.555</v>
      </c>
      <c r="H233" s="34">
        <f t="shared" si="357"/>
        <v>45.400000000000027</v>
      </c>
      <c r="I233" s="38">
        <v>227</v>
      </c>
      <c r="J233" s="43">
        <f t="shared" si="287"/>
        <v>227</v>
      </c>
      <c r="K233" s="43">
        <f t="shared" si="288"/>
        <v>2.2000000000000002</v>
      </c>
      <c r="L233" s="33">
        <v>1</v>
      </c>
      <c r="M233" s="34">
        <f t="shared" si="289"/>
        <v>2</v>
      </c>
      <c r="N233" s="42">
        <f t="shared" si="275"/>
        <v>141543604224000</v>
      </c>
      <c r="O233" s="42">
        <f t="shared" si="290"/>
        <v>6.4260796317696E+16</v>
      </c>
      <c r="P233" s="42">
        <f t="shared" si="291"/>
        <v>3064119782248242.5</v>
      </c>
      <c r="Q233" s="42">
        <f t="shared" si="292"/>
        <v>660</v>
      </c>
      <c r="R233" s="42">
        <f t="shared" si="293"/>
        <v>19577.25123562416</v>
      </c>
      <c r="S233" s="70">
        <f t="shared" si="294"/>
        <v>4.7682567876994264E-2</v>
      </c>
      <c r="V233" s="43">
        <f t="shared" si="295"/>
        <v>227</v>
      </c>
      <c r="W233" s="43">
        <f t="shared" si="296"/>
        <v>3.2</v>
      </c>
      <c r="X233" s="43">
        <v>1</v>
      </c>
      <c r="Y233" s="34">
        <f t="shared" si="297"/>
        <v>1</v>
      </c>
      <c r="Z233" s="42">
        <f t="shared" si="276"/>
        <v>62227696608000</v>
      </c>
      <c r="AA233" s="42">
        <f t="shared" si="298"/>
        <v>1.4125687130016E+16</v>
      </c>
      <c r="AB233" s="42">
        <f t="shared" si="299"/>
        <v>4456901501451989</v>
      </c>
      <c r="AC233" s="42">
        <f t="shared" si="300"/>
        <v>960</v>
      </c>
      <c r="AD233" s="42">
        <f t="shared" si="301"/>
        <v>19577.25123562416</v>
      </c>
      <c r="AE233" s="70">
        <f t="shared" si="361"/>
        <v>0.31551750087834068</v>
      </c>
      <c r="AG233" s="43">
        <f t="shared" si="302"/>
        <v>212</v>
      </c>
      <c r="AH233" s="43">
        <f t="shared" si="303"/>
        <v>4.2750000000000004</v>
      </c>
      <c r="AI233" s="43">
        <v>1</v>
      </c>
      <c r="AJ233" s="34">
        <f t="shared" si="304"/>
        <v>1.075</v>
      </c>
      <c r="AK233" s="42">
        <f t="shared" si="277"/>
        <v>24199659792000</v>
      </c>
      <c r="AL233" s="42">
        <f t="shared" si="305"/>
        <v>5515102466596800</v>
      </c>
      <c r="AM233" s="42">
        <f t="shared" si="306"/>
        <v>744267731199501.37</v>
      </c>
      <c r="AN233" s="42">
        <f t="shared" si="307"/>
        <v>1282.5</v>
      </c>
      <c r="AO233" s="42">
        <f t="shared" si="308"/>
        <v>19577.25123562416</v>
      </c>
      <c r="AP233" s="70">
        <f t="shared" si="273"/>
        <v>0.13495084374357347</v>
      </c>
      <c r="AR233" s="43">
        <f t="shared" si="309"/>
        <v>192</v>
      </c>
      <c r="AS233" s="43">
        <f t="shared" si="310"/>
        <v>5.45</v>
      </c>
      <c r="AT233" s="43">
        <v>1</v>
      </c>
      <c r="AU233" s="34">
        <f t="shared" si="311"/>
        <v>1.175</v>
      </c>
      <c r="AV233" s="42">
        <f t="shared" si="278"/>
        <v>3871945566720</v>
      </c>
      <c r="AW233" s="42">
        <f t="shared" si="312"/>
        <v>873510919852032</v>
      </c>
      <c r="AX233" s="42">
        <f t="shared" si="313"/>
        <v>59302034137971.883</v>
      </c>
      <c r="AY233" s="42">
        <f t="shared" si="314"/>
        <v>1635</v>
      </c>
      <c r="AZ233" s="42">
        <f t="shared" si="315"/>
        <v>19577.25123562416</v>
      </c>
      <c r="BA233" s="70">
        <f t="shared" si="358"/>
        <v>6.7889287689749001E-2</v>
      </c>
      <c r="BC233" s="43">
        <f t="shared" si="316"/>
        <v>167</v>
      </c>
      <c r="BD233" s="43">
        <f t="shared" si="317"/>
        <v>6.75</v>
      </c>
      <c r="BE233" s="43">
        <v>1</v>
      </c>
      <c r="BF233" s="34">
        <f t="shared" si="318"/>
        <v>1.3</v>
      </c>
      <c r="BG233" s="42">
        <f t="shared" si="279"/>
        <v>5973858874368</v>
      </c>
      <c r="BH233" s="42">
        <f t="shared" si="319"/>
        <v>1296924761625292.7</v>
      </c>
      <c r="BI233" s="42">
        <f t="shared" si="320"/>
        <v>2295233546051.0869</v>
      </c>
      <c r="BJ233" s="42">
        <f t="shared" si="321"/>
        <v>2025</v>
      </c>
      <c r="BK233" s="42">
        <f t="shared" si="322"/>
        <v>19577.25123562416</v>
      </c>
      <c r="BL233" s="70">
        <f t="shared" si="274"/>
        <v>1.7697507318579714E-3</v>
      </c>
      <c r="BN233" s="43">
        <f t="shared" si="323"/>
        <v>137</v>
      </c>
      <c r="BO233" s="43">
        <f t="shared" si="324"/>
        <v>8.1999999999999993</v>
      </c>
      <c r="BP233" s="43">
        <v>1</v>
      </c>
      <c r="BQ233" s="34">
        <f t="shared" si="325"/>
        <v>1.45</v>
      </c>
      <c r="BR233" s="42">
        <f t="shared" si="280"/>
        <v>11288471040</v>
      </c>
      <c r="BS233" s="42">
        <f t="shared" si="326"/>
        <v>2242454772096</v>
      </c>
      <c r="BT233" s="42">
        <f t="shared" si="327"/>
        <v>43566933050.043686</v>
      </c>
      <c r="BU233" s="42">
        <f t="shared" si="328"/>
        <v>2460</v>
      </c>
      <c r="BV233" s="42">
        <f t="shared" si="329"/>
        <v>19577.25123562416</v>
      </c>
      <c r="BW233" s="70">
        <f t="shared" si="365"/>
        <v>1.9428232663672457E-2</v>
      </c>
      <c r="BY233" s="43">
        <f t="shared" si="330"/>
        <v>75</v>
      </c>
      <c r="BZ233" s="43">
        <f t="shared" si="331"/>
        <v>9.8249999999999993</v>
      </c>
      <c r="CA233" s="43">
        <v>1</v>
      </c>
      <c r="CB233" s="34">
        <f t="shared" si="332"/>
        <v>0</v>
      </c>
      <c r="CC233" s="42">
        <f t="shared" si="281"/>
        <v>600</v>
      </c>
      <c r="CD233" s="42">
        <f t="shared" si="333"/>
        <v>0</v>
      </c>
      <c r="CE233" s="42">
        <f t="shared" si="334"/>
        <v>9658368.0000000466</v>
      </c>
      <c r="CF233" s="42">
        <f t="shared" si="335"/>
        <v>2947.5</v>
      </c>
      <c r="CG233" s="42">
        <f t="shared" si="336"/>
        <v>19577.25123562416</v>
      </c>
      <c r="CH233" s="70" t="e">
        <f t="shared" si="363"/>
        <v>#DIV/0!</v>
      </c>
      <c r="CJ233" s="43">
        <f t="shared" si="337"/>
        <v>20</v>
      </c>
      <c r="CK233" s="43">
        <f t="shared" si="338"/>
        <v>11.649999999999999</v>
      </c>
      <c r="CL233" s="43">
        <v>5</v>
      </c>
      <c r="CM233" s="34">
        <f t="shared" si="339"/>
        <v>0</v>
      </c>
      <c r="CN233" s="42">
        <f t="shared" si="282"/>
        <v>5</v>
      </c>
      <c r="CO233" s="42">
        <f t="shared" si="340"/>
        <v>0</v>
      </c>
      <c r="CP233" s="42">
        <f t="shared" si="341"/>
        <v>5592.0000000000064</v>
      </c>
      <c r="CQ233" s="42">
        <f t="shared" si="342"/>
        <v>3494.9999999999995</v>
      </c>
      <c r="CR233" s="42">
        <f t="shared" si="343"/>
        <v>19577.25123562416</v>
      </c>
      <c r="CS233" s="70" t="e">
        <f t="shared" si="364"/>
        <v>#DIV/0!</v>
      </c>
      <c r="CU233" s="43">
        <f t="shared" si="344"/>
        <v>-30</v>
      </c>
      <c r="CV233" s="43">
        <f t="shared" si="345"/>
        <v>13.7</v>
      </c>
      <c r="CW233" s="43">
        <v>1</v>
      </c>
      <c r="CX233" s="34">
        <f t="shared" si="346"/>
        <v>0</v>
      </c>
      <c r="CY233" s="42">
        <f t="shared" si="283"/>
        <v>1</v>
      </c>
      <c r="CZ233" s="42">
        <f t="shared" si="347"/>
        <v>0</v>
      </c>
      <c r="DA233" s="42">
        <f t="shared" si="348"/>
        <v>6.4218749999999885</v>
      </c>
      <c r="DB233" s="42">
        <f t="shared" si="349"/>
        <v>4110</v>
      </c>
      <c r="DC233" s="42">
        <f t="shared" si="350"/>
        <v>19577.25123562416</v>
      </c>
      <c r="DF233" s="43">
        <f t="shared" si="351"/>
        <v>-93</v>
      </c>
      <c r="DG233" s="43">
        <f t="shared" si="352"/>
        <v>18.574999999999999</v>
      </c>
      <c r="DH233" s="43">
        <v>1</v>
      </c>
      <c r="DI233" s="34">
        <f t="shared" si="359"/>
        <v>0</v>
      </c>
      <c r="DJ233" s="42">
        <f t="shared" si="284"/>
        <v>1</v>
      </c>
      <c r="DK233" s="42">
        <f t="shared" si="353"/>
        <v>0</v>
      </c>
      <c r="DL233" s="42">
        <f t="shared" si="354"/>
        <v>1.4024654069484533E-3</v>
      </c>
      <c r="DM233" s="42">
        <f t="shared" si="355"/>
        <v>5572.5</v>
      </c>
      <c r="DN233" s="42">
        <f t="shared" si="356"/>
        <v>19577.25123562416</v>
      </c>
    </row>
    <row r="234" spans="1:118">
      <c r="A234" s="34">
        <f t="shared" si="285"/>
        <v>675.58805031573195</v>
      </c>
      <c r="B234" s="34">
        <v>0</v>
      </c>
      <c r="C234" s="55">
        <f t="shared" si="362"/>
        <v>11.5</v>
      </c>
      <c r="D234" s="59"/>
      <c r="E234" s="87">
        <v>2.2000000000000002</v>
      </c>
      <c r="F234" s="101">
        <f>C234+E234</f>
        <v>13.7</v>
      </c>
      <c r="G234" s="37">
        <f t="shared" si="286"/>
        <v>53329535657309.531</v>
      </c>
      <c r="H234" s="34">
        <f t="shared" si="357"/>
        <v>45.600000000000023</v>
      </c>
      <c r="I234" s="38">
        <v>228</v>
      </c>
      <c r="J234" s="43">
        <f t="shared" si="287"/>
        <v>228</v>
      </c>
      <c r="K234" s="43">
        <f t="shared" si="288"/>
        <v>2.2000000000000002</v>
      </c>
      <c r="L234" s="33">
        <v>1</v>
      </c>
      <c r="M234" s="34">
        <f t="shared" si="289"/>
        <v>2</v>
      </c>
      <c r="N234" s="42">
        <f t="shared" si="275"/>
        <v>141543604224000</v>
      </c>
      <c r="O234" s="42">
        <f t="shared" si="290"/>
        <v>6.4543883526144E+16</v>
      </c>
      <c r="P234" s="42">
        <f t="shared" si="291"/>
        <v>3519749353382429</v>
      </c>
      <c r="Q234" s="42">
        <f t="shared" si="292"/>
        <v>660</v>
      </c>
      <c r="R234" s="42">
        <f t="shared" si="293"/>
        <v>20267.64150947196</v>
      </c>
      <c r="S234" s="70">
        <f t="shared" si="294"/>
        <v>5.453265532057313E-2</v>
      </c>
      <c r="V234" s="43">
        <f t="shared" si="295"/>
        <v>228</v>
      </c>
      <c r="W234" s="43">
        <f t="shared" si="296"/>
        <v>3.2</v>
      </c>
      <c r="X234" s="43">
        <v>1</v>
      </c>
      <c r="Y234" s="34">
        <f t="shared" si="297"/>
        <v>1</v>
      </c>
      <c r="Z234" s="42">
        <f t="shared" si="276"/>
        <v>62227696608000</v>
      </c>
      <c r="AA234" s="42">
        <f t="shared" si="298"/>
        <v>1.4187914826624E+16</v>
      </c>
      <c r="AB234" s="42">
        <f t="shared" si="299"/>
        <v>5119635423101715</v>
      </c>
      <c r="AC234" s="42">
        <f t="shared" si="300"/>
        <v>960</v>
      </c>
      <c r="AD234" s="42">
        <f t="shared" si="301"/>
        <v>20267.64150947196</v>
      </c>
      <c r="AE234" s="70">
        <f t="shared" si="361"/>
        <v>0.36084480952018283</v>
      </c>
      <c r="AG234" s="43">
        <f t="shared" si="302"/>
        <v>213</v>
      </c>
      <c r="AH234" s="43">
        <f t="shared" si="303"/>
        <v>4.2750000000000004</v>
      </c>
      <c r="AI234" s="43">
        <v>1</v>
      </c>
      <c r="AJ234" s="34">
        <f t="shared" si="304"/>
        <v>1.075</v>
      </c>
      <c r="AK234" s="42">
        <f t="shared" si="277"/>
        <v>24199659792000</v>
      </c>
      <c r="AL234" s="42">
        <f t="shared" si="305"/>
        <v>5541117100873200</v>
      </c>
      <c r="AM234" s="42">
        <f t="shared" si="306"/>
        <v>854939118506242.5</v>
      </c>
      <c r="AN234" s="42">
        <f t="shared" si="307"/>
        <v>1282.5</v>
      </c>
      <c r="AO234" s="42">
        <f t="shared" si="308"/>
        <v>20267.64150947196</v>
      </c>
      <c r="AP234" s="70">
        <f t="shared" ref="AP234:AP297" si="366">AM234/AL234</f>
        <v>0.15429002905777184</v>
      </c>
      <c r="AR234" s="43">
        <f t="shared" si="309"/>
        <v>193</v>
      </c>
      <c r="AS234" s="43">
        <f t="shared" si="310"/>
        <v>5.45</v>
      </c>
      <c r="AT234" s="43">
        <v>1</v>
      </c>
      <c r="AU234" s="34">
        <f t="shared" si="311"/>
        <v>1.175</v>
      </c>
      <c r="AV234" s="42">
        <f t="shared" si="278"/>
        <v>3871945566720</v>
      </c>
      <c r="AW234" s="42">
        <f t="shared" si="312"/>
        <v>878060455892928</v>
      </c>
      <c r="AX234" s="42">
        <f t="shared" si="313"/>
        <v>68120149062266.32</v>
      </c>
      <c r="AY234" s="42">
        <f t="shared" si="314"/>
        <v>1635</v>
      </c>
      <c r="AZ234" s="42">
        <f t="shared" si="315"/>
        <v>20267.64150947196</v>
      </c>
      <c r="BA234" s="70">
        <f t="shared" si="358"/>
        <v>7.7580249292735479E-2</v>
      </c>
      <c r="BC234" s="43">
        <f t="shared" si="316"/>
        <v>168</v>
      </c>
      <c r="BD234" s="43">
        <f t="shared" si="317"/>
        <v>6.75</v>
      </c>
      <c r="BE234" s="43">
        <v>1</v>
      </c>
      <c r="BF234" s="34">
        <f t="shared" si="318"/>
        <v>1.3</v>
      </c>
      <c r="BG234" s="42">
        <f t="shared" si="279"/>
        <v>5973858874368</v>
      </c>
      <c r="BH234" s="42">
        <f t="shared" si="319"/>
        <v>1304690778161971.2</v>
      </c>
      <c r="BI234" s="42">
        <f t="shared" si="320"/>
        <v>2636530998682.895</v>
      </c>
      <c r="BJ234" s="42">
        <f t="shared" si="321"/>
        <v>2025</v>
      </c>
      <c r="BK234" s="42">
        <f t="shared" si="322"/>
        <v>20267.64150947196</v>
      </c>
      <c r="BL234" s="70">
        <f t="shared" si="274"/>
        <v>2.020809101139812E-3</v>
      </c>
      <c r="BN234" s="43">
        <f t="shared" si="323"/>
        <v>138</v>
      </c>
      <c r="BO234" s="43">
        <f t="shared" si="324"/>
        <v>8.1999999999999993</v>
      </c>
      <c r="BP234" s="43">
        <v>1</v>
      </c>
      <c r="BQ234" s="34">
        <f t="shared" si="325"/>
        <v>1.45</v>
      </c>
      <c r="BR234" s="42">
        <f t="shared" si="280"/>
        <v>11288471040</v>
      </c>
      <c r="BS234" s="42">
        <f t="shared" si="326"/>
        <v>2258823055104</v>
      </c>
      <c r="BT234" s="42">
        <f t="shared" si="327"/>
        <v>50045264326.851143</v>
      </c>
      <c r="BU234" s="42">
        <f t="shared" si="328"/>
        <v>2460</v>
      </c>
      <c r="BV234" s="42">
        <f t="shared" si="329"/>
        <v>20267.64150947196</v>
      </c>
      <c r="BW234" s="70">
        <f t="shared" si="365"/>
        <v>2.2155460213569927E-2</v>
      </c>
      <c r="BY234" s="43">
        <f t="shared" si="330"/>
        <v>76</v>
      </c>
      <c r="BZ234" s="43">
        <f t="shared" si="331"/>
        <v>9.8249999999999993</v>
      </c>
      <c r="CA234" s="43">
        <v>1</v>
      </c>
      <c r="CB234" s="34">
        <f t="shared" si="332"/>
        <v>0</v>
      </c>
      <c r="CC234" s="42">
        <f t="shared" si="281"/>
        <v>600</v>
      </c>
      <c r="CD234" s="42">
        <f t="shared" si="333"/>
        <v>0</v>
      </c>
      <c r="CE234" s="42">
        <f t="shared" si="334"/>
        <v>11094551.433556059</v>
      </c>
      <c r="CF234" s="42">
        <f t="shared" si="335"/>
        <v>2947.5</v>
      </c>
      <c r="CG234" s="42">
        <f t="shared" si="336"/>
        <v>20267.64150947196</v>
      </c>
      <c r="CH234" s="70" t="e">
        <f t="shared" si="363"/>
        <v>#DIV/0!</v>
      </c>
      <c r="CJ234" s="43">
        <f t="shared" si="337"/>
        <v>21</v>
      </c>
      <c r="CK234" s="43">
        <f t="shared" si="338"/>
        <v>11.649999999999999</v>
      </c>
      <c r="CL234" s="43">
        <v>1</v>
      </c>
      <c r="CM234" s="34">
        <f t="shared" si="339"/>
        <v>0</v>
      </c>
      <c r="CN234" s="42">
        <f t="shared" si="282"/>
        <v>5</v>
      </c>
      <c r="CO234" s="42">
        <f t="shared" si="340"/>
        <v>0</v>
      </c>
      <c r="CP234" s="42">
        <f t="shared" si="341"/>
        <v>6423.5212011434269</v>
      </c>
      <c r="CQ234" s="42">
        <f t="shared" si="342"/>
        <v>3494.9999999999995</v>
      </c>
      <c r="CR234" s="42">
        <f t="shared" si="343"/>
        <v>20267.64150947196</v>
      </c>
      <c r="CS234" s="70" t="e">
        <f t="shared" si="364"/>
        <v>#DIV/0!</v>
      </c>
      <c r="CU234" s="43">
        <f t="shared" si="344"/>
        <v>-29</v>
      </c>
      <c r="CV234" s="43">
        <f t="shared" si="345"/>
        <v>13.7</v>
      </c>
      <c r="CW234" s="43">
        <v>1</v>
      </c>
      <c r="CX234" s="34">
        <f t="shared" si="346"/>
        <v>0</v>
      </c>
      <c r="CY234" s="42">
        <f t="shared" si="283"/>
        <v>1</v>
      </c>
      <c r="CZ234" s="42">
        <f t="shared" si="347"/>
        <v>0</v>
      </c>
      <c r="DA234" s="42">
        <f t="shared" si="348"/>
        <v>7.3767972484965707</v>
      </c>
      <c r="DB234" s="42">
        <f t="shared" si="349"/>
        <v>4110</v>
      </c>
      <c r="DC234" s="42">
        <f t="shared" si="350"/>
        <v>20267.64150947196</v>
      </c>
      <c r="DF234" s="43">
        <f t="shared" si="351"/>
        <v>-92</v>
      </c>
      <c r="DG234" s="43">
        <f t="shared" si="352"/>
        <v>18.574999999999999</v>
      </c>
      <c r="DH234" s="43">
        <v>1</v>
      </c>
      <c r="DI234" s="34">
        <f t="shared" si="359"/>
        <v>0</v>
      </c>
      <c r="DJ234" s="42">
        <f t="shared" si="284"/>
        <v>1</v>
      </c>
      <c r="DK234" s="42">
        <f t="shared" si="353"/>
        <v>0</v>
      </c>
      <c r="DL234" s="42">
        <f t="shared" si="354"/>
        <v>1.6110097059019357E-3</v>
      </c>
      <c r="DM234" s="42">
        <f t="shared" si="355"/>
        <v>5572.5</v>
      </c>
      <c r="DN234" s="42">
        <f t="shared" si="356"/>
        <v>20267.64150947196</v>
      </c>
    </row>
    <row r="235" spans="1:118">
      <c r="A235" s="34">
        <f t="shared" si="285"/>
        <v>699.41261145826104</v>
      </c>
      <c r="B235" s="34">
        <v>0</v>
      </c>
      <c r="C235" s="55">
        <f t="shared" si="362"/>
        <v>11.5</v>
      </c>
      <c r="D235" s="59"/>
      <c r="E235" s="87">
        <v>2.2000000000000002</v>
      </c>
      <c r="F235" s="101">
        <f>C235+E235</f>
        <v>13.7</v>
      </c>
      <c r="G235" s="37">
        <f t="shared" si="286"/>
        <v>61259549882307.187</v>
      </c>
      <c r="H235" s="34">
        <f t="shared" si="357"/>
        <v>45.800000000000026</v>
      </c>
      <c r="I235" s="38">
        <v>229</v>
      </c>
      <c r="J235" s="43">
        <f t="shared" si="287"/>
        <v>229</v>
      </c>
      <c r="K235" s="43">
        <f t="shared" si="288"/>
        <v>2.2000000000000002</v>
      </c>
      <c r="L235" s="33">
        <v>1</v>
      </c>
      <c r="M235" s="34">
        <f t="shared" si="289"/>
        <v>2</v>
      </c>
      <c r="N235" s="42">
        <f t="shared" si="275"/>
        <v>141543604224000</v>
      </c>
      <c r="O235" s="42">
        <f t="shared" si="290"/>
        <v>6.4826970734592E+16</v>
      </c>
      <c r="P235" s="42">
        <f t="shared" si="291"/>
        <v>4043130292232274.5</v>
      </c>
      <c r="Q235" s="42">
        <f t="shared" si="292"/>
        <v>660</v>
      </c>
      <c r="R235" s="42">
        <f t="shared" si="293"/>
        <v>20982.378343747831</v>
      </c>
      <c r="S235" s="70">
        <f t="shared" si="294"/>
        <v>6.2368027480186418E-2</v>
      </c>
      <c r="V235" s="43">
        <f t="shared" si="295"/>
        <v>229</v>
      </c>
      <c r="W235" s="43">
        <f t="shared" si="296"/>
        <v>3.2</v>
      </c>
      <c r="X235" s="43">
        <v>1</v>
      </c>
      <c r="Y235" s="34">
        <f t="shared" si="297"/>
        <v>1</v>
      </c>
      <c r="Z235" s="42">
        <f t="shared" si="276"/>
        <v>62227696608000</v>
      </c>
      <c r="AA235" s="42">
        <f t="shared" si="298"/>
        <v>1.4250142523232E+16</v>
      </c>
      <c r="AB235" s="42">
        <f t="shared" si="299"/>
        <v>5880916788701490</v>
      </c>
      <c r="AC235" s="42">
        <f t="shared" si="300"/>
        <v>960</v>
      </c>
      <c r="AD235" s="42">
        <f t="shared" si="301"/>
        <v>20982.378343747831</v>
      </c>
      <c r="AE235" s="70">
        <f t="shared" si="361"/>
        <v>0.41269178740590379</v>
      </c>
      <c r="AG235" s="43">
        <f t="shared" si="302"/>
        <v>214</v>
      </c>
      <c r="AH235" s="43">
        <f t="shared" si="303"/>
        <v>4.2750000000000004</v>
      </c>
      <c r="AI235" s="43">
        <v>1</v>
      </c>
      <c r="AJ235" s="34">
        <f t="shared" si="304"/>
        <v>1.075</v>
      </c>
      <c r="AK235" s="42">
        <f t="shared" si="277"/>
        <v>24199659792000</v>
      </c>
      <c r="AL235" s="42">
        <f t="shared" si="305"/>
        <v>5567131735149600</v>
      </c>
      <c r="AM235" s="42">
        <f t="shared" si="306"/>
        <v>982067159050736.12</v>
      </c>
      <c r="AN235" s="42">
        <f t="shared" si="307"/>
        <v>1282.5</v>
      </c>
      <c r="AO235" s="42">
        <f t="shared" si="308"/>
        <v>20982.378343747831</v>
      </c>
      <c r="AP235" s="70">
        <f t="shared" si="366"/>
        <v>0.17640451237217689</v>
      </c>
      <c r="AR235" s="43">
        <f t="shared" si="309"/>
        <v>194</v>
      </c>
      <c r="AS235" s="43">
        <f t="shared" si="310"/>
        <v>5.45</v>
      </c>
      <c r="AT235" s="43">
        <v>1</v>
      </c>
      <c r="AU235" s="34">
        <f t="shared" si="311"/>
        <v>1.175</v>
      </c>
      <c r="AV235" s="42">
        <f t="shared" si="278"/>
        <v>3871945566720</v>
      </c>
      <c r="AW235" s="42">
        <f t="shared" si="312"/>
        <v>882609991933824</v>
      </c>
      <c r="AX235" s="42">
        <f t="shared" si="313"/>
        <v>78249503169978.156</v>
      </c>
      <c r="AY235" s="42">
        <f t="shared" si="314"/>
        <v>1635</v>
      </c>
      <c r="AZ235" s="42">
        <f t="shared" si="315"/>
        <v>20982.378343747831</v>
      </c>
      <c r="BA235" s="70">
        <f t="shared" si="358"/>
        <v>8.8656942347243584E-2</v>
      </c>
      <c r="BC235" s="43">
        <f t="shared" si="316"/>
        <v>169</v>
      </c>
      <c r="BD235" s="43">
        <f t="shared" si="317"/>
        <v>6.75</v>
      </c>
      <c r="BE235" s="43">
        <v>1</v>
      </c>
      <c r="BF235" s="34">
        <f t="shared" si="318"/>
        <v>1.3</v>
      </c>
      <c r="BG235" s="42">
        <f t="shared" si="279"/>
        <v>5973858874368</v>
      </c>
      <c r="BH235" s="42">
        <f t="shared" si="319"/>
        <v>1312456794698649.7</v>
      </c>
      <c r="BI235" s="42">
        <f t="shared" si="320"/>
        <v>3028578821085.7314</v>
      </c>
      <c r="BJ235" s="42">
        <f t="shared" si="321"/>
        <v>2025</v>
      </c>
      <c r="BK235" s="42">
        <f t="shared" si="322"/>
        <v>20982.378343747831</v>
      </c>
      <c r="BL235" s="70">
        <f t="shared" si="274"/>
        <v>2.3075645867497805E-3</v>
      </c>
      <c r="BN235" s="43">
        <f t="shared" si="323"/>
        <v>139</v>
      </c>
      <c r="BO235" s="43">
        <f t="shared" si="324"/>
        <v>8.1999999999999993</v>
      </c>
      <c r="BP235" s="43">
        <v>1</v>
      </c>
      <c r="BQ235" s="34">
        <f t="shared" si="325"/>
        <v>1.45</v>
      </c>
      <c r="BR235" s="42">
        <f t="shared" si="280"/>
        <v>11288471040</v>
      </c>
      <c r="BS235" s="42">
        <f t="shared" si="326"/>
        <v>2275191338112</v>
      </c>
      <c r="BT235" s="42">
        <f t="shared" si="327"/>
        <v>57486912807.645706</v>
      </c>
      <c r="BU235" s="42">
        <f t="shared" si="328"/>
        <v>2460</v>
      </c>
      <c r="BV235" s="42">
        <f t="shared" si="329"/>
        <v>20982.378343747831</v>
      </c>
      <c r="BW235" s="70">
        <f t="shared" si="365"/>
        <v>2.5266847602957873E-2</v>
      </c>
      <c r="BY235" s="43">
        <f t="shared" si="330"/>
        <v>77</v>
      </c>
      <c r="BZ235" s="43">
        <f t="shared" si="331"/>
        <v>9.8249999999999993</v>
      </c>
      <c r="CA235" s="43">
        <v>1</v>
      </c>
      <c r="CB235" s="34">
        <f t="shared" si="332"/>
        <v>0</v>
      </c>
      <c r="CC235" s="42">
        <f t="shared" si="281"/>
        <v>600</v>
      </c>
      <c r="CD235" s="42">
        <f t="shared" si="333"/>
        <v>0</v>
      </c>
      <c r="CE235" s="42">
        <f t="shared" si="334"/>
        <v>12744292.981155843</v>
      </c>
      <c r="CF235" s="42">
        <f t="shared" si="335"/>
        <v>2947.5</v>
      </c>
      <c r="CG235" s="42">
        <f t="shared" si="336"/>
        <v>20982.378343747831</v>
      </c>
      <c r="CH235" s="70" t="e">
        <f t="shared" si="363"/>
        <v>#DIV/0!</v>
      </c>
      <c r="CJ235" s="43">
        <f t="shared" si="337"/>
        <v>22</v>
      </c>
      <c r="CK235" s="43">
        <f t="shared" si="338"/>
        <v>11.649999999999999</v>
      </c>
      <c r="CL235" s="43">
        <v>1</v>
      </c>
      <c r="CM235" s="34">
        <f t="shared" si="339"/>
        <v>0</v>
      </c>
      <c r="CN235" s="42">
        <f t="shared" si="282"/>
        <v>5</v>
      </c>
      <c r="CO235" s="42">
        <f t="shared" si="340"/>
        <v>0</v>
      </c>
      <c r="CP235" s="42">
        <f t="shared" si="341"/>
        <v>7378.6882370420335</v>
      </c>
      <c r="CQ235" s="42">
        <f t="shared" si="342"/>
        <v>3494.9999999999995</v>
      </c>
      <c r="CR235" s="42">
        <f t="shared" si="343"/>
        <v>20982.378343747831</v>
      </c>
      <c r="CS235" s="70" t="e">
        <f t="shared" si="364"/>
        <v>#DIV/0!</v>
      </c>
      <c r="CU235" s="43">
        <f t="shared" si="344"/>
        <v>-28</v>
      </c>
      <c r="CV235" s="43">
        <f t="shared" si="345"/>
        <v>13.7</v>
      </c>
      <c r="CW235" s="43">
        <v>1</v>
      </c>
      <c r="CX235" s="34">
        <f t="shared" si="346"/>
        <v>0</v>
      </c>
      <c r="CY235" s="42">
        <f t="shared" si="283"/>
        <v>1</v>
      </c>
      <c r="CZ235" s="42">
        <f t="shared" si="347"/>
        <v>0</v>
      </c>
      <c r="DA235" s="42">
        <f t="shared" si="348"/>
        <v>8.4737148644946636</v>
      </c>
      <c r="DB235" s="42">
        <f t="shared" si="349"/>
        <v>4110</v>
      </c>
      <c r="DC235" s="42">
        <f t="shared" si="350"/>
        <v>20982.378343747831</v>
      </c>
      <c r="DF235" s="43">
        <f t="shared" si="351"/>
        <v>-91</v>
      </c>
      <c r="DG235" s="43">
        <f t="shared" si="352"/>
        <v>18.574999999999999</v>
      </c>
      <c r="DH235" s="43">
        <v>1</v>
      </c>
      <c r="DI235" s="34">
        <f t="shared" si="359"/>
        <v>0</v>
      </c>
      <c r="DJ235" s="42">
        <f t="shared" si="284"/>
        <v>1</v>
      </c>
      <c r="DK235" s="42">
        <f t="shared" si="353"/>
        <v>0</v>
      </c>
      <c r="DL235" s="42">
        <f t="shared" si="354"/>
        <v>1.8505641990538113E-3</v>
      </c>
      <c r="DM235" s="42">
        <f t="shared" si="355"/>
        <v>5572.5</v>
      </c>
      <c r="DN235" s="42">
        <f t="shared" si="356"/>
        <v>20982.378343747831</v>
      </c>
    </row>
    <row r="236" spans="1:118">
      <c r="A236" s="34">
        <f t="shared" si="285"/>
        <v>724.07734393503563</v>
      </c>
      <c r="B236" s="34">
        <v>0</v>
      </c>
      <c r="C236" s="55">
        <f t="shared" si="362"/>
        <v>11.5</v>
      </c>
      <c r="D236" s="59"/>
      <c r="E236" s="87">
        <v>2.2000000000000002</v>
      </c>
      <c r="F236" s="101">
        <f>C236+E236</f>
        <v>13.7</v>
      </c>
      <c r="G236" s="37">
        <f t="shared" si="286"/>
        <v>70368744177665.078</v>
      </c>
      <c r="H236" s="34">
        <f t="shared" si="357"/>
        <v>46.000000000000021</v>
      </c>
      <c r="I236" s="38">
        <v>230</v>
      </c>
      <c r="J236" s="43">
        <f t="shared" si="287"/>
        <v>230</v>
      </c>
      <c r="K236" s="43">
        <f t="shared" si="288"/>
        <v>2.2000000000000002</v>
      </c>
      <c r="L236" s="33">
        <v>4</v>
      </c>
      <c r="M236" s="34">
        <f t="shared" si="289"/>
        <v>2</v>
      </c>
      <c r="N236" s="42">
        <f t="shared" si="275"/>
        <v>566174416896000</v>
      </c>
      <c r="O236" s="42">
        <f t="shared" si="290"/>
        <v>2.6044023177216E+17</v>
      </c>
      <c r="P236" s="42">
        <f t="shared" si="291"/>
        <v>4644337115725895</v>
      </c>
      <c r="Q236" s="42">
        <f t="shared" si="292"/>
        <v>660</v>
      </c>
      <c r="R236" s="42">
        <f t="shared" si="293"/>
        <v>21722.320318051068</v>
      </c>
      <c r="S236" s="70">
        <f t="shared" si="294"/>
        <v>1.7832640848626197E-2</v>
      </c>
      <c r="V236" s="43">
        <f t="shared" si="295"/>
        <v>230</v>
      </c>
      <c r="W236" s="43">
        <f t="shared" si="296"/>
        <v>3.2</v>
      </c>
      <c r="X236" s="43">
        <v>1</v>
      </c>
      <c r="Y236" s="34">
        <f t="shared" si="297"/>
        <v>1</v>
      </c>
      <c r="Z236" s="42">
        <f t="shared" si="276"/>
        <v>62227696608000</v>
      </c>
      <c r="AA236" s="42">
        <f t="shared" si="298"/>
        <v>1.431237021984E+16</v>
      </c>
      <c r="AB236" s="42">
        <f t="shared" si="299"/>
        <v>6755399441055848</v>
      </c>
      <c r="AC236" s="42">
        <f t="shared" si="300"/>
        <v>960</v>
      </c>
      <c r="AD236" s="42">
        <f t="shared" si="301"/>
        <v>21722.320318051068</v>
      </c>
      <c r="AE236" s="70">
        <f t="shared" si="361"/>
        <v>0.47199725393432196</v>
      </c>
      <c r="AG236" s="43">
        <f t="shared" si="302"/>
        <v>215</v>
      </c>
      <c r="AH236" s="43">
        <f t="shared" si="303"/>
        <v>4.2750000000000004</v>
      </c>
      <c r="AI236" s="43">
        <v>15</v>
      </c>
      <c r="AJ236" s="34">
        <f t="shared" si="304"/>
        <v>1.075</v>
      </c>
      <c r="AK236" s="42">
        <f t="shared" si="277"/>
        <v>362994896880000</v>
      </c>
      <c r="AL236" s="42">
        <f t="shared" si="305"/>
        <v>8.389719554139E+16</v>
      </c>
      <c r="AM236" s="42">
        <f t="shared" si="306"/>
        <v>1128098930098192.3</v>
      </c>
      <c r="AN236" s="42">
        <f t="shared" si="307"/>
        <v>1282.5</v>
      </c>
      <c r="AO236" s="42">
        <f t="shared" si="308"/>
        <v>21722.320318051068</v>
      </c>
      <c r="AP236" s="70">
        <f t="shared" si="366"/>
        <v>1.3446205475863062E-2</v>
      </c>
      <c r="AR236" s="43">
        <f t="shared" si="309"/>
        <v>195</v>
      </c>
      <c r="AS236" s="43">
        <f t="shared" si="310"/>
        <v>5.45</v>
      </c>
      <c r="AT236" s="43">
        <v>1</v>
      </c>
      <c r="AU236" s="34">
        <f t="shared" si="311"/>
        <v>1.175</v>
      </c>
      <c r="AV236" s="42">
        <f t="shared" si="278"/>
        <v>3871945566720</v>
      </c>
      <c r="AW236" s="42">
        <f t="shared" si="312"/>
        <v>887159527974720</v>
      </c>
      <c r="AX236" s="42">
        <f t="shared" si="313"/>
        <v>89885075570689.172</v>
      </c>
      <c r="AY236" s="42">
        <f t="shared" si="314"/>
        <v>1635</v>
      </c>
      <c r="AZ236" s="42">
        <f t="shared" si="315"/>
        <v>21722.320318051068</v>
      </c>
      <c r="BA236" s="70">
        <f t="shared" si="358"/>
        <v>0.10131782699317465</v>
      </c>
      <c r="BC236" s="43">
        <f t="shared" si="316"/>
        <v>170</v>
      </c>
      <c r="BD236" s="43">
        <f t="shared" si="317"/>
        <v>6.75</v>
      </c>
      <c r="BE236" s="43">
        <v>1</v>
      </c>
      <c r="BF236" s="34">
        <f t="shared" si="318"/>
        <v>1.3</v>
      </c>
      <c r="BG236" s="42">
        <f t="shared" si="279"/>
        <v>5973858874368</v>
      </c>
      <c r="BH236" s="42">
        <f t="shared" si="319"/>
        <v>1320222811235328</v>
      </c>
      <c r="BI236" s="42">
        <f t="shared" si="320"/>
        <v>3478923509760.0396</v>
      </c>
      <c r="BJ236" s="42">
        <f t="shared" si="321"/>
        <v>2025</v>
      </c>
      <c r="BK236" s="42">
        <f t="shared" si="322"/>
        <v>21722.320318051068</v>
      </c>
      <c r="BL236" s="70">
        <f t="shared" si="274"/>
        <v>2.6351033175262459E-3</v>
      </c>
      <c r="BN236" s="43">
        <f t="shared" si="323"/>
        <v>140</v>
      </c>
      <c r="BO236" s="43">
        <f t="shared" si="324"/>
        <v>8.1999999999999993</v>
      </c>
      <c r="BP236" s="43">
        <v>1</v>
      </c>
      <c r="BQ236" s="34">
        <f t="shared" si="325"/>
        <v>1.45</v>
      </c>
      <c r="BR236" s="42">
        <f t="shared" si="280"/>
        <v>11288471040</v>
      </c>
      <c r="BS236" s="42">
        <f t="shared" si="326"/>
        <v>2291559621120</v>
      </c>
      <c r="BT236" s="42">
        <f t="shared" si="327"/>
        <v>66035122176.00061</v>
      </c>
      <c r="BU236" s="42">
        <f t="shared" si="328"/>
        <v>2460</v>
      </c>
      <c r="BV236" s="42">
        <f t="shared" si="329"/>
        <v>21722.320318051068</v>
      </c>
      <c r="BW236" s="70">
        <f t="shared" si="365"/>
        <v>2.8816672089782214E-2</v>
      </c>
      <c r="BY236" s="43">
        <f t="shared" si="330"/>
        <v>78</v>
      </c>
      <c r="BZ236" s="43">
        <f t="shared" si="331"/>
        <v>9.8249999999999993</v>
      </c>
      <c r="CA236" s="43">
        <v>1</v>
      </c>
      <c r="CB236" s="34">
        <f t="shared" si="332"/>
        <v>0</v>
      </c>
      <c r="CC236" s="42">
        <f t="shared" si="281"/>
        <v>600</v>
      </c>
      <c r="CD236" s="42">
        <f t="shared" si="333"/>
        <v>0</v>
      </c>
      <c r="CE236" s="42">
        <f t="shared" si="334"/>
        <v>14639348.383053975</v>
      </c>
      <c r="CF236" s="42">
        <f t="shared" si="335"/>
        <v>2947.5</v>
      </c>
      <c r="CG236" s="42">
        <f t="shared" si="336"/>
        <v>21722.320318051068</v>
      </c>
      <c r="CH236" s="70" t="e">
        <f t="shared" si="363"/>
        <v>#DIV/0!</v>
      </c>
      <c r="CJ236" s="43">
        <f t="shared" si="337"/>
        <v>23</v>
      </c>
      <c r="CK236" s="43">
        <f t="shared" si="338"/>
        <v>11.649999999999999</v>
      </c>
      <c r="CL236" s="43">
        <v>1</v>
      </c>
      <c r="CM236" s="34">
        <f t="shared" si="339"/>
        <v>0</v>
      </c>
      <c r="CN236" s="42">
        <f t="shared" si="282"/>
        <v>5</v>
      </c>
      <c r="CO236" s="42">
        <f t="shared" si="340"/>
        <v>0</v>
      </c>
      <c r="CP236" s="42">
        <f t="shared" si="341"/>
        <v>8475.8870399261577</v>
      </c>
      <c r="CQ236" s="42">
        <f t="shared" si="342"/>
        <v>3494.9999999999995</v>
      </c>
      <c r="CR236" s="42">
        <f t="shared" si="343"/>
        <v>21722.320318051068</v>
      </c>
      <c r="CS236" s="70" t="e">
        <f t="shared" si="364"/>
        <v>#DIV/0!</v>
      </c>
      <c r="CU236" s="43">
        <f t="shared" si="344"/>
        <v>-27</v>
      </c>
      <c r="CV236" s="43">
        <f t="shared" si="345"/>
        <v>13.7</v>
      </c>
      <c r="CW236" s="43">
        <v>1</v>
      </c>
      <c r="CX236" s="34">
        <f t="shared" si="346"/>
        <v>0</v>
      </c>
      <c r="CY236" s="42">
        <f t="shared" si="283"/>
        <v>1</v>
      </c>
      <c r="CZ236" s="42">
        <f t="shared" si="347"/>
        <v>0</v>
      </c>
      <c r="DA236" s="42">
        <f t="shared" si="348"/>
        <v>9.7337423255589464</v>
      </c>
      <c r="DB236" s="42">
        <f t="shared" si="349"/>
        <v>4110</v>
      </c>
      <c r="DC236" s="42">
        <f t="shared" si="350"/>
        <v>21722.320318051068</v>
      </c>
      <c r="DF236" s="43">
        <f t="shared" si="351"/>
        <v>-90</v>
      </c>
      <c r="DG236" s="43">
        <f t="shared" si="352"/>
        <v>18.574999999999999</v>
      </c>
      <c r="DH236" s="43">
        <v>1</v>
      </c>
      <c r="DI236" s="34">
        <f t="shared" si="359"/>
        <v>0</v>
      </c>
      <c r="DJ236" s="42">
        <f t="shared" si="284"/>
        <v>1</v>
      </c>
      <c r="DK236" s="42">
        <f t="shared" si="353"/>
        <v>0</v>
      </c>
      <c r="DL236" s="42">
        <f t="shared" si="354"/>
        <v>2.1257400512695187E-3</v>
      </c>
      <c r="DM236" s="42">
        <f t="shared" si="355"/>
        <v>5572.5</v>
      </c>
      <c r="DN236" s="42">
        <f t="shared" si="356"/>
        <v>21722.320318051068</v>
      </c>
    </row>
    <row r="237" spans="1:118">
      <c r="A237" s="34">
        <f t="shared" si="285"/>
        <v>749.61187632417182</v>
      </c>
      <c r="B237" s="34">
        <v>0</v>
      </c>
      <c r="C237" s="55">
        <f t="shared" si="362"/>
        <v>11.5</v>
      </c>
      <c r="D237" s="59"/>
      <c r="E237" s="87">
        <v>2.2000000000000002</v>
      </c>
      <c r="F237" s="101">
        <f>C237+E237</f>
        <v>13.7</v>
      </c>
      <c r="G237" s="37">
        <f t="shared" si="286"/>
        <v>80832460680091.078</v>
      </c>
      <c r="H237" s="34">
        <f t="shared" si="357"/>
        <v>46.200000000000024</v>
      </c>
      <c r="I237" s="38">
        <v>231</v>
      </c>
      <c r="J237" s="43">
        <f t="shared" si="287"/>
        <v>231</v>
      </c>
      <c r="K237" s="43">
        <f t="shared" si="288"/>
        <v>2.2000000000000002</v>
      </c>
      <c r="L237" s="33">
        <v>1</v>
      </c>
      <c r="M237" s="34">
        <f t="shared" si="289"/>
        <v>2</v>
      </c>
      <c r="N237" s="42">
        <f t="shared" si="275"/>
        <v>566174416896000</v>
      </c>
      <c r="O237" s="42">
        <f t="shared" si="290"/>
        <v>2.61572580605952E+17</v>
      </c>
      <c r="P237" s="42">
        <f t="shared" si="291"/>
        <v>5334942404886011</v>
      </c>
      <c r="Q237" s="42">
        <f t="shared" si="292"/>
        <v>660</v>
      </c>
      <c r="R237" s="42">
        <f t="shared" si="293"/>
        <v>22488.356289725154</v>
      </c>
      <c r="S237" s="70">
        <f t="shared" si="294"/>
        <v>2.0395648475567383E-2</v>
      </c>
      <c r="V237" s="43">
        <f t="shared" si="295"/>
        <v>231</v>
      </c>
      <c r="W237" s="43">
        <f t="shared" si="296"/>
        <v>3.2</v>
      </c>
      <c r="X237" s="43">
        <v>1</v>
      </c>
      <c r="Y237" s="34">
        <f t="shared" si="297"/>
        <v>1</v>
      </c>
      <c r="Z237" s="42">
        <f t="shared" si="276"/>
        <v>62227696608000</v>
      </c>
      <c r="AA237" s="42">
        <f t="shared" si="298"/>
        <v>1.4374597916448E+16</v>
      </c>
      <c r="AB237" s="42">
        <f t="shared" si="299"/>
        <v>7759916225288744</v>
      </c>
      <c r="AC237" s="42">
        <f t="shared" si="300"/>
        <v>960</v>
      </c>
      <c r="AD237" s="42">
        <f t="shared" si="301"/>
        <v>22488.356289725154</v>
      </c>
      <c r="AE237" s="70">
        <f t="shared" si="361"/>
        <v>0.53983535890138057</v>
      </c>
      <c r="AG237" s="43">
        <f t="shared" si="302"/>
        <v>216</v>
      </c>
      <c r="AH237" s="43">
        <f t="shared" si="303"/>
        <v>4.2750000000000004</v>
      </c>
      <c r="AI237" s="43">
        <v>1</v>
      </c>
      <c r="AJ237" s="34">
        <f t="shared" si="304"/>
        <v>1.075</v>
      </c>
      <c r="AK237" s="42">
        <f t="shared" si="277"/>
        <v>362994896880000</v>
      </c>
      <c r="AL237" s="42">
        <f t="shared" si="305"/>
        <v>8.4287415055536E+16</v>
      </c>
      <c r="AM237" s="42">
        <f t="shared" si="306"/>
        <v>1295845385277708.5</v>
      </c>
      <c r="AN237" s="42">
        <f t="shared" si="307"/>
        <v>1282.5</v>
      </c>
      <c r="AO237" s="42">
        <f t="shared" si="308"/>
        <v>22488.356289725154</v>
      </c>
      <c r="AP237" s="70">
        <f t="shared" si="366"/>
        <v>1.5374126545746967E-2</v>
      </c>
      <c r="AR237" s="43">
        <f t="shared" si="309"/>
        <v>196</v>
      </c>
      <c r="AS237" s="43">
        <f t="shared" si="310"/>
        <v>5.45</v>
      </c>
      <c r="AT237" s="43">
        <v>1</v>
      </c>
      <c r="AU237" s="34">
        <f t="shared" si="311"/>
        <v>1.175</v>
      </c>
      <c r="AV237" s="42">
        <f t="shared" si="278"/>
        <v>3871945566720</v>
      </c>
      <c r="AW237" s="42">
        <f t="shared" si="312"/>
        <v>891709064015616</v>
      </c>
      <c r="AX237" s="42">
        <f t="shared" si="313"/>
        <v>103250838446834.84</v>
      </c>
      <c r="AY237" s="42">
        <f t="shared" si="314"/>
        <v>1635</v>
      </c>
      <c r="AZ237" s="42">
        <f t="shared" si="315"/>
        <v>22488.356289725154</v>
      </c>
      <c r="BA237" s="70">
        <f t="shared" si="358"/>
        <v>0.11578982721322509</v>
      </c>
      <c r="BC237" s="43">
        <f t="shared" si="316"/>
        <v>171</v>
      </c>
      <c r="BD237" s="43">
        <f t="shared" si="317"/>
        <v>6.75</v>
      </c>
      <c r="BE237" s="43">
        <v>1</v>
      </c>
      <c r="BF237" s="34">
        <f t="shared" si="318"/>
        <v>1.3</v>
      </c>
      <c r="BG237" s="42">
        <f t="shared" si="279"/>
        <v>5973858874368</v>
      </c>
      <c r="BH237" s="42">
        <f t="shared" si="319"/>
        <v>1327988827772006.5</v>
      </c>
      <c r="BI237" s="42">
        <f t="shared" si="320"/>
        <v>3996233712821.8691</v>
      </c>
      <c r="BJ237" s="42">
        <f t="shared" si="321"/>
        <v>2025</v>
      </c>
      <c r="BK237" s="42">
        <f t="shared" si="322"/>
        <v>22488.356289725154</v>
      </c>
      <c r="BL237" s="70">
        <f t="shared" ref="BL237:BL300" si="367">BI237/BH237</f>
        <v>3.0092374493288702E-3</v>
      </c>
      <c r="BN237" s="43">
        <f t="shared" si="323"/>
        <v>141</v>
      </c>
      <c r="BO237" s="43">
        <f t="shared" si="324"/>
        <v>8.1999999999999993</v>
      </c>
      <c r="BP237" s="43">
        <v>1</v>
      </c>
      <c r="BQ237" s="34">
        <f t="shared" si="325"/>
        <v>1.45</v>
      </c>
      <c r="BR237" s="42">
        <f t="shared" si="280"/>
        <v>11288471040</v>
      </c>
      <c r="BS237" s="42">
        <f t="shared" si="326"/>
        <v>2307927904128</v>
      </c>
      <c r="BT237" s="42">
        <f t="shared" si="327"/>
        <v>75854436215.600128</v>
      </c>
      <c r="BU237" s="42">
        <f t="shared" si="328"/>
        <v>2460</v>
      </c>
      <c r="BV237" s="42">
        <f t="shared" si="329"/>
        <v>22488.356289725154</v>
      </c>
      <c r="BW237" s="70">
        <f t="shared" si="365"/>
        <v>3.2866900252787601E-2</v>
      </c>
      <c r="BY237" s="43">
        <f t="shared" si="330"/>
        <v>79</v>
      </c>
      <c r="BZ237" s="43">
        <f t="shared" si="331"/>
        <v>9.8249999999999993</v>
      </c>
      <c r="CA237" s="43">
        <v>1</v>
      </c>
      <c r="CB237" s="34">
        <f t="shared" si="332"/>
        <v>0</v>
      </c>
      <c r="CC237" s="42">
        <f t="shared" si="281"/>
        <v>600</v>
      </c>
      <c r="CD237" s="42">
        <f t="shared" si="333"/>
        <v>0</v>
      </c>
      <c r="CE237" s="42">
        <f t="shared" si="334"/>
        <v>16816195.405842606</v>
      </c>
      <c r="CF237" s="42">
        <f t="shared" si="335"/>
        <v>2947.5</v>
      </c>
      <c r="CG237" s="42">
        <f t="shared" si="336"/>
        <v>22488.356289725154</v>
      </c>
      <c r="CH237" s="70" t="e">
        <f t="shared" si="363"/>
        <v>#DIV/0!</v>
      </c>
      <c r="CJ237" s="43">
        <f t="shared" si="337"/>
        <v>24</v>
      </c>
      <c r="CK237" s="43">
        <f t="shared" si="338"/>
        <v>11.649999999999999</v>
      </c>
      <c r="CL237" s="43">
        <v>1</v>
      </c>
      <c r="CM237" s="34">
        <f t="shared" si="339"/>
        <v>0</v>
      </c>
      <c r="CN237" s="42">
        <f t="shared" si="282"/>
        <v>5</v>
      </c>
      <c r="CO237" s="42">
        <f t="shared" si="340"/>
        <v>0</v>
      </c>
      <c r="CP237" s="42">
        <f t="shared" si="341"/>
        <v>9736.2374999038657</v>
      </c>
      <c r="CQ237" s="42">
        <f t="shared" si="342"/>
        <v>3494.9999999999995</v>
      </c>
      <c r="CR237" s="42">
        <f t="shared" si="343"/>
        <v>22488.356289725154</v>
      </c>
      <c r="CS237" s="70" t="e">
        <f t="shared" si="364"/>
        <v>#DIV/0!</v>
      </c>
      <c r="CU237" s="43">
        <f t="shared" si="344"/>
        <v>-26</v>
      </c>
      <c r="CV237" s="43">
        <f t="shared" si="345"/>
        <v>13.7</v>
      </c>
      <c r="CW237" s="43">
        <v>1</v>
      </c>
      <c r="CX237" s="34">
        <f t="shared" si="346"/>
        <v>0</v>
      </c>
      <c r="CY237" s="42">
        <f t="shared" si="283"/>
        <v>1</v>
      </c>
      <c r="CZ237" s="42">
        <f t="shared" si="347"/>
        <v>0</v>
      </c>
      <c r="DA237" s="42">
        <f t="shared" si="348"/>
        <v>11.181133797334576</v>
      </c>
      <c r="DB237" s="42">
        <f t="shared" si="349"/>
        <v>4110</v>
      </c>
      <c r="DC237" s="42">
        <f t="shared" si="350"/>
        <v>22488.356289725154</v>
      </c>
      <c r="DF237" s="43">
        <f t="shared" si="351"/>
        <v>-89</v>
      </c>
      <c r="DG237" s="43">
        <f t="shared" si="352"/>
        <v>18.574999999999999</v>
      </c>
      <c r="DH237" s="43">
        <v>1</v>
      </c>
      <c r="DI237" s="34">
        <f t="shared" si="359"/>
        <v>0</v>
      </c>
      <c r="DJ237" s="42">
        <f t="shared" si="284"/>
        <v>1</v>
      </c>
      <c r="DK237" s="42">
        <f t="shared" si="353"/>
        <v>0</v>
      </c>
      <c r="DL237" s="42">
        <f t="shared" si="354"/>
        <v>2.4418341000446084E-3</v>
      </c>
      <c r="DM237" s="42">
        <f t="shared" si="355"/>
        <v>5572.5</v>
      </c>
      <c r="DN237" s="42">
        <f t="shared" si="356"/>
        <v>22488.356289725154</v>
      </c>
    </row>
    <row r="238" spans="1:118">
      <c r="A238" s="34">
        <f t="shared" si="285"/>
        <v>776.04688205333571</v>
      </c>
      <c r="B238" s="34">
        <v>0</v>
      </c>
      <c r="C238" s="55">
        <f t="shared" si="362"/>
        <v>11.5</v>
      </c>
      <c r="D238" s="59"/>
      <c r="E238" s="87">
        <v>2.2000000000000002</v>
      </c>
      <c r="F238" s="101">
        <f>C238+E238</f>
        <v>13.7</v>
      </c>
      <c r="G238" s="37">
        <f t="shared" si="286"/>
        <v>92852114613583.141</v>
      </c>
      <c r="H238" s="34">
        <f t="shared" si="357"/>
        <v>46.400000000000027</v>
      </c>
      <c r="I238" s="38">
        <v>232</v>
      </c>
      <c r="J238" s="43">
        <f t="shared" si="287"/>
        <v>232</v>
      </c>
      <c r="K238" s="43">
        <f t="shared" si="288"/>
        <v>2.2000000000000002</v>
      </c>
      <c r="L238" s="33">
        <v>1</v>
      </c>
      <c r="M238" s="34">
        <f t="shared" si="289"/>
        <v>2</v>
      </c>
      <c r="N238" s="42">
        <f t="shared" si="275"/>
        <v>566174416896000</v>
      </c>
      <c r="O238" s="42">
        <f t="shared" si="290"/>
        <v>2.62704929439744E+17</v>
      </c>
      <c r="P238" s="42">
        <f t="shared" si="291"/>
        <v>6128239564496487</v>
      </c>
      <c r="Q238" s="42">
        <f t="shared" si="292"/>
        <v>660</v>
      </c>
      <c r="R238" s="42">
        <f t="shared" si="293"/>
        <v>23281.406461600072</v>
      </c>
      <c r="S238" s="70">
        <f t="shared" si="294"/>
        <v>2.3327463163960564E-2</v>
      </c>
      <c r="V238" s="43">
        <f t="shared" si="295"/>
        <v>232</v>
      </c>
      <c r="W238" s="43">
        <f t="shared" si="296"/>
        <v>3.2</v>
      </c>
      <c r="X238" s="43">
        <v>1</v>
      </c>
      <c r="Y238" s="34">
        <f t="shared" si="297"/>
        <v>1</v>
      </c>
      <c r="Z238" s="42">
        <f t="shared" si="276"/>
        <v>62227696608000</v>
      </c>
      <c r="AA238" s="42">
        <f t="shared" si="298"/>
        <v>1.4436825613056E+16</v>
      </c>
      <c r="AB238" s="42">
        <f t="shared" si="299"/>
        <v>8913803002903982</v>
      </c>
      <c r="AC238" s="42">
        <f t="shared" si="300"/>
        <v>960</v>
      </c>
      <c r="AD238" s="42">
        <f t="shared" si="301"/>
        <v>23281.406461600072</v>
      </c>
      <c r="AE238" s="70">
        <f t="shared" si="361"/>
        <v>0.61743510947744285</v>
      </c>
      <c r="AG238" s="43">
        <f t="shared" si="302"/>
        <v>217</v>
      </c>
      <c r="AH238" s="43">
        <f t="shared" si="303"/>
        <v>4.2750000000000004</v>
      </c>
      <c r="AI238" s="43">
        <v>1</v>
      </c>
      <c r="AJ238" s="34">
        <f t="shared" si="304"/>
        <v>1.075</v>
      </c>
      <c r="AK238" s="42">
        <f t="shared" si="277"/>
        <v>362994896880000</v>
      </c>
      <c r="AL238" s="42">
        <f t="shared" si="305"/>
        <v>8.4677634569682E+16</v>
      </c>
      <c r="AM238" s="42">
        <f t="shared" si="306"/>
        <v>1488535462399003.5</v>
      </c>
      <c r="AN238" s="42">
        <f t="shared" si="307"/>
        <v>1282.5</v>
      </c>
      <c r="AO238" s="42">
        <f t="shared" si="308"/>
        <v>23281.406461600072</v>
      </c>
      <c r="AP238" s="70">
        <f t="shared" si="366"/>
        <v>1.7578850306382544E-2</v>
      </c>
      <c r="AR238" s="43">
        <f t="shared" si="309"/>
        <v>197</v>
      </c>
      <c r="AS238" s="43">
        <f t="shared" si="310"/>
        <v>5.45</v>
      </c>
      <c r="AT238" s="43">
        <v>1</v>
      </c>
      <c r="AU238" s="34">
        <f t="shared" si="311"/>
        <v>1.175</v>
      </c>
      <c r="AV238" s="42">
        <f t="shared" si="278"/>
        <v>3871945566720</v>
      </c>
      <c r="AW238" s="42">
        <f t="shared" si="312"/>
        <v>896258600056512</v>
      </c>
      <c r="AX238" s="42">
        <f t="shared" si="313"/>
        <v>118604068275943.8</v>
      </c>
      <c r="AY238" s="42">
        <f t="shared" si="314"/>
        <v>1635</v>
      </c>
      <c r="AZ238" s="42">
        <f t="shared" si="315"/>
        <v>23281.406461600072</v>
      </c>
      <c r="BA238" s="70">
        <f t="shared" si="358"/>
        <v>0.13233241864397779</v>
      </c>
      <c r="BC238" s="43">
        <f t="shared" si="316"/>
        <v>172</v>
      </c>
      <c r="BD238" s="43">
        <f t="shared" si="317"/>
        <v>6.75</v>
      </c>
      <c r="BE238" s="43">
        <v>1</v>
      </c>
      <c r="BF238" s="34">
        <f t="shared" si="318"/>
        <v>1.3</v>
      </c>
      <c r="BG238" s="42">
        <f t="shared" si="279"/>
        <v>5973858874368</v>
      </c>
      <c r="BH238" s="42">
        <f t="shared" si="319"/>
        <v>1335754844308684.7</v>
      </c>
      <c r="BI238" s="42">
        <f t="shared" si="320"/>
        <v>4590467092102.1758</v>
      </c>
      <c r="BJ238" s="42">
        <f t="shared" si="321"/>
        <v>2025</v>
      </c>
      <c r="BK238" s="42">
        <f t="shared" si="322"/>
        <v>23281.406461600072</v>
      </c>
      <c r="BL238" s="70">
        <f t="shared" si="367"/>
        <v>3.436608979305597E-3</v>
      </c>
      <c r="BN238" s="43">
        <f t="shared" si="323"/>
        <v>142</v>
      </c>
      <c r="BO238" s="43">
        <f t="shared" si="324"/>
        <v>8.1999999999999993</v>
      </c>
      <c r="BP238" s="43">
        <v>1</v>
      </c>
      <c r="BQ238" s="34">
        <f t="shared" si="325"/>
        <v>1.45</v>
      </c>
      <c r="BR238" s="42">
        <f t="shared" si="280"/>
        <v>11288471040</v>
      </c>
      <c r="BS238" s="42">
        <f t="shared" si="326"/>
        <v>2324296187136</v>
      </c>
      <c r="BT238" s="42">
        <f t="shared" si="327"/>
        <v>87133866100.087387</v>
      </c>
      <c r="BU238" s="42">
        <f t="shared" si="328"/>
        <v>2460</v>
      </c>
      <c r="BV238" s="42">
        <f t="shared" si="329"/>
        <v>23281.406461600072</v>
      </c>
      <c r="BW238" s="70">
        <f t="shared" si="365"/>
        <v>3.7488279928494753E-2</v>
      </c>
      <c r="BY238" s="43">
        <f t="shared" si="330"/>
        <v>80</v>
      </c>
      <c r="BZ238" s="43">
        <f t="shared" si="331"/>
        <v>9.8249999999999993</v>
      </c>
      <c r="CA238" s="43">
        <v>12</v>
      </c>
      <c r="CB238" s="34">
        <f t="shared" si="332"/>
        <v>0</v>
      </c>
      <c r="CC238" s="42">
        <f t="shared" si="281"/>
        <v>7200</v>
      </c>
      <c r="CD238" s="42">
        <f t="shared" si="333"/>
        <v>0</v>
      </c>
      <c r="CE238" s="42">
        <f t="shared" si="334"/>
        <v>19316736.000000104</v>
      </c>
      <c r="CF238" s="42">
        <f t="shared" si="335"/>
        <v>2947.5</v>
      </c>
      <c r="CG238" s="42">
        <f t="shared" si="336"/>
        <v>23281.406461600072</v>
      </c>
      <c r="CH238" s="70" t="e">
        <f t="shared" si="363"/>
        <v>#DIV/0!</v>
      </c>
      <c r="CJ238" s="43">
        <f t="shared" si="337"/>
        <v>25</v>
      </c>
      <c r="CK238" s="43">
        <f t="shared" si="338"/>
        <v>11.649999999999999</v>
      </c>
      <c r="CL238" s="43">
        <v>1</v>
      </c>
      <c r="CM238" s="34">
        <f t="shared" si="339"/>
        <v>0</v>
      </c>
      <c r="CN238" s="42">
        <f t="shared" si="282"/>
        <v>5</v>
      </c>
      <c r="CO238" s="42">
        <f t="shared" si="340"/>
        <v>0</v>
      </c>
      <c r="CP238" s="42">
        <f t="shared" si="341"/>
        <v>11184.000000000018</v>
      </c>
      <c r="CQ238" s="42">
        <f t="shared" si="342"/>
        <v>3494.9999999999995</v>
      </c>
      <c r="CR238" s="42">
        <f t="shared" si="343"/>
        <v>23281.406461600072</v>
      </c>
      <c r="CS238" s="70" t="e">
        <f t="shared" si="364"/>
        <v>#DIV/0!</v>
      </c>
      <c r="CU238" s="43">
        <f t="shared" si="344"/>
        <v>-25</v>
      </c>
      <c r="CV238" s="43">
        <f t="shared" si="345"/>
        <v>13.7</v>
      </c>
      <c r="CW238" s="43">
        <v>1</v>
      </c>
      <c r="CX238" s="34">
        <f t="shared" si="346"/>
        <v>0</v>
      </c>
      <c r="CY238" s="42">
        <f t="shared" si="283"/>
        <v>1</v>
      </c>
      <c r="CZ238" s="42">
        <f t="shared" si="347"/>
        <v>0</v>
      </c>
      <c r="DA238" s="42">
        <f t="shared" si="348"/>
        <v>12.843749999999977</v>
      </c>
      <c r="DB238" s="42">
        <f t="shared" si="349"/>
        <v>4110</v>
      </c>
      <c r="DC238" s="42">
        <f t="shared" si="350"/>
        <v>23281.406461600072</v>
      </c>
      <c r="DF238" s="43">
        <f t="shared" si="351"/>
        <v>-88</v>
      </c>
      <c r="DG238" s="43">
        <f t="shared" si="352"/>
        <v>18.574999999999999</v>
      </c>
      <c r="DH238" s="43">
        <v>1</v>
      </c>
      <c r="DI238" s="34">
        <f t="shared" si="359"/>
        <v>0</v>
      </c>
      <c r="DJ238" s="42">
        <f t="shared" si="284"/>
        <v>1</v>
      </c>
      <c r="DK238" s="42">
        <f t="shared" si="353"/>
        <v>0</v>
      </c>
      <c r="DL238" s="42">
        <f t="shared" si="354"/>
        <v>2.804930813896908E-3</v>
      </c>
      <c r="DM238" s="42">
        <f t="shared" si="355"/>
        <v>5572.5</v>
      </c>
      <c r="DN238" s="42">
        <f t="shared" si="356"/>
        <v>23281.406461600072</v>
      </c>
    </row>
    <row r="239" spans="1:118">
      <c r="A239" s="34">
        <f t="shared" si="285"/>
        <v>803.41411624628518</v>
      </c>
      <c r="B239" s="34">
        <v>0</v>
      </c>
      <c r="C239" s="55">
        <f t="shared" si="362"/>
        <v>11.5</v>
      </c>
      <c r="D239" s="59"/>
      <c r="E239" s="87">
        <v>2.2000000000000002</v>
      </c>
      <c r="F239" s="101">
        <f>C239+E239</f>
        <v>13.7</v>
      </c>
      <c r="G239" s="37">
        <f t="shared" si="286"/>
        <v>106659071314619.12</v>
      </c>
      <c r="H239" s="34">
        <f t="shared" si="357"/>
        <v>46.600000000000023</v>
      </c>
      <c r="I239" s="38">
        <v>233</v>
      </c>
      <c r="J239" s="43">
        <f t="shared" si="287"/>
        <v>233</v>
      </c>
      <c r="K239" s="43">
        <f t="shared" si="288"/>
        <v>2.2000000000000002</v>
      </c>
      <c r="L239" s="33">
        <v>1</v>
      </c>
      <c r="M239" s="34">
        <f t="shared" si="289"/>
        <v>2</v>
      </c>
      <c r="N239" s="42">
        <f t="shared" si="275"/>
        <v>566174416896000</v>
      </c>
      <c r="O239" s="42">
        <f t="shared" si="290"/>
        <v>2.63837278273536E+17</v>
      </c>
      <c r="P239" s="42">
        <f t="shared" si="291"/>
        <v>7039498706764862</v>
      </c>
      <c r="Q239" s="42">
        <f t="shared" si="292"/>
        <v>660</v>
      </c>
      <c r="R239" s="42">
        <f t="shared" si="293"/>
        <v>24102.423487388554</v>
      </c>
      <c r="S239" s="70">
        <f t="shared" si="294"/>
        <v>2.668121333281262E-2</v>
      </c>
      <c r="V239" s="43">
        <f t="shared" si="295"/>
        <v>233</v>
      </c>
      <c r="W239" s="43">
        <f t="shared" si="296"/>
        <v>3.2</v>
      </c>
      <c r="X239" s="43">
        <v>1</v>
      </c>
      <c r="Y239" s="34">
        <f t="shared" si="297"/>
        <v>1</v>
      </c>
      <c r="Z239" s="42">
        <f t="shared" si="276"/>
        <v>62227696608000</v>
      </c>
      <c r="AA239" s="42">
        <f t="shared" si="298"/>
        <v>1.4499053309664E+16</v>
      </c>
      <c r="AB239" s="42">
        <f t="shared" si="299"/>
        <v>1.0239270846203436E+16</v>
      </c>
      <c r="AC239" s="42">
        <f t="shared" si="300"/>
        <v>960</v>
      </c>
      <c r="AD239" s="42">
        <f t="shared" si="301"/>
        <v>24102.423487388554</v>
      </c>
      <c r="AE239" s="70">
        <f t="shared" si="361"/>
        <v>0.70620271734422091</v>
      </c>
      <c r="AG239" s="43">
        <f t="shared" si="302"/>
        <v>218</v>
      </c>
      <c r="AH239" s="43">
        <f t="shared" si="303"/>
        <v>4.2750000000000004</v>
      </c>
      <c r="AI239" s="43">
        <v>1</v>
      </c>
      <c r="AJ239" s="34">
        <f t="shared" si="304"/>
        <v>1.075</v>
      </c>
      <c r="AK239" s="42">
        <f t="shared" si="277"/>
        <v>362994896880000</v>
      </c>
      <c r="AL239" s="42">
        <f t="shared" si="305"/>
        <v>8.5067854083828E+16</v>
      </c>
      <c r="AM239" s="42">
        <f t="shared" si="306"/>
        <v>1709878237012485.7</v>
      </c>
      <c r="AN239" s="42">
        <f t="shared" si="307"/>
        <v>1282.5</v>
      </c>
      <c r="AO239" s="42">
        <f t="shared" si="308"/>
        <v>24102.423487388554</v>
      </c>
      <c r="AP239" s="70">
        <f t="shared" si="366"/>
        <v>2.010016892312258E-2</v>
      </c>
      <c r="AR239" s="43">
        <f t="shared" si="309"/>
        <v>198</v>
      </c>
      <c r="AS239" s="43">
        <f t="shared" si="310"/>
        <v>5.45</v>
      </c>
      <c r="AT239" s="43">
        <v>1</v>
      </c>
      <c r="AU239" s="34">
        <f t="shared" si="311"/>
        <v>1.175</v>
      </c>
      <c r="AV239" s="42">
        <f t="shared" si="278"/>
        <v>3871945566720</v>
      </c>
      <c r="AW239" s="42">
        <f t="shared" si="312"/>
        <v>900808136097408</v>
      </c>
      <c r="AX239" s="42">
        <f t="shared" si="313"/>
        <v>136240298124532.69</v>
      </c>
      <c r="AY239" s="42">
        <f t="shared" si="314"/>
        <v>1635</v>
      </c>
      <c r="AZ239" s="42">
        <f t="shared" si="315"/>
        <v>24102.423487388554</v>
      </c>
      <c r="BA239" s="70">
        <f t="shared" si="358"/>
        <v>0.151242304176747</v>
      </c>
      <c r="BC239" s="43">
        <f t="shared" si="316"/>
        <v>173</v>
      </c>
      <c r="BD239" s="43">
        <f t="shared" si="317"/>
        <v>6.75</v>
      </c>
      <c r="BE239" s="43">
        <v>1</v>
      </c>
      <c r="BF239" s="34">
        <f t="shared" si="318"/>
        <v>1.3</v>
      </c>
      <c r="BG239" s="42">
        <f t="shared" si="279"/>
        <v>5973858874368</v>
      </c>
      <c r="BH239" s="42">
        <f t="shared" si="319"/>
        <v>1343520860845363.2</v>
      </c>
      <c r="BI239" s="42">
        <f t="shared" si="320"/>
        <v>5273061997365.791</v>
      </c>
      <c r="BJ239" s="42">
        <f t="shared" si="321"/>
        <v>2025</v>
      </c>
      <c r="BK239" s="42">
        <f t="shared" si="322"/>
        <v>24102.423487388554</v>
      </c>
      <c r="BL239" s="70">
        <f t="shared" si="367"/>
        <v>3.9248084276472658E-3</v>
      </c>
      <c r="BN239" s="43">
        <f t="shared" si="323"/>
        <v>143</v>
      </c>
      <c r="BO239" s="43">
        <f t="shared" si="324"/>
        <v>8.1999999999999993</v>
      </c>
      <c r="BP239" s="43">
        <v>1</v>
      </c>
      <c r="BQ239" s="34">
        <f t="shared" si="325"/>
        <v>1.45</v>
      </c>
      <c r="BR239" s="42">
        <f t="shared" si="280"/>
        <v>11288471040</v>
      </c>
      <c r="BS239" s="42">
        <f t="shared" si="326"/>
        <v>2340664470144</v>
      </c>
      <c r="BT239" s="42">
        <f t="shared" si="327"/>
        <v>100090528653.7023</v>
      </c>
      <c r="BU239" s="42">
        <f t="shared" si="328"/>
        <v>2460</v>
      </c>
      <c r="BV239" s="42">
        <f t="shared" si="329"/>
        <v>24102.423487388554</v>
      </c>
      <c r="BW239" s="70">
        <f t="shared" si="365"/>
        <v>4.2761587545072033E-2</v>
      </c>
      <c r="BY239" s="43">
        <f t="shared" si="330"/>
        <v>81</v>
      </c>
      <c r="BZ239" s="43">
        <f t="shared" si="331"/>
        <v>9.8249999999999993</v>
      </c>
      <c r="CA239" s="43">
        <v>1</v>
      </c>
      <c r="CB239" s="34">
        <f t="shared" si="332"/>
        <v>0</v>
      </c>
      <c r="CC239" s="42">
        <f t="shared" si="281"/>
        <v>7200</v>
      </c>
      <c r="CD239" s="42">
        <f t="shared" si="333"/>
        <v>0</v>
      </c>
      <c r="CE239" s="42">
        <f t="shared" si="334"/>
        <v>22189102.867112126</v>
      </c>
      <c r="CF239" s="42">
        <f t="shared" si="335"/>
        <v>2947.5</v>
      </c>
      <c r="CG239" s="42">
        <f t="shared" si="336"/>
        <v>24102.423487388554</v>
      </c>
      <c r="CH239" s="70" t="e">
        <f t="shared" si="363"/>
        <v>#DIV/0!</v>
      </c>
      <c r="CJ239" s="43">
        <f t="shared" si="337"/>
        <v>26</v>
      </c>
      <c r="CK239" s="43">
        <f t="shared" si="338"/>
        <v>11.649999999999999</v>
      </c>
      <c r="CL239" s="43">
        <v>1</v>
      </c>
      <c r="CM239" s="34">
        <f t="shared" si="339"/>
        <v>0</v>
      </c>
      <c r="CN239" s="42">
        <f t="shared" si="282"/>
        <v>5</v>
      </c>
      <c r="CO239" s="42">
        <f t="shared" si="340"/>
        <v>0</v>
      </c>
      <c r="CP239" s="42">
        <f t="shared" si="341"/>
        <v>12847.042402286859</v>
      </c>
      <c r="CQ239" s="42">
        <f t="shared" si="342"/>
        <v>3494.9999999999995</v>
      </c>
      <c r="CR239" s="42">
        <f t="shared" si="343"/>
        <v>24102.423487388554</v>
      </c>
      <c r="CS239" s="70" t="e">
        <f t="shared" si="364"/>
        <v>#DIV/0!</v>
      </c>
      <c r="CU239" s="43">
        <f t="shared" si="344"/>
        <v>-24</v>
      </c>
      <c r="CV239" s="43">
        <f t="shared" si="345"/>
        <v>13.7</v>
      </c>
      <c r="CW239" s="43">
        <v>1</v>
      </c>
      <c r="CX239" s="34">
        <f t="shared" si="346"/>
        <v>0</v>
      </c>
      <c r="CY239" s="42">
        <f t="shared" si="283"/>
        <v>1</v>
      </c>
      <c r="CZ239" s="42">
        <f t="shared" si="347"/>
        <v>0</v>
      </c>
      <c r="DA239" s="42">
        <f t="shared" si="348"/>
        <v>14.753594496993147</v>
      </c>
      <c r="DB239" s="42">
        <f t="shared" si="349"/>
        <v>4110</v>
      </c>
      <c r="DC239" s="42">
        <f t="shared" si="350"/>
        <v>24102.423487388554</v>
      </c>
      <c r="DF239" s="43">
        <f t="shared" si="351"/>
        <v>-87</v>
      </c>
      <c r="DG239" s="43">
        <f t="shared" si="352"/>
        <v>18.574999999999999</v>
      </c>
      <c r="DH239" s="43">
        <v>1</v>
      </c>
      <c r="DI239" s="34">
        <f t="shared" si="359"/>
        <v>0</v>
      </c>
      <c r="DJ239" s="42">
        <f t="shared" si="284"/>
        <v>1</v>
      </c>
      <c r="DK239" s="42">
        <f t="shared" si="353"/>
        <v>0</v>
      </c>
      <c r="DL239" s="42">
        <f t="shared" si="354"/>
        <v>3.2220194118038727E-3</v>
      </c>
      <c r="DM239" s="42">
        <f t="shared" si="355"/>
        <v>5572.5</v>
      </c>
      <c r="DN239" s="42">
        <f t="shared" si="356"/>
        <v>24102.423487388554</v>
      </c>
    </row>
    <row r="240" spans="1:118">
      <c r="A240" s="34">
        <f t="shared" si="285"/>
        <v>831.74645386879808</v>
      </c>
      <c r="B240" s="34">
        <v>0</v>
      </c>
      <c r="C240" s="55">
        <f t="shared" si="362"/>
        <v>11.5</v>
      </c>
      <c r="D240" s="59"/>
      <c r="E240" s="87">
        <v>2.2000000000000002</v>
      </c>
      <c r="F240" s="101">
        <f>C240+E240</f>
        <v>13.7</v>
      </c>
      <c r="G240" s="37">
        <f t="shared" si="286"/>
        <v>122519099764614.42</v>
      </c>
      <c r="H240" s="34">
        <f t="shared" si="357"/>
        <v>46.800000000000026</v>
      </c>
      <c r="I240" s="38">
        <v>234</v>
      </c>
      <c r="J240" s="43">
        <f t="shared" si="287"/>
        <v>234</v>
      </c>
      <c r="K240" s="43">
        <f t="shared" si="288"/>
        <v>2.2000000000000002</v>
      </c>
      <c r="L240" s="33">
        <v>1</v>
      </c>
      <c r="M240" s="34">
        <f t="shared" si="289"/>
        <v>2</v>
      </c>
      <c r="N240" s="42">
        <f t="shared" si="275"/>
        <v>566174416896000</v>
      </c>
      <c r="O240" s="42">
        <f t="shared" si="290"/>
        <v>2.64969627107328E+17</v>
      </c>
      <c r="P240" s="42">
        <f t="shared" si="291"/>
        <v>8086260584464552</v>
      </c>
      <c r="Q240" s="42">
        <f t="shared" si="292"/>
        <v>660</v>
      </c>
      <c r="R240" s="42">
        <f t="shared" si="293"/>
        <v>24952.393616063942</v>
      </c>
      <c r="S240" s="70">
        <f t="shared" si="294"/>
        <v>3.0517688660176699E-2</v>
      </c>
      <c r="V240" s="43">
        <f t="shared" si="295"/>
        <v>234</v>
      </c>
      <c r="W240" s="43">
        <f t="shared" si="296"/>
        <v>3.2</v>
      </c>
      <c r="X240" s="43">
        <v>1</v>
      </c>
      <c r="Y240" s="34">
        <f t="shared" si="297"/>
        <v>1</v>
      </c>
      <c r="Z240" s="42">
        <f t="shared" si="276"/>
        <v>62227696608000</v>
      </c>
      <c r="AA240" s="42">
        <f t="shared" si="298"/>
        <v>1.4561281006272E+16</v>
      </c>
      <c r="AB240" s="42">
        <f t="shared" si="299"/>
        <v>1.1761833577402984E+16</v>
      </c>
      <c r="AC240" s="42">
        <f t="shared" si="300"/>
        <v>960</v>
      </c>
      <c r="AD240" s="42">
        <f t="shared" si="301"/>
        <v>24952.393616063942</v>
      </c>
      <c r="AE240" s="70">
        <f t="shared" si="361"/>
        <v>0.80774717364061543</v>
      </c>
      <c r="AG240" s="43">
        <f t="shared" si="302"/>
        <v>219</v>
      </c>
      <c r="AH240" s="43">
        <f t="shared" si="303"/>
        <v>4.2750000000000004</v>
      </c>
      <c r="AI240" s="43">
        <v>1</v>
      </c>
      <c r="AJ240" s="34">
        <f t="shared" si="304"/>
        <v>1.075</v>
      </c>
      <c r="AK240" s="42">
        <f t="shared" si="277"/>
        <v>362994896880000</v>
      </c>
      <c r="AL240" s="42">
        <f t="shared" si="305"/>
        <v>8.5458073597974E+16</v>
      </c>
      <c r="AM240" s="42">
        <f t="shared" si="306"/>
        <v>1964134318101472.7</v>
      </c>
      <c r="AN240" s="42">
        <f t="shared" si="307"/>
        <v>1282.5</v>
      </c>
      <c r="AO240" s="42">
        <f t="shared" si="308"/>
        <v>24952.393616063942</v>
      </c>
      <c r="AP240" s="70">
        <f t="shared" si="366"/>
        <v>2.298360161196095E-2</v>
      </c>
      <c r="AR240" s="43">
        <f t="shared" si="309"/>
        <v>199</v>
      </c>
      <c r="AS240" s="43">
        <f t="shared" si="310"/>
        <v>5.45</v>
      </c>
      <c r="AT240" s="43">
        <v>1</v>
      </c>
      <c r="AU240" s="34">
        <f t="shared" si="311"/>
        <v>1.175</v>
      </c>
      <c r="AV240" s="42">
        <f t="shared" si="278"/>
        <v>3871945566720</v>
      </c>
      <c r="AW240" s="42">
        <f t="shared" si="312"/>
        <v>905357672138304</v>
      </c>
      <c r="AX240" s="42">
        <f t="shared" si="313"/>
        <v>156499006339956.31</v>
      </c>
      <c r="AY240" s="42">
        <f t="shared" si="314"/>
        <v>1635</v>
      </c>
      <c r="AZ240" s="42">
        <f t="shared" si="315"/>
        <v>24952.393616063942</v>
      </c>
      <c r="BA240" s="70">
        <f t="shared" si="358"/>
        <v>0.17285876196346989</v>
      </c>
      <c r="BC240" s="43">
        <f t="shared" si="316"/>
        <v>174</v>
      </c>
      <c r="BD240" s="43">
        <f t="shared" si="317"/>
        <v>6.75</v>
      </c>
      <c r="BE240" s="43">
        <v>1</v>
      </c>
      <c r="BF240" s="34">
        <f t="shared" si="318"/>
        <v>1.3</v>
      </c>
      <c r="BG240" s="42">
        <f t="shared" si="279"/>
        <v>5973858874368</v>
      </c>
      <c r="BH240" s="42">
        <f t="shared" si="319"/>
        <v>1351286877382041.7</v>
      </c>
      <c r="BI240" s="42">
        <f t="shared" si="320"/>
        <v>6057157642171.4648</v>
      </c>
      <c r="BJ240" s="42">
        <f t="shared" si="321"/>
        <v>2025</v>
      </c>
      <c r="BK240" s="42">
        <f t="shared" si="322"/>
        <v>24952.393616063942</v>
      </c>
      <c r="BL240" s="70">
        <f t="shared" si="367"/>
        <v>4.4825105190886561E-3</v>
      </c>
      <c r="BN240" s="43">
        <f t="shared" si="323"/>
        <v>144</v>
      </c>
      <c r="BO240" s="43">
        <f t="shared" si="324"/>
        <v>8.1999999999999993</v>
      </c>
      <c r="BP240" s="43">
        <v>1</v>
      </c>
      <c r="BQ240" s="34">
        <f t="shared" si="325"/>
        <v>1.45</v>
      </c>
      <c r="BR240" s="42">
        <f t="shared" si="280"/>
        <v>11288471040</v>
      </c>
      <c r="BS240" s="42">
        <f t="shared" si="326"/>
        <v>2357032753152</v>
      </c>
      <c r="BT240" s="42">
        <f t="shared" si="327"/>
        <v>114973825615.29146</v>
      </c>
      <c r="BU240" s="42">
        <f t="shared" si="328"/>
        <v>2460</v>
      </c>
      <c r="BV240" s="42">
        <f t="shared" si="329"/>
        <v>24952.393616063942</v>
      </c>
      <c r="BW240" s="70">
        <f t="shared" si="365"/>
        <v>4.8779053011265915E-2</v>
      </c>
      <c r="BY240" s="43">
        <f t="shared" si="330"/>
        <v>82</v>
      </c>
      <c r="BZ240" s="43">
        <f t="shared" si="331"/>
        <v>9.8249999999999993</v>
      </c>
      <c r="CA240" s="43">
        <v>1</v>
      </c>
      <c r="CB240" s="34">
        <f t="shared" si="332"/>
        <v>0</v>
      </c>
      <c r="CC240" s="42">
        <f t="shared" si="281"/>
        <v>7200</v>
      </c>
      <c r="CD240" s="42">
        <f t="shared" si="333"/>
        <v>0</v>
      </c>
      <c r="CE240" s="42">
        <f t="shared" si="334"/>
        <v>25488585.962311696</v>
      </c>
      <c r="CF240" s="42">
        <f t="shared" si="335"/>
        <v>2947.5</v>
      </c>
      <c r="CG240" s="42">
        <f t="shared" si="336"/>
        <v>24952.393616063942</v>
      </c>
      <c r="CH240" s="70" t="e">
        <f t="shared" si="363"/>
        <v>#DIV/0!</v>
      </c>
      <c r="CJ240" s="43">
        <f t="shared" si="337"/>
        <v>27</v>
      </c>
      <c r="CK240" s="43">
        <f t="shared" si="338"/>
        <v>11.649999999999999</v>
      </c>
      <c r="CL240" s="43">
        <v>1</v>
      </c>
      <c r="CM240" s="34">
        <f t="shared" si="339"/>
        <v>0</v>
      </c>
      <c r="CN240" s="42">
        <f t="shared" si="282"/>
        <v>5</v>
      </c>
      <c r="CO240" s="42">
        <f t="shared" si="340"/>
        <v>0</v>
      </c>
      <c r="CP240" s="42">
        <f t="shared" si="341"/>
        <v>14757.376474084071</v>
      </c>
      <c r="CQ240" s="42">
        <f t="shared" si="342"/>
        <v>3494.9999999999995</v>
      </c>
      <c r="CR240" s="42">
        <f t="shared" si="343"/>
        <v>24952.393616063942</v>
      </c>
      <c r="CS240" s="70" t="e">
        <f t="shared" si="364"/>
        <v>#DIV/0!</v>
      </c>
      <c r="CU240" s="43">
        <f t="shared" si="344"/>
        <v>-23</v>
      </c>
      <c r="CV240" s="43">
        <f t="shared" si="345"/>
        <v>13.7</v>
      </c>
      <c r="CW240" s="43">
        <v>1</v>
      </c>
      <c r="CX240" s="34">
        <f t="shared" si="346"/>
        <v>0</v>
      </c>
      <c r="CY240" s="42">
        <f t="shared" si="283"/>
        <v>1</v>
      </c>
      <c r="CZ240" s="42">
        <f t="shared" si="347"/>
        <v>0</v>
      </c>
      <c r="DA240" s="42">
        <f t="shared" si="348"/>
        <v>16.947429728989334</v>
      </c>
      <c r="DB240" s="42">
        <f t="shared" si="349"/>
        <v>4110</v>
      </c>
      <c r="DC240" s="42">
        <f t="shared" si="350"/>
        <v>24952.393616063942</v>
      </c>
      <c r="DF240" s="43">
        <f t="shared" si="351"/>
        <v>-86</v>
      </c>
      <c r="DG240" s="43">
        <f t="shared" si="352"/>
        <v>18.574999999999999</v>
      </c>
      <c r="DH240" s="43">
        <v>1</v>
      </c>
      <c r="DI240" s="34">
        <f t="shared" si="359"/>
        <v>0</v>
      </c>
      <c r="DJ240" s="42">
        <f t="shared" si="284"/>
        <v>1</v>
      </c>
      <c r="DK240" s="42">
        <f t="shared" si="353"/>
        <v>0</v>
      </c>
      <c r="DL240" s="42">
        <f t="shared" si="354"/>
        <v>3.7011283981076238E-3</v>
      </c>
      <c r="DM240" s="42">
        <f t="shared" si="355"/>
        <v>5572.5</v>
      </c>
      <c r="DN240" s="42">
        <f t="shared" si="356"/>
        <v>24952.393616063942</v>
      </c>
    </row>
    <row r="241" spans="1:118">
      <c r="A241" s="34">
        <f t="shared" si="285"/>
        <v>861.07792921981707</v>
      </c>
      <c r="B241" s="34">
        <v>0</v>
      </c>
      <c r="C241" s="55">
        <f t="shared" si="362"/>
        <v>11.5</v>
      </c>
      <c r="D241" s="59"/>
      <c r="E241" s="87">
        <v>2.2000000000000002</v>
      </c>
      <c r="F241" s="101">
        <f>C241+E241</f>
        <v>13.7</v>
      </c>
      <c r="G241" s="37">
        <f t="shared" si="286"/>
        <v>140737488355330.22</v>
      </c>
      <c r="H241" s="34">
        <f t="shared" si="357"/>
        <v>47.000000000000028</v>
      </c>
      <c r="I241" s="38">
        <v>235</v>
      </c>
      <c r="J241" s="43">
        <f t="shared" si="287"/>
        <v>235</v>
      </c>
      <c r="K241" s="43">
        <f t="shared" si="288"/>
        <v>2.2000000000000002</v>
      </c>
      <c r="L241" s="33">
        <v>1</v>
      </c>
      <c r="M241" s="34">
        <f t="shared" si="289"/>
        <v>2</v>
      </c>
      <c r="N241" s="42">
        <f t="shared" si="275"/>
        <v>566174416896000</v>
      </c>
      <c r="O241" s="42">
        <f t="shared" si="290"/>
        <v>2.6610197594112E+17</v>
      </c>
      <c r="P241" s="42">
        <f t="shared" si="291"/>
        <v>9288674231451794</v>
      </c>
      <c r="Q241" s="42">
        <f t="shared" si="292"/>
        <v>660</v>
      </c>
      <c r="R241" s="42">
        <f t="shared" si="293"/>
        <v>25832.337876594513</v>
      </c>
      <c r="S241" s="70">
        <f t="shared" si="294"/>
        <v>3.4906445916459805E-2</v>
      </c>
      <c r="V241" s="43">
        <f t="shared" si="295"/>
        <v>235</v>
      </c>
      <c r="W241" s="43">
        <f t="shared" si="296"/>
        <v>3.2</v>
      </c>
      <c r="X241" s="43">
        <v>1</v>
      </c>
      <c r="Y241" s="34">
        <f t="shared" si="297"/>
        <v>1</v>
      </c>
      <c r="Z241" s="42">
        <f t="shared" si="276"/>
        <v>62227696608000</v>
      </c>
      <c r="AA241" s="42">
        <f t="shared" si="298"/>
        <v>1.462350870288E+16</v>
      </c>
      <c r="AB241" s="42">
        <f t="shared" si="299"/>
        <v>1.35107988821117E+16</v>
      </c>
      <c r="AC241" s="42">
        <f t="shared" si="300"/>
        <v>960</v>
      </c>
      <c r="AD241" s="42">
        <f t="shared" si="301"/>
        <v>25832.337876594513</v>
      </c>
      <c r="AE241" s="70">
        <f t="shared" si="361"/>
        <v>0.92390951833952417</v>
      </c>
      <c r="AG241" s="43">
        <f t="shared" si="302"/>
        <v>220</v>
      </c>
      <c r="AH241" s="43">
        <f t="shared" si="303"/>
        <v>4.2750000000000004</v>
      </c>
      <c r="AI241" s="43">
        <v>1</v>
      </c>
      <c r="AJ241" s="34">
        <f t="shared" si="304"/>
        <v>1.075</v>
      </c>
      <c r="AK241" s="42">
        <f t="shared" si="277"/>
        <v>362994896880000</v>
      </c>
      <c r="AL241" s="42">
        <f t="shared" si="305"/>
        <v>8.584829311212E+16</v>
      </c>
      <c r="AM241" s="42">
        <f t="shared" si="306"/>
        <v>2256197860196385</v>
      </c>
      <c r="AN241" s="42">
        <f t="shared" si="307"/>
        <v>1282.5</v>
      </c>
      <c r="AO241" s="42">
        <f t="shared" si="308"/>
        <v>25832.337876594513</v>
      </c>
      <c r="AP241" s="70">
        <f t="shared" si="366"/>
        <v>2.6281219793732352E-2</v>
      </c>
      <c r="AR241" s="43">
        <f t="shared" si="309"/>
        <v>200</v>
      </c>
      <c r="AS241" s="43">
        <f t="shared" si="310"/>
        <v>5.45</v>
      </c>
      <c r="AT241" s="43">
        <v>14</v>
      </c>
      <c r="AU241" s="34">
        <f t="shared" si="311"/>
        <v>1.175</v>
      </c>
      <c r="AV241" s="42">
        <f t="shared" si="278"/>
        <v>54207237934080</v>
      </c>
      <c r="AW241" s="42">
        <f t="shared" si="312"/>
        <v>1.27387009145088E+16</v>
      </c>
      <c r="AX241" s="42">
        <f t="shared" si="313"/>
        <v>179770151141378.41</v>
      </c>
      <c r="AY241" s="42">
        <f t="shared" si="314"/>
        <v>1635</v>
      </c>
      <c r="AZ241" s="42">
        <f t="shared" si="315"/>
        <v>25832.337876594513</v>
      </c>
      <c r="BA241" s="70">
        <f t="shared" si="358"/>
        <v>1.4112125902620761E-2</v>
      </c>
      <c r="BC241" s="43">
        <f t="shared" si="316"/>
        <v>175</v>
      </c>
      <c r="BD241" s="43">
        <f t="shared" si="317"/>
        <v>6.75</v>
      </c>
      <c r="BE241" s="43">
        <v>1</v>
      </c>
      <c r="BF241" s="34">
        <f t="shared" si="318"/>
        <v>1.3</v>
      </c>
      <c r="BG241" s="42">
        <f t="shared" si="279"/>
        <v>5973858874368</v>
      </c>
      <c r="BH241" s="42">
        <f t="shared" si="319"/>
        <v>1359052893918720</v>
      </c>
      <c r="BI241" s="42">
        <f t="shared" si="320"/>
        <v>6957847019520.0801</v>
      </c>
      <c r="BJ241" s="42">
        <f t="shared" si="321"/>
        <v>2025</v>
      </c>
      <c r="BK241" s="42">
        <f t="shared" si="322"/>
        <v>25832.337876594513</v>
      </c>
      <c r="BL241" s="70">
        <f t="shared" si="367"/>
        <v>5.1196293026224216E-3</v>
      </c>
      <c r="BN241" s="43">
        <f t="shared" si="323"/>
        <v>145</v>
      </c>
      <c r="BO241" s="43">
        <f t="shared" si="324"/>
        <v>8.1999999999999993</v>
      </c>
      <c r="BP241" s="43">
        <v>1</v>
      </c>
      <c r="BQ241" s="34">
        <f t="shared" si="325"/>
        <v>1.45</v>
      </c>
      <c r="BR241" s="42">
        <f t="shared" si="280"/>
        <v>11288471040</v>
      </c>
      <c r="BS241" s="42">
        <f t="shared" si="326"/>
        <v>2373401036160</v>
      </c>
      <c r="BT241" s="42">
        <f t="shared" si="327"/>
        <v>132070244352.00128</v>
      </c>
      <c r="BU241" s="42">
        <f t="shared" si="328"/>
        <v>2460</v>
      </c>
      <c r="BV241" s="42">
        <f t="shared" si="329"/>
        <v>25832.337876594513</v>
      </c>
      <c r="BW241" s="70">
        <f t="shared" si="365"/>
        <v>5.5645987483717407E-2</v>
      </c>
      <c r="BY241" s="43">
        <f t="shared" si="330"/>
        <v>83</v>
      </c>
      <c r="BZ241" s="43">
        <f t="shared" si="331"/>
        <v>9.8249999999999993</v>
      </c>
      <c r="CA241" s="43">
        <v>1</v>
      </c>
      <c r="CB241" s="34">
        <f t="shared" si="332"/>
        <v>0</v>
      </c>
      <c r="CC241" s="42">
        <f t="shared" si="281"/>
        <v>7200</v>
      </c>
      <c r="CD241" s="42">
        <f t="shared" si="333"/>
        <v>0</v>
      </c>
      <c r="CE241" s="42">
        <f t="shared" si="334"/>
        <v>29278696.766107962</v>
      </c>
      <c r="CF241" s="42">
        <f t="shared" si="335"/>
        <v>2947.5</v>
      </c>
      <c r="CG241" s="42">
        <f t="shared" si="336"/>
        <v>25832.337876594513</v>
      </c>
      <c r="CH241" s="70" t="e">
        <f t="shared" si="363"/>
        <v>#DIV/0!</v>
      </c>
      <c r="CJ241" s="43">
        <f t="shared" si="337"/>
        <v>28</v>
      </c>
      <c r="CK241" s="43">
        <f t="shared" si="338"/>
        <v>11.649999999999999</v>
      </c>
      <c r="CL241" s="43">
        <v>1</v>
      </c>
      <c r="CM241" s="34">
        <f t="shared" si="339"/>
        <v>0</v>
      </c>
      <c r="CN241" s="42">
        <f t="shared" si="282"/>
        <v>5</v>
      </c>
      <c r="CO241" s="42">
        <f t="shared" si="340"/>
        <v>0</v>
      </c>
      <c r="CP241" s="42">
        <f t="shared" si="341"/>
        <v>16951.774079852319</v>
      </c>
      <c r="CQ241" s="42">
        <f t="shared" si="342"/>
        <v>3494.9999999999995</v>
      </c>
      <c r="CR241" s="42">
        <f t="shared" si="343"/>
        <v>25832.337876594513</v>
      </c>
      <c r="CS241" s="70" t="e">
        <f t="shared" si="364"/>
        <v>#DIV/0!</v>
      </c>
      <c r="CU241" s="43">
        <f t="shared" si="344"/>
        <v>-22</v>
      </c>
      <c r="CV241" s="43">
        <f t="shared" si="345"/>
        <v>13.7</v>
      </c>
      <c r="CW241" s="43">
        <v>1</v>
      </c>
      <c r="CX241" s="34">
        <f t="shared" si="346"/>
        <v>0</v>
      </c>
      <c r="CY241" s="42">
        <f t="shared" si="283"/>
        <v>1</v>
      </c>
      <c r="CZ241" s="42">
        <f t="shared" si="347"/>
        <v>0</v>
      </c>
      <c r="DA241" s="42">
        <f t="shared" si="348"/>
        <v>19.4674846511179</v>
      </c>
      <c r="DB241" s="42">
        <f t="shared" si="349"/>
        <v>4110</v>
      </c>
      <c r="DC241" s="42">
        <f t="shared" si="350"/>
        <v>25832.337876594513</v>
      </c>
      <c r="DF241" s="43">
        <f t="shared" si="351"/>
        <v>-85</v>
      </c>
      <c r="DG241" s="43">
        <f t="shared" si="352"/>
        <v>18.574999999999999</v>
      </c>
      <c r="DH241" s="43">
        <v>1</v>
      </c>
      <c r="DI241" s="34">
        <f t="shared" si="359"/>
        <v>0</v>
      </c>
      <c r="DJ241" s="42">
        <f t="shared" si="284"/>
        <v>1</v>
      </c>
      <c r="DK241" s="42">
        <f t="shared" si="353"/>
        <v>0</v>
      </c>
      <c r="DL241" s="42">
        <f t="shared" si="354"/>
        <v>4.2514801025390391E-3</v>
      </c>
      <c r="DM241" s="42">
        <f t="shared" si="355"/>
        <v>5572.5</v>
      </c>
      <c r="DN241" s="42">
        <f t="shared" si="356"/>
        <v>25832.337876594513</v>
      </c>
    </row>
    <row r="242" spans="1:118">
      <c r="A242" s="34">
        <f t="shared" si="285"/>
        <v>891.44377681524497</v>
      </c>
      <c r="B242" s="34">
        <v>0</v>
      </c>
      <c r="C242" s="55">
        <f t="shared" si="362"/>
        <v>11.5</v>
      </c>
      <c r="D242" s="59"/>
      <c r="E242" s="87">
        <v>2.2000000000000002</v>
      </c>
      <c r="F242" s="101">
        <f>C242+E242</f>
        <v>13.7</v>
      </c>
      <c r="G242" s="37">
        <f t="shared" si="286"/>
        <v>161664921360182.22</v>
      </c>
      <c r="H242" s="34">
        <f t="shared" si="357"/>
        <v>47.200000000000031</v>
      </c>
      <c r="I242" s="38">
        <v>236</v>
      </c>
      <c r="J242" s="43">
        <f t="shared" si="287"/>
        <v>236</v>
      </c>
      <c r="K242" s="43">
        <f t="shared" si="288"/>
        <v>2.2000000000000002</v>
      </c>
      <c r="L242" s="33">
        <v>1</v>
      </c>
      <c r="M242" s="34">
        <f t="shared" si="289"/>
        <v>2</v>
      </c>
      <c r="N242" s="42">
        <f t="shared" si="275"/>
        <v>566174416896000</v>
      </c>
      <c r="O242" s="42">
        <f t="shared" si="290"/>
        <v>2.67234324774912E+17</v>
      </c>
      <c r="P242" s="42">
        <f t="shared" si="291"/>
        <v>1.0669884809772026E+16</v>
      </c>
      <c r="Q242" s="42">
        <f t="shared" si="292"/>
        <v>660</v>
      </c>
      <c r="R242" s="42">
        <f t="shared" si="293"/>
        <v>26743.313304457348</v>
      </c>
      <c r="S242" s="70">
        <f t="shared" si="294"/>
        <v>3.9927074558102266E-2</v>
      </c>
      <c r="V242" s="43">
        <f t="shared" si="295"/>
        <v>236</v>
      </c>
      <c r="W242" s="43">
        <f t="shared" si="296"/>
        <v>3.2</v>
      </c>
      <c r="X242" s="43">
        <v>1</v>
      </c>
      <c r="Y242" s="34">
        <f t="shared" si="297"/>
        <v>1</v>
      </c>
      <c r="Z242" s="42">
        <f t="shared" si="276"/>
        <v>62227696608000</v>
      </c>
      <c r="AA242" s="42">
        <f t="shared" si="298"/>
        <v>1.4685736399488E+16</v>
      </c>
      <c r="AB242" s="42">
        <f t="shared" si="299"/>
        <v>1.5519832450577492E+16</v>
      </c>
      <c r="AC242" s="42">
        <f t="shared" si="300"/>
        <v>960</v>
      </c>
      <c r="AD242" s="42">
        <f t="shared" si="301"/>
        <v>26743.313304457348</v>
      </c>
      <c r="AE242" s="70">
        <f t="shared" si="361"/>
        <v>1.0567963381882961</v>
      </c>
      <c r="AG242" s="43">
        <f t="shared" si="302"/>
        <v>221</v>
      </c>
      <c r="AH242" s="43">
        <f t="shared" si="303"/>
        <v>4.2750000000000004</v>
      </c>
      <c r="AI242" s="43">
        <v>1</v>
      </c>
      <c r="AJ242" s="34">
        <f t="shared" si="304"/>
        <v>1.075</v>
      </c>
      <c r="AK242" s="42">
        <f t="shared" si="277"/>
        <v>362994896880000</v>
      </c>
      <c r="AL242" s="42">
        <f t="shared" si="305"/>
        <v>8.6238512626266E+16</v>
      </c>
      <c r="AM242" s="42">
        <f t="shared" si="306"/>
        <v>2591690770555418</v>
      </c>
      <c r="AN242" s="42">
        <f t="shared" si="307"/>
        <v>1282.5</v>
      </c>
      <c r="AO242" s="42">
        <f t="shared" si="308"/>
        <v>26743.313304457348</v>
      </c>
      <c r="AP242" s="70">
        <f t="shared" si="366"/>
        <v>3.0052591256844761E-2</v>
      </c>
      <c r="AR242" s="43">
        <f t="shared" si="309"/>
        <v>201</v>
      </c>
      <c r="AS242" s="43">
        <f t="shared" si="310"/>
        <v>5.45</v>
      </c>
      <c r="AT242" s="43">
        <v>1</v>
      </c>
      <c r="AU242" s="34">
        <f t="shared" si="311"/>
        <v>1.175</v>
      </c>
      <c r="AV242" s="42">
        <f t="shared" si="278"/>
        <v>54207237934080</v>
      </c>
      <c r="AW242" s="42">
        <f t="shared" si="312"/>
        <v>1.2802394419081344E+16</v>
      </c>
      <c r="AX242" s="42">
        <f t="shared" si="313"/>
        <v>206501676893669.75</v>
      </c>
      <c r="AY242" s="42">
        <f t="shared" si="314"/>
        <v>1635</v>
      </c>
      <c r="AZ242" s="42">
        <f t="shared" si="315"/>
        <v>26743.313304457348</v>
      </c>
      <c r="BA242" s="70">
        <f t="shared" si="358"/>
        <v>1.6129926178956734E-2</v>
      </c>
      <c r="BC242" s="43">
        <f t="shared" si="316"/>
        <v>176</v>
      </c>
      <c r="BD242" s="43">
        <f t="shared" si="317"/>
        <v>6.75</v>
      </c>
      <c r="BE242" s="43">
        <v>1</v>
      </c>
      <c r="BF242" s="34">
        <f t="shared" si="318"/>
        <v>1.3</v>
      </c>
      <c r="BG242" s="42">
        <f t="shared" si="279"/>
        <v>5973858874368</v>
      </c>
      <c r="BH242" s="42">
        <f t="shared" si="319"/>
        <v>1366818910455398.5</v>
      </c>
      <c r="BI242" s="42">
        <f t="shared" si="320"/>
        <v>7992467425643.7402</v>
      </c>
      <c r="BJ242" s="42">
        <f t="shared" si="321"/>
        <v>2025</v>
      </c>
      <c r="BK242" s="42">
        <f t="shared" si="322"/>
        <v>26743.313304457348</v>
      </c>
      <c r="BL242" s="70">
        <f t="shared" si="367"/>
        <v>5.8474954981276922E-3</v>
      </c>
      <c r="BN242" s="43">
        <f t="shared" si="323"/>
        <v>146</v>
      </c>
      <c r="BO242" s="43">
        <f t="shared" si="324"/>
        <v>8.1999999999999993</v>
      </c>
      <c r="BP242" s="43">
        <v>1</v>
      </c>
      <c r="BQ242" s="34">
        <f t="shared" si="325"/>
        <v>1.45</v>
      </c>
      <c r="BR242" s="42">
        <f t="shared" si="280"/>
        <v>11288471040</v>
      </c>
      <c r="BS242" s="42">
        <f t="shared" si="326"/>
        <v>2389769319168</v>
      </c>
      <c r="BT242" s="42">
        <f t="shared" si="327"/>
        <v>151708872431.20032</v>
      </c>
      <c r="BU242" s="42">
        <f t="shared" si="328"/>
        <v>2460</v>
      </c>
      <c r="BV242" s="42">
        <f t="shared" si="329"/>
        <v>26743.313304457348</v>
      </c>
      <c r="BW242" s="70">
        <f t="shared" si="365"/>
        <v>6.3482642954014443E-2</v>
      </c>
      <c r="BY242" s="43">
        <f t="shared" si="330"/>
        <v>84</v>
      </c>
      <c r="BZ242" s="43">
        <f t="shared" si="331"/>
        <v>9.8249999999999993</v>
      </c>
      <c r="CA242" s="43">
        <v>1</v>
      </c>
      <c r="CB242" s="34">
        <f t="shared" si="332"/>
        <v>0</v>
      </c>
      <c r="CC242" s="42">
        <f t="shared" si="281"/>
        <v>7200</v>
      </c>
      <c r="CD242" s="42">
        <f t="shared" si="333"/>
        <v>0</v>
      </c>
      <c r="CE242" s="42">
        <f t="shared" si="334"/>
        <v>33632390.811685227</v>
      </c>
      <c r="CF242" s="42">
        <f t="shared" si="335"/>
        <v>2947.5</v>
      </c>
      <c r="CG242" s="42">
        <f t="shared" si="336"/>
        <v>26743.313304457348</v>
      </c>
      <c r="CH242" s="70" t="e">
        <f t="shared" si="363"/>
        <v>#DIV/0!</v>
      </c>
      <c r="CJ242" s="43">
        <f t="shared" si="337"/>
        <v>29</v>
      </c>
      <c r="CK242" s="43">
        <f t="shared" si="338"/>
        <v>11.649999999999999</v>
      </c>
      <c r="CL242" s="43">
        <v>1</v>
      </c>
      <c r="CM242" s="34">
        <f t="shared" si="339"/>
        <v>0</v>
      </c>
      <c r="CN242" s="42">
        <f t="shared" si="282"/>
        <v>5</v>
      </c>
      <c r="CO242" s="42">
        <f t="shared" si="340"/>
        <v>0</v>
      </c>
      <c r="CP242" s="42">
        <f t="shared" si="341"/>
        <v>19472.474999807739</v>
      </c>
      <c r="CQ242" s="42">
        <f t="shared" si="342"/>
        <v>3494.9999999999995</v>
      </c>
      <c r="CR242" s="42">
        <f t="shared" si="343"/>
        <v>26743.313304457348</v>
      </c>
      <c r="CS242" s="70" t="e">
        <f t="shared" si="364"/>
        <v>#DIV/0!</v>
      </c>
      <c r="CU242" s="43">
        <f t="shared" si="344"/>
        <v>-21</v>
      </c>
      <c r="CV242" s="43">
        <f t="shared" si="345"/>
        <v>13.7</v>
      </c>
      <c r="CW242" s="43">
        <v>1</v>
      </c>
      <c r="CX242" s="34">
        <f t="shared" si="346"/>
        <v>0</v>
      </c>
      <c r="CY242" s="42">
        <f t="shared" si="283"/>
        <v>1</v>
      </c>
      <c r="CZ242" s="42">
        <f t="shared" si="347"/>
        <v>0</v>
      </c>
      <c r="DA242" s="42">
        <f t="shared" si="348"/>
        <v>22.362267594669159</v>
      </c>
      <c r="DB242" s="42">
        <f t="shared" si="349"/>
        <v>4110</v>
      </c>
      <c r="DC242" s="42">
        <f t="shared" si="350"/>
        <v>26743.313304457348</v>
      </c>
      <c r="DF242" s="43">
        <f t="shared" si="351"/>
        <v>-84</v>
      </c>
      <c r="DG242" s="43">
        <f t="shared" si="352"/>
        <v>18.574999999999999</v>
      </c>
      <c r="DH242" s="43">
        <v>1</v>
      </c>
      <c r="DI242" s="34">
        <f t="shared" si="359"/>
        <v>0</v>
      </c>
      <c r="DJ242" s="42">
        <f t="shared" si="284"/>
        <v>1</v>
      </c>
      <c r="DK242" s="42">
        <f t="shared" si="353"/>
        <v>0</v>
      </c>
      <c r="DL242" s="42">
        <f t="shared" si="354"/>
        <v>4.8836682000892202E-3</v>
      </c>
      <c r="DM242" s="42">
        <f t="shared" si="355"/>
        <v>5572.5</v>
      </c>
      <c r="DN242" s="42">
        <f t="shared" si="356"/>
        <v>26743.313304457348</v>
      </c>
    </row>
    <row r="243" spans="1:118">
      <c r="A243" s="34">
        <f t="shared" si="285"/>
        <v>922.88047371350467</v>
      </c>
      <c r="B243" s="34">
        <v>0</v>
      </c>
      <c r="C243" s="55">
        <f t="shared" si="362"/>
        <v>11.5</v>
      </c>
      <c r="D243" s="59"/>
      <c r="E243" s="87">
        <v>2.2000000000000002</v>
      </c>
      <c r="F243" s="101">
        <f>C243+E243</f>
        <v>13.7</v>
      </c>
      <c r="G243" s="37">
        <f t="shared" si="286"/>
        <v>185704229227166.31</v>
      </c>
      <c r="H243" s="34">
        <f t="shared" si="357"/>
        <v>47.40000000000002</v>
      </c>
      <c r="I243" s="38">
        <v>237</v>
      </c>
      <c r="J243" s="43">
        <f t="shared" si="287"/>
        <v>237</v>
      </c>
      <c r="K243" s="43">
        <f t="shared" si="288"/>
        <v>2.2000000000000002</v>
      </c>
      <c r="L243" s="33">
        <v>1</v>
      </c>
      <c r="M243" s="34">
        <f t="shared" si="289"/>
        <v>2</v>
      </c>
      <c r="N243" s="42">
        <f t="shared" si="275"/>
        <v>566174416896000</v>
      </c>
      <c r="O243" s="42">
        <f t="shared" si="290"/>
        <v>2.68366673608704E+17</v>
      </c>
      <c r="P243" s="42">
        <f t="shared" si="291"/>
        <v>1.2256479128992976E+16</v>
      </c>
      <c r="Q243" s="42">
        <f t="shared" si="292"/>
        <v>660</v>
      </c>
      <c r="R243" s="42">
        <f t="shared" si="293"/>
        <v>27686.414211405139</v>
      </c>
      <c r="S243" s="70">
        <f t="shared" si="294"/>
        <v>4.5670645181762462E-2</v>
      </c>
      <c r="V243" s="43">
        <f t="shared" si="295"/>
        <v>237</v>
      </c>
      <c r="W243" s="43">
        <f t="shared" si="296"/>
        <v>3.2</v>
      </c>
      <c r="X243" s="43">
        <v>1</v>
      </c>
      <c r="Y243" s="34">
        <f t="shared" si="297"/>
        <v>1</v>
      </c>
      <c r="Z243" s="42">
        <f t="shared" si="276"/>
        <v>62227696608000</v>
      </c>
      <c r="AA243" s="42">
        <f t="shared" si="298"/>
        <v>1.4747964096096E+16</v>
      </c>
      <c r="AB243" s="42">
        <f t="shared" si="299"/>
        <v>1.7827606005807966E+16</v>
      </c>
      <c r="AC243" s="42">
        <f t="shared" si="300"/>
        <v>960</v>
      </c>
      <c r="AD243" s="42">
        <f t="shared" si="301"/>
        <v>27686.414211405139</v>
      </c>
      <c r="AE243" s="70">
        <f t="shared" si="361"/>
        <v>1.208818104630943</v>
      </c>
      <c r="AG243" s="43">
        <f t="shared" si="302"/>
        <v>222</v>
      </c>
      <c r="AH243" s="43">
        <f t="shared" si="303"/>
        <v>4.2750000000000004</v>
      </c>
      <c r="AI243" s="43">
        <v>1</v>
      </c>
      <c r="AJ243" s="34">
        <f t="shared" si="304"/>
        <v>1.075</v>
      </c>
      <c r="AK243" s="42">
        <f t="shared" si="277"/>
        <v>362994896880000</v>
      </c>
      <c r="AL243" s="42">
        <f t="shared" si="305"/>
        <v>8.6628732140412E+16</v>
      </c>
      <c r="AM243" s="42">
        <f t="shared" si="306"/>
        <v>2977070924798007</v>
      </c>
      <c r="AN243" s="42">
        <f t="shared" si="307"/>
        <v>1282.5</v>
      </c>
      <c r="AO243" s="42">
        <f t="shared" si="308"/>
        <v>27686.414211405139</v>
      </c>
      <c r="AP243" s="70">
        <f t="shared" si="366"/>
        <v>3.4365860508873983E-2</v>
      </c>
      <c r="AR243" s="43">
        <f t="shared" si="309"/>
        <v>202</v>
      </c>
      <c r="AS243" s="43">
        <f t="shared" si="310"/>
        <v>5.45</v>
      </c>
      <c r="AT243" s="43">
        <v>1</v>
      </c>
      <c r="AU243" s="34">
        <f t="shared" si="311"/>
        <v>1.175</v>
      </c>
      <c r="AV243" s="42">
        <f t="shared" si="278"/>
        <v>54207237934080</v>
      </c>
      <c r="AW243" s="42">
        <f t="shared" si="312"/>
        <v>1.2866087923653888E+16</v>
      </c>
      <c r="AX243" s="42">
        <f t="shared" si="313"/>
        <v>237208136551887.69</v>
      </c>
      <c r="AY243" s="42">
        <f t="shared" si="314"/>
        <v>1635</v>
      </c>
      <c r="AZ243" s="42">
        <f t="shared" si="315"/>
        <v>27686.414211405139</v>
      </c>
      <c r="BA243" s="70">
        <f t="shared" si="358"/>
        <v>1.843669481814967E-2</v>
      </c>
      <c r="BC243" s="43">
        <f t="shared" si="316"/>
        <v>177</v>
      </c>
      <c r="BD243" s="43">
        <f t="shared" si="317"/>
        <v>6.75</v>
      </c>
      <c r="BE243" s="43">
        <v>1</v>
      </c>
      <c r="BF243" s="34">
        <f t="shared" si="318"/>
        <v>1.3</v>
      </c>
      <c r="BG243" s="42">
        <f t="shared" si="279"/>
        <v>5973858874368</v>
      </c>
      <c r="BH243" s="42">
        <f t="shared" si="319"/>
        <v>1374584926992076.7</v>
      </c>
      <c r="BI243" s="42">
        <f t="shared" si="320"/>
        <v>9180934184204.3535</v>
      </c>
      <c r="BJ243" s="42">
        <f t="shared" si="321"/>
        <v>2025</v>
      </c>
      <c r="BK243" s="42">
        <f t="shared" si="322"/>
        <v>27686.414211405139</v>
      </c>
      <c r="BL243" s="70">
        <f t="shared" si="367"/>
        <v>6.6790592592153994E-3</v>
      </c>
      <c r="BN243" s="43">
        <f t="shared" si="323"/>
        <v>147</v>
      </c>
      <c r="BO243" s="43">
        <f t="shared" si="324"/>
        <v>8.1999999999999993</v>
      </c>
      <c r="BP243" s="43">
        <v>1</v>
      </c>
      <c r="BQ243" s="34">
        <f t="shared" si="325"/>
        <v>1.45</v>
      </c>
      <c r="BR243" s="42">
        <f t="shared" si="280"/>
        <v>11288471040</v>
      </c>
      <c r="BS243" s="42">
        <f t="shared" si="326"/>
        <v>2406137602176</v>
      </c>
      <c r="BT243" s="42">
        <f t="shared" si="327"/>
        <v>174267732200.17487</v>
      </c>
      <c r="BU243" s="42">
        <f t="shared" si="328"/>
        <v>2460</v>
      </c>
      <c r="BV243" s="42">
        <f t="shared" si="329"/>
        <v>27686.414211405139</v>
      </c>
      <c r="BW243" s="70">
        <f t="shared" si="365"/>
        <v>7.242633673260214E-2</v>
      </c>
      <c r="BY243" s="43">
        <f t="shared" si="330"/>
        <v>85</v>
      </c>
      <c r="BZ243" s="43">
        <f t="shared" si="331"/>
        <v>9.8249999999999993</v>
      </c>
      <c r="CA243" s="43">
        <v>1</v>
      </c>
      <c r="CB243" s="34">
        <f t="shared" si="332"/>
        <v>0</v>
      </c>
      <c r="CC243" s="42">
        <f t="shared" si="281"/>
        <v>7200</v>
      </c>
      <c r="CD243" s="42">
        <f t="shared" si="333"/>
        <v>0</v>
      </c>
      <c r="CE243" s="42">
        <f t="shared" si="334"/>
        <v>38633472.000000216</v>
      </c>
      <c r="CF243" s="42">
        <f t="shared" si="335"/>
        <v>2947.5</v>
      </c>
      <c r="CG243" s="42">
        <f t="shared" si="336"/>
        <v>27686.414211405139</v>
      </c>
      <c r="CH243" s="70" t="e">
        <f t="shared" si="363"/>
        <v>#DIV/0!</v>
      </c>
      <c r="CJ243" s="43">
        <f t="shared" si="337"/>
        <v>30</v>
      </c>
      <c r="CK243" s="43">
        <f t="shared" si="338"/>
        <v>11.649999999999999</v>
      </c>
      <c r="CL243" s="43">
        <v>1</v>
      </c>
      <c r="CM243" s="34">
        <f t="shared" si="339"/>
        <v>0</v>
      </c>
      <c r="CN243" s="42">
        <f t="shared" si="282"/>
        <v>5</v>
      </c>
      <c r="CO243" s="42">
        <f t="shared" si="340"/>
        <v>0</v>
      </c>
      <c r="CP243" s="42">
        <f t="shared" si="341"/>
        <v>22368.000000000036</v>
      </c>
      <c r="CQ243" s="42">
        <f t="shared" si="342"/>
        <v>3494.9999999999995</v>
      </c>
      <c r="CR243" s="42">
        <f t="shared" si="343"/>
        <v>27686.414211405139</v>
      </c>
      <c r="CS243" s="70" t="e">
        <f t="shared" si="364"/>
        <v>#DIV/0!</v>
      </c>
      <c r="CU243" s="43">
        <f t="shared" si="344"/>
        <v>-20</v>
      </c>
      <c r="CV243" s="43">
        <f t="shared" si="345"/>
        <v>13.7</v>
      </c>
      <c r="CW243" s="43">
        <v>1</v>
      </c>
      <c r="CX243" s="34">
        <f t="shared" si="346"/>
        <v>0</v>
      </c>
      <c r="CY243" s="42">
        <f t="shared" si="283"/>
        <v>1</v>
      </c>
      <c r="CZ243" s="42">
        <f t="shared" si="347"/>
        <v>0</v>
      </c>
      <c r="DA243" s="42">
        <f t="shared" si="348"/>
        <v>25.687499999999964</v>
      </c>
      <c r="DB243" s="42">
        <f t="shared" si="349"/>
        <v>4110</v>
      </c>
      <c r="DC243" s="42">
        <f t="shared" si="350"/>
        <v>27686.414211405139</v>
      </c>
      <c r="DF243" s="43">
        <f t="shared" si="351"/>
        <v>-83</v>
      </c>
      <c r="DG243" s="43">
        <f t="shared" si="352"/>
        <v>18.574999999999999</v>
      </c>
      <c r="DH243" s="43">
        <v>1</v>
      </c>
      <c r="DI243" s="34">
        <f t="shared" si="359"/>
        <v>0</v>
      </c>
      <c r="DJ243" s="42">
        <f t="shared" si="284"/>
        <v>1</v>
      </c>
      <c r="DK243" s="42">
        <f t="shared" si="353"/>
        <v>0</v>
      </c>
      <c r="DL243" s="42">
        <f t="shared" si="354"/>
        <v>5.6098616277938185E-3</v>
      </c>
      <c r="DM243" s="42">
        <f t="shared" si="355"/>
        <v>5572.5</v>
      </c>
      <c r="DN243" s="42">
        <f t="shared" si="356"/>
        <v>27686.414211405139</v>
      </c>
    </row>
    <row r="244" spans="1:118">
      <c r="A244" s="34">
        <f t="shared" si="285"/>
        <v>955.42578333370591</v>
      </c>
      <c r="B244" s="34">
        <v>0</v>
      </c>
      <c r="C244" s="55">
        <f t="shared" si="362"/>
        <v>11.5</v>
      </c>
      <c r="D244" s="59"/>
      <c r="E244" s="87">
        <v>2.2000000000000002</v>
      </c>
      <c r="F244" s="101">
        <f>C244+E244</f>
        <v>13.7</v>
      </c>
      <c r="G244" s="37">
        <f t="shared" si="286"/>
        <v>213318142629238.28</v>
      </c>
      <c r="H244" s="34">
        <f t="shared" si="357"/>
        <v>47.600000000000023</v>
      </c>
      <c r="I244" s="38">
        <v>238</v>
      </c>
      <c r="J244" s="43">
        <f t="shared" si="287"/>
        <v>238</v>
      </c>
      <c r="K244" s="43">
        <f t="shared" si="288"/>
        <v>2.2000000000000002</v>
      </c>
      <c r="L244" s="33">
        <v>1</v>
      </c>
      <c r="M244" s="34">
        <f t="shared" si="289"/>
        <v>2</v>
      </c>
      <c r="N244" s="42">
        <f t="shared" si="275"/>
        <v>566174416896000</v>
      </c>
      <c r="O244" s="42">
        <f t="shared" si="290"/>
        <v>2.69499022442496E+17</v>
      </c>
      <c r="P244" s="42">
        <f t="shared" si="291"/>
        <v>1.4078997413529726E+16</v>
      </c>
      <c r="Q244" s="42">
        <f t="shared" si="292"/>
        <v>660</v>
      </c>
      <c r="R244" s="42">
        <f t="shared" si="293"/>
        <v>28662.773500011179</v>
      </c>
      <c r="S244" s="70">
        <f t="shared" si="294"/>
        <v>5.2241367281893623E-2</v>
      </c>
      <c r="V244" s="43">
        <f t="shared" si="295"/>
        <v>238</v>
      </c>
      <c r="W244" s="43">
        <f t="shared" si="296"/>
        <v>3.2</v>
      </c>
      <c r="X244" s="43">
        <v>1</v>
      </c>
      <c r="Y244" s="34">
        <f t="shared" si="297"/>
        <v>1</v>
      </c>
      <c r="Z244" s="42">
        <f t="shared" si="276"/>
        <v>62227696608000</v>
      </c>
      <c r="AA244" s="42">
        <f t="shared" si="298"/>
        <v>1.4810191792704E+16</v>
      </c>
      <c r="AB244" s="42">
        <f t="shared" si="299"/>
        <v>2.0478541692406876E+16</v>
      </c>
      <c r="AC244" s="42">
        <f t="shared" si="300"/>
        <v>960</v>
      </c>
      <c r="AD244" s="42">
        <f t="shared" si="301"/>
        <v>28662.773500011179</v>
      </c>
      <c r="AE244" s="70">
        <f t="shared" si="361"/>
        <v>1.382733051606752</v>
      </c>
      <c r="AG244" s="43">
        <f t="shared" si="302"/>
        <v>223</v>
      </c>
      <c r="AH244" s="43">
        <f t="shared" si="303"/>
        <v>4.2750000000000004</v>
      </c>
      <c r="AI244" s="43">
        <v>1</v>
      </c>
      <c r="AJ244" s="34">
        <f t="shared" si="304"/>
        <v>1.075</v>
      </c>
      <c r="AK244" s="42">
        <f t="shared" si="277"/>
        <v>362994896880000</v>
      </c>
      <c r="AL244" s="42">
        <f t="shared" si="305"/>
        <v>8.7018951654558E+16</v>
      </c>
      <c r="AM244" s="42">
        <f t="shared" si="306"/>
        <v>3419756474024973</v>
      </c>
      <c r="AN244" s="42">
        <f t="shared" si="307"/>
        <v>1282.5</v>
      </c>
      <c r="AO244" s="42">
        <f t="shared" si="308"/>
        <v>28662.773500011179</v>
      </c>
      <c r="AP244" s="70">
        <f t="shared" si="366"/>
        <v>3.9298984979737439E-2</v>
      </c>
      <c r="AR244" s="43">
        <f t="shared" si="309"/>
        <v>203</v>
      </c>
      <c r="AS244" s="43">
        <f t="shared" si="310"/>
        <v>5.45</v>
      </c>
      <c r="AT244" s="43">
        <v>1</v>
      </c>
      <c r="AU244" s="34">
        <f t="shared" si="311"/>
        <v>1.175</v>
      </c>
      <c r="AV244" s="42">
        <f t="shared" si="278"/>
        <v>54207237934080</v>
      </c>
      <c r="AW244" s="42">
        <f t="shared" si="312"/>
        <v>1.2929781428226432E+16</v>
      </c>
      <c r="AX244" s="42">
        <f t="shared" si="313"/>
        <v>272480596249065.41</v>
      </c>
      <c r="AY244" s="42">
        <f t="shared" si="314"/>
        <v>1635</v>
      </c>
      <c r="AZ244" s="42">
        <f t="shared" si="315"/>
        <v>28662.773500011179</v>
      </c>
      <c r="BA244" s="70">
        <f t="shared" si="358"/>
        <v>2.1073874895845116E-2</v>
      </c>
      <c r="BC244" s="43">
        <f t="shared" si="316"/>
        <v>178</v>
      </c>
      <c r="BD244" s="43">
        <f t="shared" si="317"/>
        <v>6.75</v>
      </c>
      <c r="BE244" s="43">
        <v>1</v>
      </c>
      <c r="BF244" s="34">
        <f t="shared" si="318"/>
        <v>1.3</v>
      </c>
      <c r="BG244" s="42">
        <f t="shared" si="279"/>
        <v>5973858874368</v>
      </c>
      <c r="BH244" s="42">
        <f t="shared" si="319"/>
        <v>1382350943528755.2</v>
      </c>
      <c r="BI244" s="42">
        <f t="shared" si="320"/>
        <v>10546123994731.588</v>
      </c>
      <c r="BJ244" s="42">
        <f t="shared" si="321"/>
        <v>2025</v>
      </c>
      <c r="BK244" s="42">
        <f t="shared" si="322"/>
        <v>28662.773500011179</v>
      </c>
      <c r="BL244" s="70">
        <f t="shared" si="367"/>
        <v>7.6291219998087341E-3</v>
      </c>
      <c r="BN244" s="43">
        <f t="shared" si="323"/>
        <v>148</v>
      </c>
      <c r="BO244" s="43">
        <f t="shared" si="324"/>
        <v>8.1999999999999993</v>
      </c>
      <c r="BP244" s="43">
        <v>1</v>
      </c>
      <c r="BQ244" s="34">
        <f t="shared" si="325"/>
        <v>1.45</v>
      </c>
      <c r="BR244" s="42">
        <f t="shared" si="280"/>
        <v>11288471040</v>
      </c>
      <c r="BS244" s="42">
        <f t="shared" si="326"/>
        <v>2422505885184</v>
      </c>
      <c r="BT244" s="42">
        <f t="shared" si="327"/>
        <v>200181057307.40469</v>
      </c>
      <c r="BU244" s="42">
        <f t="shared" si="328"/>
        <v>2460</v>
      </c>
      <c r="BV244" s="42">
        <f t="shared" si="329"/>
        <v>28662.773500011179</v>
      </c>
      <c r="BW244" s="70">
        <f t="shared" si="365"/>
        <v>8.2633878634395988E-2</v>
      </c>
      <c r="BY244" s="43">
        <f t="shared" si="330"/>
        <v>86</v>
      </c>
      <c r="BZ244" s="43">
        <f t="shared" si="331"/>
        <v>9.8249999999999993</v>
      </c>
      <c r="CA244" s="43">
        <v>1</v>
      </c>
      <c r="CB244" s="34">
        <f t="shared" si="332"/>
        <v>0</v>
      </c>
      <c r="CC244" s="42">
        <f t="shared" si="281"/>
        <v>7200</v>
      </c>
      <c r="CD244" s="42">
        <f t="shared" si="333"/>
        <v>0</v>
      </c>
      <c r="CE244" s="42">
        <f t="shared" si="334"/>
        <v>44378205.734224267</v>
      </c>
      <c r="CF244" s="42">
        <f t="shared" si="335"/>
        <v>2947.5</v>
      </c>
      <c r="CG244" s="42">
        <f t="shared" si="336"/>
        <v>28662.773500011179</v>
      </c>
      <c r="CH244" s="70" t="e">
        <f t="shared" si="363"/>
        <v>#DIV/0!</v>
      </c>
      <c r="CJ244" s="43">
        <f t="shared" si="337"/>
        <v>31</v>
      </c>
      <c r="CK244" s="43">
        <f t="shared" si="338"/>
        <v>11.649999999999999</v>
      </c>
      <c r="CL244" s="43">
        <v>1</v>
      </c>
      <c r="CM244" s="34">
        <f t="shared" si="339"/>
        <v>0</v>
      </c>
      <c r="CN244" s="42">
        <f t="shared" si="282"/>
        <v>5</v>
      </c>
      <c r="CO244" s="42">
        <f t="shared" si="340"/>
        <v>0</v>
      </c>
      <c r="CP244" s="42">
        <f t="shared" si="341"/>
        <v>25694.084804573726</v>
      </c>
      <c r="CQ244" s="42">
        <f t="shared" si="342"/>
        <v>3494.9999999999995</v>
      </c>
      <c r="CR244" s="42">
        <f t="shared" si="343"/>
        <v>28662.773500011179</v>
      </c>
      <c r="CS244" s="70" t="e">
        <f t="shared" si="364"/>
        <v>#DIV/0!</v>
      </c>
      <c r="CU244" s="43">
        <f t="shared" si="344"/>
        <v>-19</v>
      </c>
      <c r="CV244" s="43">
        <f t="shared" si="345"/>
        <v>13.7</v>
      </c>
      <c r="CW244" s="43">
        <v>1</v>
      </c>
      <c r="CX244" s="34">
        <f t="shared" si="346"/>
        <v>0</v>
      </c>
      <c r="CY244" s="42">
        <f t="shared" si="283"/>
        <v>1</v>
      </c>
      <c r="CZ244" s="42">
        <f t="shared" si="347"/>
        <v>0</v>
      </c>
      <c r="DA244" s="42">
        <f t="shared" si="348"/>
        <v>29.507188993986301</v>
      </c>
      <c r="DB244" s="42">
        <f t="shared" si="349"/>
        <v>4110</v>
      </c>
      <c r="DC244" s="42">
        <f t="shared" si="350"/>
        <v>28662.773500011179</v>
      </c>
      <c r="DF244" s="43">
        <f t="shared" si="351"/>
        <v>-82</v>
      </c>
      <c r="DG244" s="43">
        <f t="shared" si="352"/>
        <v>18.574999999999999</v>
      </c>
      <c r="DH244" s="43">
        <v>1</v>
      </c>
      <c r="DI244" s="34">
        <f t="shared" si="359"/>
        <v>0</v>
      </c>
      <c r="DJ244" s="42">
        <f t="shared" si="284"/>
        <v>1</v>
      </c>
      <c r="DK244" s="42">
        <f t="shared" si="353"/>
        <v>0</v>
      </c>
      <c r="DL244" s="42">
        <f t="shared" si="354"/>
        <v>6.444038823607748E-3</v>
      </c>
      <c r="DM244" s="42">
        <f t="shared" si="355"/>
        <v>5572.5</v>
      </c>
      <c r="DN244" s="42">
        <f t="shared" si="356"/>
        <v>28662.773500011179</v>
      </c>
    </row>
    <row r="245" spans="1:118">
      <c r="A245" s="34">
        <f t="shared" si="285"/>
        <v>989.1188008190577</v>
      </c>
      <c r="B245" s="34">
        <v>0</v>
      </c>
      <c r="C245" s="55">
        <f t="shared" si="362"/>
        <v>11.5</v>
      </c>
      <c r="D245" s="59"/>
      <c r="E245" s="87">
        <v>2.2000000000000002</v>
      </c>
      <c r="F245" s="101">
        <f>C245+E245</f>
        <v>13.7</v>
      </c>
      <c r="G245" s="37">
        <f t="shared" si="286"/>
        <v>245038199529228.87</v>
      </c>
      <c r="H245" s="34">
        <f t="shared" si="357"/>
        <v>47.800000000000026</v>
      </c>
      <c r="I245" s="38">
        <v>239</v>
      </c>
      <c r="J245" s="43">
        <f t="shared" si="287"/>
        <v>239</v>
      </c>
      <c r="K245" s="43">
        <f t="shared" si="288"/>
        <v>2.2000000000000002</v>
      </c>
      <c r="L245" s="33">
        <v>1</v>
      </c>
      <c r="M245" s="34">
        <f t="shared" si="289"/>
        <v>2</v>
      </c>
      <c r="N245" s="42">
        <f t="shared" si="275"/>
        <v>566174416896000</v>
      </c>
      <c r="O245" s="42">
        <f t="shared" si="290"/>
        <v>2.70631371276288E+17</v>
      </c>
      <c r="P245" s="42">
        <f t="shared" si="291"/>
        <v>1.6172521168929106E+16</v>
      </c>
      <c r="Q245" s="42">
        <f t="shared" si="292"/>
        <v>660</v>
      </c>
      <c r="R245" s="42">
        <f t="shared" si="293"/>
        <v>29673.56402457173</v>
      </c>
      <c r="S245" s="70">
        <f t="shared" si="294"/>
        <v>5.975848658143388E-2</v>
      </c>
      <c r="V245" s="43">
        <f t="shared" si="295"/>
        <v>239</v>
      </c>
      <c r="W245" s="43">
        <f t="shared" si="296"/>
        <v>3.2</v>
      </c>
      <c r="X245" s="43">
        <v>1</v>
      </c>
      <c r="Y245" s="34">
        <f t="shared" si="297"/>
        <v>1</v>
      </c>
      <c r="Z245" s="42">
        <f t="shared" si="276"/>
        <v>62227696608000</v>
      </c>
      <c r="AA245" s="42">
        <f t="shared" si="298"/>
        <v>1.4872419489312E+16</v>
      </c>
      <c r="AB245" s="42">
        <f t="shared" si="299"/>
        <v>2.3523667154805972E+16</v>
      </c>
      <c r="AC245" s="42">
        <f t="shared" si="300"/>
        <v>960</v>
      </c>
      <c r="AD245" s="42">
        <f t="shared" si="301"/>
        <v>29673.56402457173</v>
      </c>
      <c r="AE245" s="70">
        <f t="shared" si="361"/>
        <v>1.5816973944092387</v>
      </c>
      <c r="AG245" s="43">
        <f t="shared" si="302"/>
        <v>224</v>
      </c>
      <c r="AH245" s="43">
        <f t="shared" si="303"/>
        <v>4.2750000000000004</v>
      </c>
      <c r="AI245" s="43">
        <v>1</v>
      </c>
      <c r="AJ245" s="34">
        <f t="shared" si="304"/>
        <v>1.075</v>
      </c>
      <c r="AK245" s="42">
        <f t="shared" si="277"/>
        <v>362994896880000</v>
      </c>
      <c r="AL245" s="42">
        <f t="shared" si="305"/>
        <v>8.7409171168704E+16</v>
      </c>
      <c r="AM245" s="42">
        <f t="shared" si="306"/>
        <v>3928268636202947.5</v>
      </c>
      <c r="AN245" s="42">
        <f t="shared" si="307"/>
        <v>1282.5</v>
      </c>
      <c r="AO245" s="42">
        <f t="shared" si="308"/>
        <v>29673.56402457173</v>
      </c>
      <c r="AP245" s="70">
        <f t="shared" si="366"/>
        <v>4.4941149580530811E-2</v>
      </c>
      <c r="AR245" s="43">
        <f t="shared" si="309"/>
        <v>204</v>
      </c>
      <c r="AS245" s="43">
        <f t="shared" si="310"/>
        <v>5.45</v>
      </c>
      <c r="AT245" s="43">
        <v>1</v>
      </c>
      <c r="AU245" s="34">
        <f t="shared" si="311"/>
        <v>1.175</v>
      </c>
      <c r="AV245" s="42">
        <f t="shared" si="278"/>
        <v>54207237934080</v>
      </c>
      <c r="AW245" s="42">
        <f t="shared" si="312"/>
        <v>1.2993474932798976E+16</v>
      </c>
      <c r="AX245" s="42">
        <f t="shared" si="313"/>
        <v>312998012679912.75</v>
      </c>
      <c r="AY245" s="42">
        <f t="shared" si="314"/>
        <v>1635</v>
      </c>
      <c r="AZ245" s="42">
        <f t="shared" si="315"/>
        <v>29673.56402457173</v>
      </c>
      <c r="BA245" s="70">
        <f t="shared" si="358"/>
        <v>2.4088861085945743E-2</v>
      </c>
      <c r="BC245" s="43">
        <f t="shared" si="316"/>
        <v>179</v>
      </c>
      <c r="BD245" s="43">
        <f t="shared" si="317"/>
        <v>6.75</v>
      </c>
      <c r="BE245" s="43">
        <v>1</v>
      </c>
      <c r="BF245" s="34">
        <f t="shared" si="318"/>
        <v>1.3</v>
      </c>
      <c r="BG245" s="42">
        <f t="shared" si="279"/>
        <v>5973858874368</v>
      </c>
      <c r="BH245" s="42">
        <f t="shared" si="319"/>
        <v>1390116960065433.7</v>
      </c>
      <c r="BI245" s="42">
        <f t="shared" si="320"/>
        <v>12114315284342.934</v>
      </c>
      <c r="BJ245" s="42">
        <f t="shared" si="321"/>
        <v>2025</v>
      </c>
      <c r="BK245" s="42">
        <f t="shared" si="322"/>
        <v>29673.56402457173</v>
      </c>
      <c r="BL245" s="70">
        <f t="shared" si="367"/>
        <v>8.7146014561053226E-3</v>
      </c>
      <c r="BN245" s="43">
        <f t="shared" si="323"/>
        <v>149</v>
      </c>
      <c r="BO245" s="43">
        <f t="shared" si="324"/>
        <v>8.1999999999999993</v>
      </c>
      <c r="BP245" s="43">
        <v>1</v>
      </c>
      <c r="BQ245" s="34">
        <f t="shared" si="325"/>
        <v>1.45</v>
      </c>
      <c r="BR245" s="42">
        <f t="shared" si="280"/>
        <v>11288471040</v>
      </c>
      <c r="BS245" s="42">
        <f t="shared" si="326"/>
        <v>2438874168192</v>
      </c>
      <c r="BT245" s="42">
        <f t="shared" si="327"/>
        <v>229947651230.58295</v>
      </c>
      <c r="BU245" s="42">
        <f t="shared" si="328"/>
        <v>2460</v>
      </c>
      <c r="BV245" s="42">
        <f t="shared" si="329"/>
        <v>29673.56402457173</v>
      </c>
      <c r="BW245" s="70">
        <f t="shared" si="365"/>
        <v>9.4284344075467014E-2</v>
      </c>
      <c r="BY245" s="43">
        <f t="shared" si="330"/>
        <v>87</v>
      </c>
      <c r="BZ245" s="43">
        <f t="shared" si="331"/>
        <v>9.8249999999999993</v>
      </c>
      <c r="CA245" s="43">
        <v>1</v>
      </c>
      <c r="CB245" s="34">
        <f t="shared" si="332"/>
        <v>0</v>
      </c>
      <c r="CC245" s="42">
        <f t="shared" si="281"/>
        <v>7200</v>
      </c>
      <c r="CD245" s="42">
        <f t="shared" si="333"/>
        <v>0</v>
      </c>
      <c r="CE245" s="42">
        <f t="shared" si="334"/>
        <v>50977171.924623407</v>
      </c>
      <c r="CF245" s="42">
        <f t="shared" si="335"/>
        <v>2947.5</v>
      </c>
      <c r="CG245" s="42">
        <f t="shared" si="336"/>
        <v>29673.56402457173</v>
      </c>
      <c r="CH245" s="70" t="e">
        <f t="shared" si="363"/>
        <v>#DIV/0!</v>
      </c>
      <c r="CJ245" s="43">
        <f t="shared" si="337"/>
        <v>32</v>
      </c>
      <c r="CK245" s="43">
        <f t="shared" si="338"/>
        <v>11.649999999999999</v>
      </c>
      <c r="CL245" s="43">
        <v>1</v>
      </c>
      <c r="CM245" s="34">
        <f t="shared" si="339"/>
        <v>0</v>
      </c>
      <c r="CN245" s="42">
        <f t="shared" si="282"/>
        <v>5</v>
      </c>
      <c r="CO245" s="42">
        <f t="shared" si="340"/>
        <v>0</v>
      </c>
      <c r="CP245" s="42">
        <f t="shared" si="341"/>
        <v>29514.752948168156</v>
      </c>
      <c r="CQ245" s="42">
        <f t="shared" si="342"/>
        <v>3494.9999999999995</v>
      </c>
      <c r="CR245" s="42">
        <f t="shared" si="343"/>
        <v>29673.56402457173</v>
      </c>
      <c r="CS245" s="70" t="e">
        <f t="shared" si="364"/>
        <v>#DIV/0!</v>
      </c>
      <c r="CU245" s="43">
        <f t="shared" si="344"/>
        <v>-18</v>
      </c>
      <c r="CV245" s="43">
        <f t="shared" si="345"/>
        <v>13.7</v>
      </c>
      <c r="CW245" s="43">
        <v>1</v>
      </c>
      <c r="CX245" s="34">
        <f t="shared" si="346"/>
        <v>0</v>
      </c>
      <c r="CY245" s="42">
        <f t="shared" si="283"/>
        <v>1</v>
      </c>
      <c r="CZ245" s="42">
        <f t="shared" si="347"/>
        <v>0</v>
      </c>
      <c r="DA245" s="42">
        <f t="shared" si="348"/>
        <v>33.894859457978683</v>
      </c>
      <c r="DB245" s="42">
        <f t="shared" si="349"/>
        <v>4110</v>
      </c>
      <c r="DC245" s="42">
        <f t="shared" si="350"/>
        <v>29673.56402457173</v>
      </c>
      <c r="DF245" s="43">
        <f t="shared" si="351"/>
        <v>-81</v>
      </c>
      <c r="DG245" s="43">
        <f t="shared" si="352"/>
        <v>18.574999999999999</v>
      </c>
      <c r="DH245" s="43">
        <v>1</v>
      </c>
      <c r="DI245" s="34">
        <f t="shared" si="359"/>
        <v>0</v>
      </c>
      <c r="DJ245" s="42">
        <f t="shared" si="284"/>
        <v>1</v>
      </c>
      <c r="DK245" s="42">
        <f t="shared" si="353"/>
        <v>0</v>
      </c>
      <c r="DL245" s="42">
        <f t="shared" si="354"/>
        <v>7.4022567962152485E-3</v>
      </c>
      <c r="DM245" s="42">
        <f t="shared" si="355"/>
        <v>5572.5</v>
      </c>
      <c r="DN245" s="42">
        <f t="shared" si="356"/>
        <v>29673.56402457173</v>
      </c>
    </row>
    <row r="246" spans="1:118">
      <c r="A246" s="34">
        <f t="shared" si="285"/>
        <v>1024.0000000000164</v>
      </c>
      <c r="B246" s="34">
        <v>0</v>
      </c>
      <c r="C246" s="55">
        <f t="shared" si="362"/>
        <v>11.5</v>
      </c>
      <c r="D246" s="59"/>
      <c r="E246" s="87">
        <v>2.2000000000000002</v>
      </c>
      <c r="F246" s="101">
        <f>C246+E246</f>
        <v>13.7</v>
      </c>
      <c r="G246" s="37">
        <f t="shared" si="286"/>
        <v>281474976710660.56</v>
      </c>
      <c r="H246" s="34">
        <f t="shared" si="357"/>
        <v>48.000000000000028</v>
      </c>
      <c r="I246" s="38">
        <v>240</v>
      </c>
      <c r="J246" s="43">
        <f t="shared" si="287"/>
        <v>240</v>
      </c>
      <c r="K246" s="43">
        <f t="shared" si="288"/>
        <v>2.2000000000000002</v>
      </c>
      <c r="L246" s="33">
        <v>4</v>
      </c>
      <c r="M246" s="34">
        <f t="shared" si="289"/>
        <v>2</v>
      </c>
      <c r="N246" s="42">
        <f t="shared" si="275"/>
        <v>2264697667584000</v>
      </c>
      <c r="O246" s="42">
        <f t="shared" si="290"/>
        <v>1.08705488044032E+18</v>
      </c>
      <c r="P246" s="42">
        <f t="shared" si="291"/>
        <v>1.8577348462903596E+16</v>
      </c>
      <c r="Q246" s="42">
        <f t="shared" si="292"/>
        <v>660</v>
      </c>
      <c r="R246" s="42">
        <f t="shared" si="293"/>
        <v>30720.000000000491</v>
      </c>
      <c r="S246" s="70">
        <f t="shared" si="294"/>
        <v>1.708961414660012E-2</v>
      </c>
      <c r="V246" s="43">
        <f t="shared" si="295"/>
        <v>240</v>
      </c>
      <c r="W246" s="43">
        <f t="shared" si="296"/>
        <v>3.2</v>
      </c>
      <c r="X246" s="43">
        <v>15</v>
      </c>
      <c r="Y246" s="34">
        <f t="shared" si="297"/>
        <v>1</v>
      </c>
      <c r="Z246" s="42">
        <f t="shared" si="276"/>
        <v>933415449120000</v>
      </c>
      <c r="AA246" s="42">
        <f t="shared" si="298"/>
        <v>2.240197077888E+17</v>
      </c>
      <c r="AB246" s="42">
        <f t="shared" si="299"/>
        <v>2.7021597764223416E+16</v>
      </c>
      <c r="AC246" s="42">
        <f t="shared" si="300"/>
        <v>960</v>
      </c>
      <c r="AD246" s="42">
        <f t="shared" si="301"/>
        <v>30720.000000000491</v>
      </c>
      <c r="AE246" s="70">
        <f t="shared" si="361"/>
        <v>0.12062152044988239</v>
      </c>
      <c r="AG246" s="43">
        <f t="shared" si="302"/>
        <v>225</v>
      </c>
      <c r="AH246" s="43">
        <f t="shared" si="303"/>
        <v>4.2750000000000004</v>
      </c>
      <c r="AI246" s="43">
        <v>1</v>
      </c>
      <c r="AJ246" s="34">
        <f t="shared" si="304"/>
        <v>1.075</v>
      </c>
      <c r="AK246" s="42">
        <f t="shared" si="277"/>
        <v>362994896880000</v>
      </c>
      <c r="AL246" s="42">
        <f t="shared" si="305"/>
        <v>8.779939068285E+16</v>
      </c>
      <c r="AM246" s="42">
        <f t="shared" si="306"/>
        <v>4512395720392773</v>
      </c>
      <c r="AN246" s="42">
        <f t="shared" si="307"/>
        <v>1282.5</v>
      </c>
      <c r="AO246" s="42">
        <f t="shared" si="308"/>
        <v>30720.000000000491</v>
      </c>
      <c r="AP246" s="70">
        <f t="shared" si="366"/>
        <v>5.1394385374409969E-2</v>
      </c>
      <c r="AR246" s="43">
        <f t="shared" si="309"/>
        <v>205</v>
      </c>
      <c r="AS246" s="43">
        <f t="shared" si="310"/>
        <v>5.45</v>
      </c>
      <c r="AT246" s="43">
        <v>1</v>
      </c>
      <c r="AU246" s="34">
        <f t="shared" si="311"/>
        <v>1.175</v>
      </c>
      <c r="AV246" s="42">
        <f t="shared" si="278"/>
        <v>54207237934080</v>
      </c>
      <c r="AW246" s="42">
        <f t="shared" si="312"/>
        <v>1.305716843737152E+16</v>
      </c>
      <c r="AX246" s="42">
        <f t="shared" si="313"/>
        <v>359540302282756.94</v>
      </c>
      <c r="AY246" s="42">
        <f t="shared" si="314"/>
        <v>1635</v>
      </c>
      <c r="AZ246" s="42">
        <f t="shared" si="315"/>
        <v>30720.000000000491</v>
      </c>
      <c r="BA246" s="70">
        <f t="shared" si="358"/>
        <v>2.7535855419747835E-2</v>
      </c>
      <c r="BC246" s="43">
        <f t="shared" si="316"/>
        <v>180</v>
      </c>
      <c r="BD246" s="43">
        <f t="shared" si="317"/>
        <v>6.75</v>
      </c>
      <c r="BE246" s="43">
        <v>1</v>
      </c>
      <c r="BF246" s="34">
        <f t="shared" si="318"/>
        <v>1.3</v>
      </c>
      <c r="BG246" s="42">
        <f t="shared" si="279"/>
        <v>5973858874368</v>
      </c>
      <c r="BH246" s="42">
        <f t="shared" si="319"/>
        <v>1397882976602112</v>
      </c>
      <c r="BI246" s="42">
        <f t="shared" si="320"/>
        <v>13915694039040.166</v>
      </c>
      <c r="BJ246" s="42">
        <f t="shared" si="321"/>
        <v>2025</v>
      </c>
      <c r="BK246" s="42">
        <f t="shared" si="322"/>
        <v>30720.000000000491</v>
      </c>
      <c r="BL246" s="70">
        <f t="shared" si="367"/>
        <v>9.954834755099156E-3</v>
      </c>
      <c r="BN246" s="43">
        <f t="shared" si="323"/>
        <v>150</v>
      </c>
      <c r="BO246" s="43">
        <f t="shared" si="324"/>
        <v>8.1999999999999993</v>
      </c>
      <c r="BP246" s="43">
        <v>1</v>
      </c>
      <c r="BQ246" s="34">
        <f t="shared" si="325"/>
        <v>1.45</v>
      </c>
      <c r="BR246" s="42">
        <f t="shared" si="280"/>
        <v>11288471040</v>
      </c>
      <c r="BS246" s="42">
        <f t="shared" si="326"/>
        <v>2455242451200</v>
      </c>
      <c r="BT246" s="42">
        <f t="shared" si="327"/>
        <v>264140488704.00259</v>
      </c>
      <c r="BU246" s="42">
        <f t="shared" si="328"/>
        <v>2460</v>
      </c>
      <c r="BV246" s="42">
        <f t="shared" si="329"/>
        <v>30720.000000000491</v>
      </c>
      <c r="BW246" s="70">
        <f t="shared" si="365"/>
        <v>0.10758224246852033</v>
      </c>
      <c r="BY246" s="43">
        <f t="shared" si="330"/>
        <v>88</v>
      </c>
      <c r="BZ246" s="43">
        <f t="shared" si="331"/>
        <v>9.8249999999999993</v>
      </c>
      <c r="CA246" s="43">
        <v>1</v>
      </c>
      <c r="CB246" s="34">
        <f t="shared" si="332"/>
        <v>0</v>
      </c>
      <c r="CC246" s="42">
        <f t="shared" si="281"/>
        <v>7200</v>
      </c>
      <c r="CD246" s="42">
        <f t="shared" si="333"/>
        <v>0</v>
      </c>
      <c r="CE246" s="42">
        <f t="shared" si="334"/>
        <v>58557393.532215938</v>
      </c>
      <c r="CF246" s="42">
        <f t="shared" si="335"/>
        <v>2947.5</v>
      </c>
      <c r="CG246" s="42">
        <f t="shared" si="336"/>
        <v>30720.000000000491</v>
      </c>
      <c r="CH246" s="70" t="e">
        <f t="shared" si="363"/>
        <v>#DIV/0!</v>
      </c>
      <c r="CJ246" s="43">
        <f t="shared" si="337"/>
        <v>33</v>
      </c>
      <c r="CK246" s="43">
        <f t="shared" si="338"/>
        <v>11.649999999999999</v>
      </c>
      <c r="CL246" s="43">
        <v>1</v>
      </c>
      <c r="CM246" s="34">
        <f t="shared" si="339"/>
        <v>0</v>
      </c>
      <c r="CN246" s="42">
        <f t="shared" si="282"/>
        <v>5</v>
      </c>
      <c r="CO246" s="42">
        <f t="shared" si="340"/>
        <v>0</v>
      </c>
      <c r="CP246" s="42">
        <f t="shared" si="341"/>
        <v>33903.548159704653</v>
      </c>
      <c r="CQ246" s="42">
        <f t="shared" si="342"/>
        <v>3494.9999999999995</v>
      </c>
      <c r="CR246" s="42">
        <f t="shared" si="343"/>
        <v>30720.000000000491</v>
      </c>
      <c r="CS246" s="70" t="e">
        <f t="shared" si="364"/>
        <v>#DIV/0!</v>
      </c>
      <c r="CU246" s="43">
        <f t="shared" si="344"/>
        <v>-17</v>
      </c>
      <c r="CV246" s="43">
        <f t="shared" si="345"/>
        <v>13.7</v>
      </c>
      <c r="CW246" s="43">
        <v>1</v>
      </c>
      <c r="CX246" s="34">
        <f t="shared" si="346"/>
        <v>0</v>
      </c>
      <c r="CY246" s="42">
        <f t="shared" si="283"/>
        <v>1</v>
      </c>
      <c r="CZ246" s="42">
        <f t="shared" si="347"/>
        <v>0</v>
      </c>
      <c r="DA246" s="42">
        <f t="shared" si="348"/>
        <v>38.934969302235807</v>
      </c>
      <c r="DB246" s="42">
        <f t="shared" si="349"/>
        <v>4110</v>
      </c>
      <c r="DC246" s="42">
        <f t="shared" si="350"/>
        <v>30720.000000000491</v>
      </c>
      <c r="DF246" s="43">
        <f t="shared" si="351"/>
        <v>-80</v>
      </c>
      <c r="DG246" s="43">
        <f t="shared" si="352"/>
        <v>18.574999999999999</v>
      </c>
      <c r="DH246" s="43">
        <v>1</v>
      </c>
      <c r="DI246" s="34">
        <f t="shared" si="359"/>
        <v>0</v>
      </c>
      <c r="DJ246" s="42">
        <f t="shared" si="284"/>
        <v>1</v>
      </c>
      <c r="DK246" s="42">
        <f t="shared" si="353"/>
        <v>0</v>
      </c>
      <c r="DL246" s="42">
        <f t="shared" si="354"/>
        <v>8.5029602050780799E-3</v>
      </c>
      <c r="DM246" s="42">
        <f t="shared" si="355"/>
        <v>5572.5</v>
      </c>
      <c r="DN246" s="42">
        <f t="shared" si="356"/>
        <v>30720.000000000491</v>
      </c>
    </row>
    <row r="247" spans="1:118">
      <c r="A247" s="34">
        <f t="shared" si="285"/>
        <v>1060.1112820135877</v>
      </c>
      <c r="B247" s="34">
        <v>0</v>
      </c>
      <c r="C247" s="55">
        <f t="shared" si="362"/>
        <v>11.5</v>
      </c>
      <c r="D247" s="59"/>
      <c r="E247" s="87">
        <v>2.2000000000000002</v>
      </c>
      <c r="F247" s="101">
        <f>C247+E247</f>
        <v>13.7</v>
      </c>
      <c r="G247" s="37">
        <f t="shared" si="286"/>
        <v>323329842720364.5</v>
      </c>
      <c r="H247" s="34">
        <f t="shared" si="357"/>
        <v>48.200000000000017</v>
      </c>
      <c r="I247" s="38">
        <v>241</v>
      </c>
      <c r="J247" s="43">
        <f t="shared" si="287"/>
        <v>241</v>
      </c>
      <c r="K247" s="43">
        <f t="shared" si="288"/>
        <v>2.2000000000000002</v>
      </c>
      <c r="L247" s="33">
        <v>1</v>
      </c>
      <c r="M247" s="34">
        <f t="shared" si="289"/>
        <v>2</v>
      </c>
      <c r="N247" s="42">
        <f t="shared" si="275"/>
        <v>2264697667584000</v>
      </c>
      <c r="O247" s="42">
        <f t="shared" si="290"/>
        <v>1.091584275775488E+18</v>
      </c>
      <c r="P247" s="42">
        <f t="shared" si="291"/>
        <v>2.1339769619544056E+16</v>
      </c>
      <c r="Q247" s="42">
        <f t="shared" si="292"/>
        <v>660</v>
      </c>
      <c r="R247" s="42">
        <f t="shared" si="293"/>
        <v>31803.338460407631</v>
      </c>
      <c r="S247" s="70">
        <f t="shared" si="294"/>
        <v>1.9549356007701527E-2</v>
      </c>
      <c r="V247" s="43">
        <f t="shared" si="295"/>
        <v>241</v>
      </c>
      <c r="W247" s="43">
        <f t="shared" si="296"/>
        <v>3.2</v>
      </c>
      <c r="X247" s="43">
        <v>1</v>
      </c>
      <c r="Y247" s="34">
        <f t="shared" si="297"/>
        <v>1</v>
      </c>
      <c r="Z247" s="42">
        <f t="shared" si="276"/>
        <v>933415449120000</v>
      </c>
      <c r="AA247" s="42">
        <f t="shared" si="298"/>
        <v>2.2495312323792E+17</v>
      </c>
      <c r="AB247" s="42">
        <f t="shared" si="299"/>
        <v>3.1039664901154992E+16</v>
      </c>
      <c r="AC247" s="42">
        <f t="shared" si="300"/>
        <v>960</v>
      </c>
      <c r="AD247" s="42">
        <f t="shared" si="301"/>
        <v>31803.338460407631</v>
      </c>
      <c r="AE247" s="70">
        <f t="shared" si="361"/>
        <v>0.13798281372748988</v>
      </c>
      <c r="AG247" s="43">
        <f t="shared" si="302"/>
        <v>226</v>
      </c>
      <c r="AH247" s="43">
        <f t="shared" si="303"/>
        <v>4.2750000000000004</v>
      </c>
      <c r="AI247" s="43">
        <v>1</v>
      </c>
      <c r="AJ247" s="34">
        <f t="shared" si="304"/>
        <v>1.075</v>
      </c>
      <c r="AK247" s="42">
        <f t="shared" si="277"/>
        <v>362994896880000</v>
      </c>
      <c r="AL247" s="42">
        <f t="shared" si="305"/>
        <v>8.8189610196996E+16</v>
      </c>
      <c r="AM247" s="42">
        <f t="shared" si="306"/>
        <v>5183381541110838</v>
      </c>
      <c r="AN247" s="42">
        <f t="shared" si="307"/>
        <v>1282.5</v>
      </c>
      <c r="AO247" s="42">
        <f t="shared" si="308"/>
        <v>31803.338460407631</v>
      </c>
      <c r="AP247" s="70">
        <f t="shared" si="366"/>
        <v>5.8775421838607914E-2</v>
      </c>
      <c r="AR247" s="43">
        <f t="shared" si="309"/>
        <v>206</v>
      </c>
      <c r="AS247" s="43">
        <f t="shared" si="310"/>
        <v>5.45</v>
      </c>
      <c r="AT247" s="43">
        <v>1</v>
      </c>
      <c r="AU247" s="34">
        <f t="shared" si="311"/>
        <v>1.175</v>
      </c>
      <c r="AV247" s="42">
        <f t="shared" si="278"/>
        <v>54207237934080</v>
      </c>
      <c r="AW247" s="42">
        <f t="shared" si="312"/>
        <v>1.3120861941944064E+16</v>
      </c>
      <c r="AX247" s="42">
        <f t="shared" si="313"/>
        <v>413003353787339.56</v>
      </c>
      <c r="AY247" s="42">
        <f t="shared" si="314"/>
        <v>1635</v>
      </c>
      <c r="AZ247" s="42">
        <f t="shared" si="315"/>
        <v>31803.338460407631</v>
      </c>
      <c r="BA247" s="70">
        <f t="shared" si="358"/>
        <v>3.1476846232721394E-2</v>
      </c>
      <c r="BC247" s="43">
        <f t="shared" si="316"/>
        <v>181</v>
      </c>
      <c r="BD247" s="43">
        <f t="shared" si="317"/>
        <v>6.75</v>
      </c>
      <c r="BE247" s="43">
        <v>1</v>
      </c>
      <c r="BF247" s="34">
        <f t="shared" si="318"/>
        <v>1.3</v>
      </c>
      <c r="BG247" s="42">
        <f t="shared" si="279"/>
        <v>5973858874368</v>
      </c>
      <c r="BH247" s="42">
        <f t="shared" si="319"/>
        <v>1405648993138790.5</v>
      </c>
      <c r="BI247" s="42">
        <f t="shared" si="320"/>
        <v>15984934851287.486</v>
      </c>
      <c r="BJ247" s="42">
        <f t="shared" si="321"/>
        <v>2025</v>
      </c>
      <c r="BK247" s="42">
        <f t="shared" si="322"/>
        <v>31803.338460407631</v>
      </c>
      <c r="BL247" s="70">
        <f t="shared" si="367"/>
        <v>1.1371924946635074E-2</v>
      </c>
      <c r="BN247" s="43">
        <f t="shared" si="323"/>
        <v>151</v>
      </c>
      <c r="BO247" s="43">
        <f t="shared" si="324"/>
        <v>8.1999999999999993</v>
      </c>
      <c r="BP247" s="43">
        <v>1</v>
      </c>
      <c r="BQ247" s="34">
        <f t="shared" si="325"/>
        <v>1.45</v>
      </c>
      <c r="BR247" s="42">
        <f t="shared" si="280"/>
        <v>11288471040</v>
      </c>
      <c r="BS247" s="42">
        <f t="shared" si="326"/>
        <v>2471610734208</v>
      </c>
      <c r="BT247" s="42">
        <f t="shared" si="327"/>
        <v>303417744862.40076</v>
      </c>
      <c r="BU247" s="42">
        <f t="shared" si="328"/>
        <v>2460</v>
      </c>
      <c r="BV247" s="42">
        <f t="shared" si="329"/>
        <v>31803.338460407631</v>
      </c>
      <c r="BW247" s="70">
        <f t="shared" si="365"/>
        <v>0.12276113736802798</v>
      </c>
      <c r="BY247" s="43">
        <f t="shared" si="330"/>
        <v>89</v>
      </c>
      <c r="BZ247" s="43">
        <f t="shared" si="331"/>
        <v>9.8249999999999993</v>
      </c>
      <c r="CA247" s="43">
        <v>1</v>
      </c>
      <c r="CB247" s="34">
        <f t="shared" si="332"/>
        <v>0</v>
      </c>
      <c r="CC247" s="42">
        <f t="shared" si="281"/>
        <v>7200</v>
      </c>
      <c r="CD247" s="42">
        <f t="shared" si="333"/>
        <v>0</v>
      </c>
      <c r="CE247" s="42">
        <f t="shared" si="334"/>
        <v>67264781.623370484</v>
      </c>
      <c r="CF247" s="42">
        <f t="shared" si="335"/>
        <v>2947.5</v>
      </c>
      <c r="CG247" s="42">
        <f t="shared" si="336"/>
        <v>31803.338460407631</v>
      </c>
      <c r="CH247" s="70" t="e">
        <f t="shared" si="363"/>
        <v>#DIV/0!</v>
      </c>
      <c r="CJ247" s="43">
        <f t="shared" si="337"/>
        <v>34</v>
      </c>
      <c r="CK247" s="43">
        <f t="shared" si="338"/>
        <v>11.649999999999999</v>
      </c>
      <c r="CL247" s="43">
        <v>1</v>
      </c>
      <c r="CM247" s="34">
        <f t="shared" si="339"/>
        <v>0</v>
      </c>
      <c r="CN247" s="42">
        <f t="shared" si="282"/>
        <v>5</v>
      </c>
      <c r="CO247" s="42">
        <f t="shared" si="340"/>
        <v>0</v>
      </c>
      <c r="CP247" s="42">
        <f t="shared" si="341"/>
        <v>38944.949999615492</v>
      </c>
      <c r="CQ247" s="42">
        <f t="shared" si="342"/>
        <v>3494.9999999999995</v>
      </c>
      <c r="CR247" s="42">
        <f t="shared" si="343"/>
        <v>31803.338460407631</v>
      </c>
      <c r="CS247" s="70" t="e">
        <f t="shared" si="364"/>
        <v>#DIV/0!</v>
      </c>
      <c r="CU247" s="43">
        <f t="shared" si="344"/>
        <v>-16</v>
      </c>
      <c r="CV247" s="43">
        <f t="shared" si="345"/>
        <v>13.7</v>
      </c>
      <c r="CW247" s="43">
        <v>1</v>
      </c>
      <c r="CX247" s="34">
        <f t="shared" si="346"/>
        <v>0</v>
      </c>
      <c r="CY247" s="42">
        <f t="shared" si="283"/>
        <v>1</v>
      </c>
      <c r="CZ247" s="42">
        <f t="shared" si="347"/>
        <v>0</v>
      </c>
      <c r="DA247" s="42">
        <f t="shared" si="348"/>
        <v>44.724535189338333</v>
      </c>
      <c r="DB247" s="42">
        <f t="shared" si="349"/>
        <v>4110</v>
      </c>
      <c r="DC247" s="42">
        <f t="shared" si="350"/>
        <v>31803.338460407631</v>
      </c>
      <c r="DF247" s="43">
        <f t="shared" si="351"/>
        <v>-79</v>
      </c>
      <c r="DG247" s="43">
        <f t="shared" si="352"/>
        <v>18.574999999999999</v>
      </c>
      <c r="DH247" s="43">
        <v>1</v>
      </c>
      <c r="DI247" s="34">
        <f t="shared" si="359"/>
        <v>0</v>
      </c>
      <c r="DJ247" s="42">
        <f t="shared" si="284"/>
        <v>1</v>
      </c>
      <c r="DK247" s="42">
        <f t="shared" si="353"/>
        <v>0</v>
      </c>
      <c r="DL247" s="42">
        <f t="shared" si="354"/>
        <v>9.7673364001784439E-3</v>
      </c>
      <c r="DM247" s="42">
        <f t="shared" si="355"/>
        <v>5572.5</v>
      </c>
      <c r="DN247" s="42">
        <f t="shared" si="356"/>
        <v>31803.338460407631</v>
      </c>
    </row>
    <row r="248" spans="1:118">
      <c r="A248" s="34">
        <f t="shared" si="285"/>
        <v>1097.4960256371819</v>
      </c>
      <c r="B248" s="34">
        <v>0</v>
      </c>
      <c r="C248" s="55">
        <f t="shared" si="362"/>
        <v>11.5</v>
      </c>
      <c r="D248" s="59"/>
      <c r="E248" s="87">
        <v>2.2000000000000002</v>
      </c>
      <c r="F248" s="101">
        <f>C248+E248</f>
        <v>13.7</v>
      </c>
      <c r="G248" s="37">
        <f t="shared" si="286"/>
        <v>371408458454332.81</v>
      </c>
      <c r="H248" s="34">
        <f t="shared" si="357"/>
        <v>48.40000000000002</v>
      </c>
      <c r="I248" s="38">
        <v>242</v>
      </c>
      <c r="J248" s="43">
        <f t="shared" si="287"/>
        <v>242</v>
      </c>
      <c r="K248" s="43">
        <f t="shared" si="288"/>
        <v>2.2000000000000002</v>
      </c>
      <c r="L248" s="33">
        <v>1</v>
      </c>
      <c r="M248" s="34">
        <f t="shared" si="289"/>
        <v>2</v>
      </c>
      <c r="N248" s="42">
        <f t="shared" si="275"/>
        <v>2264697667584000</v>
      </c>
      <c r="O248" s="42">
        <f t="shared" si="290"/>
        <v>1.096113671110656E+18</v>
      </c>
      <c r="P248" s="42">
        <f t="shared" si="291"/>
        <v>2.4512958257985964E+16</v>
      </c>
      <c r="Q248" s="42">
        <f t="shared" si="292"/>
        <v>660</v>
      </c>
      <c r="R248" s="42">
        <f t="shared" si="293"/>
        <v>32924.880769115458</v>
      </c>
      <c r="S248" s="70">
        <f t="shared" si="294"/>
        <v>2.2363518405119232E-2</v>
      </c>
      <c r="V248" s="43">
        <f t="shared" si="295"/>
        <v>242</v>
      </c>
      <c r="W248" s="43">
        <f t="shared" si="296"/>
        <v>3.2</v>
      </c>
      <c r="X248" s="43">
        <v>1</v>
      </c>
      <c r="Y248" s="34">
        <f t="shared" si="297"/>
        <v>1</v>
      </c>
      <c r="Z248" s="42">
        <f t="shared" si="276"/>
        <v>933415449120000</v>
      </c>
      <c r="AA248" s="42">
        <f t="shared" si="298"/>
        <v>2.2588653868704E+17</v>
      </c>
      <c r="AB248" s="42">
        <f t="shared" si="299"/>
        <v>3.5655212011615952E+16</v>
      </c>
      <c r="AC248" s="42">
        <f t="shared" si="300"/>
        <v>960</v>
      </c>
      <c r="AD248" s="42">
        <f t="shared" si="301"/>
        <v>32924.880769115458</v>
      </c>
      <c r="AE248" s="70">
        <f t="shared" si="361"/>
        <v>0.1578456698609001</v>
      </c>
      <c r="AG248" s="43">
        <f t="shared" si="302"/>
        <v>227</v>
      </c>
      <c r="AH248" s="43">
        <f t="shared" si="303"/>
        <v>4.2750000000000004</v>
      </c>
      <c r="AI248" s="43">
        <v>1</v>
      </c>
      <c r="AJ248" s="34">
        <f t="shared" si="304"/>
        <v>1.075</v>
      </c>
      <c r="AK248" s="42">
        <f t="shared" si="277"/>
        <v>362994896880000</v>
      </c>
      <c r="AL248" s="42">
        <f t="shared" si="305"/>
        <v>8.8579829711142E+16</v>
      </c>
      <c r="AM248" s="42">
        <f t="shared" si="306"/>
        <v>5954141849596017</v>
      </c>
      <c r="AN248" s="42">
        <f t="shared" si="307"/>
        <v>1282.5</v>
      </c>
      <c r="AO248" s="42">
        <f t="shared" si="308"/>
        <v>32924.880769115458</v>
      </c>
      <c r="AP248" s="70">
        <f t="shared" si="366"/>
        <v>6.7217806457885707E-2</v>
      </c>
      <c r="AR248" s="43">
        <f t="shared" si="309"/>
        <v>207</v>
      </c>
      <c r="AS248" s="43">
        <f t="shared" si="310"/>
        <v>5.45</v>
      </c>
      <c r="AT248" s="43">
        <v>1</v>
      </c>
      <c r="AU248" s="34">
        <f t="shared" si="311"/>
        <v>1.175</v>
      </c>
      <c r="AV248" s="42">
        <f t="shared" si="278"/>
        <v>54207237934080</v>
      </c>
      <c r="AW248" s="42">
        <f t="shared" si="312"/>
        <v>1.3184555446516608E+16</v>
      </c>
      <c r="AX248" s="42">
        <f t="shared" si="313"/>
        <v>474416273103775.5</v>
      </c>
      <c r="AY248" s="42">
        <f t="shared" si="314"/>
        <v>1635</v>
      </c>
      <c r="AZ248" s="42">
        <f t="shared" si="315"/>
        <v>32924.880769115458</v>
      </c>
      <c r="BA248" s="70">
        <f t="shared" si="358"/>
        <v>3.5982728050881492E-2</v>
      </c>
      <c r="BC248" s="43">
        <f t="shared" si="316"/>
        <v>182</v>
      </c>
      <c r="BD248" s="43">
        <f t="shared" si="317"/>
        <v>6.75</v>
      </c>
      <c r="BE248" s="43">
        <v>1</v>
      </c>
      <c r="BF248" s="34">
        <f t="shared" si="318"/>
        <v>1.3</v>
      </c>
      <c r="BG248" s="42">
        <f t="shared" si="279"/>
        <v>5973858874368</v>
      </c>
      <c r="BH248" s="42">
        <f t="shared" si="319"/>
        <v>1413415009675468.7</v>
      </c>
      <c r="BI248" s="42">
        <f t="shared" si="320"/>
        <v>18361868368408.711</v>
      </c>
      <c r="BJ248" s="42">
        <f t="shared" si="321"/>
        <v>2025</v>
      </c>
      <c r="BK248" s="42">
        <f t="shared" si="322"/>
        <v>32924.880769115458</v>
      </c>
      <c r="BL248" s="70">
        <f t="shared" si="367"/>
        <v>1.2991137240451932E-2</v>
      </c>
      <c r="BN248" s="43">
        <f t="shared" si="323"/>
        <v>152</v>
      </c>
      <c r="BO248" s="43">
        <f t="shared" si="324"/>
        <v>8.1999999999999993</v>
      </c>
      <c r="BP248" s="43">
        <v>14</v>
      </c>
      <c r="BQ248" s="34">
        <f t="shared" si="325"/>
        <v>1.45</v>
      </c>
      <c r="BR248" s="42">
        <f t="shared" si="280"/>
        <v>158038594560</v>
      </c>
      <c r="BS248" s="42">
        <f t="shared" si="326"/>
        <v>34831706241024</v>
      </c>
      <c r="BT248" s="42">
        <f t="shared" si="327"/>
        <v>348535464400.34979</v>
      </c>
      <c r="BU248" s="42">
        <f t="shared" si="328"/>
        <v>2460</v>
      </c>
      <c r="BV248" s="42">
        <f t="shared" si="329"/>
        <v>32924.880769115458</v>
      </c>
      <c r="BW248" s="70">
        <f t="shared" si="365"/>
        <v>1.000627020647793E-2</v>
      </c>
      <c r="BY248" s="43">
        <f t="shared" si="330"/>
        <v>90</v>
      </c>
      <c r="BZ248" s="43">
        <f t="shared" si="331"/>
        <v>9.8249999999999993</v>
      </c>
      <c r="CA248" s="43">
        <v>1</v>
      </c>
      <c r="CB248" s="34">
        <f t="shared" si="332"/>
        <v>0</v>
      </c>
      <c r="CC248" s="42">
        <f t="shared" si="281"/>
        <v>7200</v>
      </c>
      <c r="CD248" s="42">
        <f t="shared" si="333"/>
        <v>0</v>
      </c>
      <c r="CE248" s="42">
        <f t="shared" si="334"/>
        <v>77266944.000000462</v>
      </c>
      <c r="CF248" s="42">
        <f t="shared" si="335"/>
        <v>2947.5</v>
      </c>
      <c r="CG248" s="42">
        <f t="shared" si="336"/>
        <v>32924.880769115458</v>
      </c>
      <c r="CH248" s="70" t="e">
        <f t="shared" si="363"/>
        <v>#DIV/0!</v>
      </c>
      <c r="CJ248" s="43">
        <f t="shared" si="337"/>
        <v>35</v>
      </c>
      <c r="CK248" s="43">
        <f t="shared" si="338"/>
        <v>11.649999999999999</v>
      </c>
      <c r="CL248" s="43">
        <v>1</v>
      </c>
      <c r="CM248" s="34">
        <f t="shared" si="339"/>
        <v>0</v>
      </c>
      <c r="CN248" s="42">
        <f t="shared" si="282"/>
        <v>5</v>
      </c>
      <c r="CO248" s="42">
        <f t="shared" si="340"/>
        <v>0</v>
      </c>
      <c r="CP248" s="42">
        <f t="shared" si="341"/>
        <v>44736.000000000102</v>
      </c>
      <c r="CQ248" s="42">
        <f t="shared" si="342"/>
        <v>3494.9999999999995</v>
      </c>
      <c r="CR248" s="42">
        <f t="shared" si="343"/>
        <v>32924.880769115458</v>
      </c>
      <c r="CS248" s="70" t="e">
        <f t="shared" si="364"/>
        <v>#DIV/0!</v>
      </c>
      <c r="CU248" s="43">
        <f t="shared" si="344"/>
        <v>-15</v>
      </c>
      <c r="CV248" s="43">
        <f t="shared" si="345"/>
        <v>13.7</v>
      </c>
      <c r="CW248" s="43">
        <v>1</v>
      </c>
      <c r="CX248" s="34">
        <f t="shared" si="346"/>
        <v>0</v>
      </c>
      <c r="CY248" s="42">
        <f t="shared" si="283"/>
        <v>1</v>
      </c>
      <c r="CZ248" s="42">
        <f t="shared" si="347"/>
        <v>0</v>
      </c>
      <c r="DA248" s="42">
        <f t="shared" si="348"/>
        <v>51.374999999999957</v>
      </c>
      <c r="DB248" s="42">
        <f t="shared" si="349"/>
        <v>4110</v>
      </c>
      <c r="DC248" s="42">
        <f t="shared" si="350"/>
        <v>32924.880769115458</v>
      </c>
      <c r="DF248" s="43">
        <f t="shared" si="351"/>
        <v>-78</v>
      </c>
      <c r="DG248" s="43">
        <f t="shared" si="352"/>
        <v>18.574999999999999</v>
      </c>
      <c r="DH248" s="43">
        <v>1</v>
      </c>
      <c r="DI248" s="34">
        <f t="shared" si="359"/>
        <v>0</v>
      </c>
      <c r="DJ248" s="42">
        <f t="shared" si="284"/>
        <v>1</v>
      </c>
      <c r="DK248" s="42">
        <f t="shared" si="353"/>
        <v>0</v>
      </c>
      <c r="DL248" s="42">
        <f t="shared" si="354"/>
        <v>1.121972325558764E-2</v>
      </c>
      <c r="DM248" s="42">
        <f t="shared" si="355"/>
        <v>5572.5</v>
      </c>
      <c r="DN248" s="42">
        <f t="shared" si="356"/>
        <v>32924.880769115458</v>
      </c>
    </row>
    <row r="249" spans="1:118">
      <c r="A249" s="34">
        <f t="shared" si="285"/>
        <v>1136.1991393974918</v>
      </c>
      <c r="B249" s="34">
        <v>0</v>
      </c>
      <c r="C249" s="55">
        <f t="shared" si="362"/>
        <v>11.5</v>
      </c>
      <c r="D249" s="59"/>
      <c r="E249" s="87">
        <v>2.2000000000000002</v>
      </c>
      <c r="F249" s="101">
        <f>C249+E249</f>
        <v>13.7</v>
      </c>
      <c r="G249" s="37">
        <f t="shared" si="286"/>
        <v>426636285258476.75</v>
      </c>
      <c r="H249" s="34">
        <f t="shared" si="357"/>
        <v>48.600000000000023</v>
      </c>
      <c r="I249" s="38">
        <v>243</v>
      </c>
      <c r="J249" s="43">
        <f t="shared" si="287"/>
        <v>243</v>
      </c>
      <c r="K249" s="43">
        <f t="shared" si="288"/>
        <v>2.2000000000000002</v>
      </c>
      <c r="L249" s="33">
        <v>1</v>
      </c>
      <c r="M249" s="34">
        <f t="shared" si="289"/>
        <v>2</v>
      </c>
      <c r="N249" s="42">
        <f t="shared" si="275"/>
        <v>2264697667584000</v>
      </c>
      <c r="O249" s="42">
        <f t="shared" si="290"/>
        <v>1.100643066445824E+18</v>
      </c>
      <c r="P249" s="42">
        <f t="shared" si="291"/>
        <v>2.8157994827059464E+16</v>
      </c>
      <c r="Q249" s="42">
        <f t="shared" si="292"/>
        <v>660</v>
      </c>
      <c r="R249" s="42">
        <f t="shared" si="293"/>
        <v>34085.97418192475</v>
      </c>
      <c r="S249" s="70">
        <f t="shared" si="294"/>
        <v>2.5583221014589892E-2</v>
      </c>
      <c r="V249" s="43">
        <f t="shared" si="295"/>
        <v>243</v>
      </c>
      <c r="W249" s="43">
        <f t="shared" si="296"/>
        <v>3.2</v>
      </c>
      <c r="X249" s="43">
        <v>1</v>
      </c>
      <c r="Y249" s="34">
        <f t="shared" si="297"/>
        <v>1</v>
      </c>
      <c r="Z249" s="42">
        <f t="shared" si="276"/>
        <v>933415449120000</v>
      </c>
      <c r="AA249" s="42">
        <f t="shared" si="298"/>
        <v>2.2681995413616E+17</v>
      </c>
      <c r="AB249" s="42">
        <f t="shared" si="299"/>
        <v>4.0957083384813768E+16</v>
      </c>
      <c r="AC249" s="42">
        <f t="shared" si="300"/>
        <v>960</v>
      </c>
      <c r="AD249" s="42">
        <f t="shared" si="301"/>
        <v>34085.97418192475</v>
      </c>
      <c r="AE249" s="70">
        <f t="shared" si="361"/>
        <v>0.18057090056647854</v>
      </c>
      <c r="AG249" s="43">
        <f t="shared" si="302"/>
        <v>228</v>
      </c>
      <c r="AH249" s="43">
        <f t="shared" si="303"/>
        <v>4.2750000000000004</v>
      </c>
      <c r="AI249" s="43">
        <v>1</v>
      </c>
      <c r="AJ249" s="34">
        <f t="shared" si="304"/>
        <v>1.075</v>
      </c>
      <c r="AK249" s="42">
        <f t="shared" si="277"/>
        <v>362994896880000</v>
      </c>
      <c r="AL249" s="42">
        <f t="shared" si="305"/>
        <v>8.8970049225288E+16</v>
      </c>
      <c r="AM249" s="42">
        <f t="shared" si="306"/>
        <v>6839512948049947</v>
      </c>
      <c r="AN249" s="42">
        <f t="shared" si="307"/>
        <v>1282.5</v>
      </c>
      <c r="AO249" s="42">
        <f t="shared" si="308"/>
        <v>34085.97418192475</v>
      </c>
      <c r="AP249" s="70">
        <f t="shared" si="366"/>
        <v>7.6874330267381136E-2</v>
      </c>
      <c r="AR249" s="43">
        <f t="shared" si="309"/>
        <v>208</v>
      </c>
      <c r="AS249" s="43">
        <f t="shared" si="310"/>
        <v>5.45</v>
      </c>
      <c r="AT249" s="43">
        <v>1</v>
      </c>
      <c r="AU249" s="34">
        <f t="shared" si="311"/>
        <v>1.175</v>
      </c>
      <c r="AV249" s="42">
        <f t="shared" si="278"/>
        <v>54207237934080</v>
      </c>
      <c r="AW249" s="42">
        <f t="shared" si="312"/>
        <v>1.3248248951089152E+16</v>
      </c>
      <c r="AX249" s="42">
        <f t="shared" si="313"/>
        <v>544961192498131.06</v>
      </c>
      <c r="AY249" s="42">
        <f t="shared" si="314"/>
        <v>1635</v>
      </c>
      <c r="AZ249" s="42">
        <f t="shared" si="315"/>
        <v>34085.97418192475</v>
      </c>
      <c r="BA249" s="70">
        <f t="shared" si="358"/>
        <v>4.1134582729390003E-2</v>
      </c>
      <c r="BC249" s="43">
        <f t="shared" si="316"/>
        <v>183</v>
      </c>
      <c r="BD249" s="43">
        <f t="shared" si="317"/>
        <v>6.75</v>
      </c>
      <c r="BE249" s="43">
        <v>1</v>
      </c>
      <c r="BF249" s="34">
        <f t="shared" si="318"/>
        <v>1.3</v>
      </c>
      <c r="BG249" s="42">
        <f t="shared" si="279"/>
        <v>5973858874368</v>
      </c>
      <c r="BH249" s="42">
        <f t="shared" si="319"/>
        <v>1421181026212147.2</v>
      </c>
      <c r="BI249" s="42">
        <f t="shared" si="320"/>
        <v>21092247989463.184</v>
      </c>
      <c r="BJ249" s="42">
        <f t="shared" si="321"/>
        <v>2025</v>
      </c>
      <c r="BK249" s="42">
        <f t="shared" si="322"/>
        <v>34085.97418192475</v>
      </c>
      <c r="BL249" s="70">
        <f t="shared" si="367"/>
        <v>1.484135208705962E-2</v>
      </c>
      <c r="BN249" s="43">
        <f t="shared" si="323"/>
        <v>153</v>
      </c>
      <c r="BO249" s="43">
        <f t="shared" si="324"/>
        <v>8.1999999999999993</v>
      </c>
      <c r="BP249" s="43">
        <v>1</v>
      </c>
      <c r="BQ249" s="34">
        <f t="shared" si="325"/>
        <v>1.45</v>
      </c>
      <c r="BR249" s="42">
        <f t="shared" si="280"/>
        <v>158038594560</v>
      </c>
      <c r="BS249" s="42">
        <f t="shared" si="326"/>
        <v>35060862203136</v>
      </c>
      <c r="BT249" s="42">
        <f t="shared" si="327"/>
        <v>400362114614.80957</v>
      </c>
      <c r="BU249" s="42">
        <f t="shared" si="328"/>
        <v>2460</v>
      </c>
      <c r="BV249" s="42">
        <f t="shared" si="329"/>
        <v>34085.97418192475</v>
      </c>
      <c r="BW249" s="70">
        <f t="shared" si="365"/>
        <v>1.1419060726321767E-2</v>
      </c>
      <c r="BY249" s="43">
        <f t="shared" si="330"/>
        <v>91</v>
      </c>
      <c r="BZ249" s="43">
        <f t="shared" si="331"/>
        <v>9.8249999999999993</v>
      </c>
      <c r="CA249" s="43">
        <v>1</v>
      </c>
      <c r="CB249" s="34">
        <f t="shared" si="332"/>
        <v>0</v>
      </c>
      <c r="CC249" s="42">
        <f t="shared" si="281"/>
        <v>7200</v>
      </c>
      <c r="CD249" s="42">
        <f t="shared" si="333"/>
        <v>0</v>
      </c>
      <c r="CE249" s="42">
        <f t="shared" si="334"/>
        <v>88756411.46844855</v>
      </c>
      <c r="CF249" s="42">
        <f t="shared" si="335"/>
        <v>2947.5</v>
      </c>
      <c r="CG249" s="42">
        <f t="shared" si="336"/>
        <v>34085.97418192475</v>
      </c>
      <c r="CH249" s="70" t="e">
        <f t="shared" si="363"/>
        <v>#DIV/0!</v>
      </c>
      <c r="CJ249" s="43">
        <f t="shared" si="337"/>
        <v>36</v>
      </c>
      <c r="CK249" s="43">
        <f t="shared" si="338"/>
        <v>11.649999999999999</v>
      </c>
      <c r="CL249" s="43">
        <v>1</v>
      </c>
      <c r="CM249" s="34">
        <f t="shared" si="339"/>
        <v>0</v>
      </c>
      <c r="CN249" s="42">
        <f t="shared" si="282"/>
        <v>5</v>
      </c>
      <c r="CO249" s="42">
        <f t="shared" si="340"/>
        <v>0</v>
      </c>
      <c r="CP249" s="42">
        <f t="shared" si="341"/>
        <v>51388.169609147473</v>
      </c>
      <c r="CQ249" s="42">
        <f t="shared" si="342"/>
        <v>3494.9999999999995</v>
      </c>
      <c r="CR249" s="42">
        <f t="shared" si="343"/>
        <v>34085.97418192475</v>
      </c>
      <c r="CS249" s="70" t="e">
        <f t="shared" si="364"/>
        <v>#DIV/0!</v>
      </c>
      <c r="CU249" s="43">
        <f t="shared" si="344"/>
        <v>-14</v>
      </c>
      <c r="CV249" s="43">
        <f t="shared" si="345"/>
        <v>13.7</v>
      </c>
      <c r="CW249" s="43">
        <v>1</v>
      </c>
      <c r="CX249" s="34">
        <f t="shared" si="346"/>
        <v>0</v>
      </c>
      <c r="CY249" s="42">
        <f t="shared" si="283"/>
        <v>1</v>
      </c>
      <c r="CZ249" s="42">
        <f t="shared" si="347"/>
        <v>0</v>
      </c>
      <c r="DA249" s="42">
        <f t="shared" si="348"/>
        <v>59.01437798797263</v>
      </c>
      <c r="DB249" s="42">
        <f t="shared" si="349"/>
        <v>4110</v>
      </c>
      <c r="DC249" s="42">
        <f t="shared" si="350"/>
        <v>34085.97418192475</v>
      </c>
      <c r="DF249" s="43">
        <f t="shared" si="351"/>
        <v>-77</v>
      </c>
      <c r="DG249" s="43">
        <f t="shared" si="352"/>
        <v>18.574999999999999</v>
      </c>
      <c r="DH249" s="43">
        <v>1</v>
      </c>
      <c r="DI249" s="34">
        <f t="shared" si="359"/>
        <v>0</v>
      </c>
      <c r="DJ249" s="42">
        <f t="shared" si="284"/>
        <v>1</v>
      </c>
      <c r="DK249" s="42">
        <f t="shared" si="353"/>
        <v>0</v>
      </c>
      <c r="DL249" s="42">
        <f t="shared" si="354"/>
        <v>1.2888077647215499E-2</v>
      </c>
      <c r="DM249" s="42">
        <f t="shared" si="355"/>
        <v>5572.5</v>
      </c>
      <c r="DN249" s="42">
        <f t="shared" si="356"/>
        <v>34085.97418192475</v>
      </c>
    </row>
    <row r="250" spans="1:118">
      <c r="A250" s="34">
        <f t="shared" si="285"/>
        <v>1176.267115516983</v>
      </c>
      <c r="B250" s="34">
        <v>0</v>
      </c>
      <c r="C250" s="55">
        <f t="shared" si="362"/>
        <v>11.5</v>
      </c>
      <c r="D250" s="59"/>
      <c r="E250" s="87">
        <v>2.2000000000000002</v>
      </c>
      <c r="F250" s="101">
        <f>C250+E250</f>
        <v>13.7</v>
      </c>
      <c r="G250" s="37">
        <f t="shared" si="286"/>
        <v>490076399058458.06</v>
      </c>
      <c r="H250" s="34">
        <f t="shared" si="357"/>
        <v>48.800000000000026</v>
      </c>
      <c r="I250" s="38">
        <v>244</v>
      </c>
      <c r="J250" s="43">
        <f t="shared" si="287"/>
        <v>244</v>
      </c>
      <c r="K250" s="43">
        <f t="shared" si="288"/>
        <v>2.2000000000000002</v>
      </c>
      <c r="L250" s="33">
        <v>1</v>
      </c>
      <c r="M250" s="34">
        <f t="shared" si="289"/>
        <v>2</v>
      </c>
      <c r="N250" s="42">
        <f t="shared" si="275"/>
        <v>2264697667584000</v>
      </c>
      <c r="O250" s="42">
        <f t="shared" si="290"/>
        <v>1.105172461780992E+18</v>
      </c>
      <c r="P250" s="42">
        <f t="shared" si="291"/>
        <v>3.2345042337858232E+16</v>
      </c>
      <c r="Q250" s="42">
        <f t="shared" si="292"/>
        <v>660</v>
      </c>
      <c r="R250" s="42">
        <f t="shared" si="293"/>
        <v>35288.013465509488</v>
      </c>
      <c r="S250" s="70">
        <f t="shared" si="294"/>
        <v>2.926696371508751E-2</v>
      </c>
      <c r="V250" s="43">
        <f t="shared" si="295"/>
        <v>244</v>
      </c>
      <c r="W250" s="43">
        <f t="shared" si="296"/>
        <v>3.2</v>
      </c>
      <c r="X250" s="43">
        <v>1</v>
      </c>
      <c r="Y250" s="34">
        <f t="shared" si="297"/>
        <v>1</v>
      </c>
      <c r="Z250" s="42">
        <f t="shared" si="276"/>
        <v>933415449120000</v>
      </c>
      <c r="AA250" s="42">
        <f t="shared" si="298"/>
        <v>2.2775336958528E+17</v>
      </c>
      <c r="AB250" s="42">
        <f t="shared" si="299"/>
        <v>4.7047334309611976E+16</v>
      </c>
      <c r="AC250" s="42">
        <f t="shared" si="300"/>
        <v>960</v>
      </c>
      <c r="AD250" s="42">
        <f t="shared" si="301"/>
        <v>35288.013465509488</v>
      </c>
      <c r="AE250" s="70">
        <f t="shared" si="361"/>
        <v>0.20657140834087886</v>
      </c>
      <c r="AG250" s="43">
        <f t="shared" si="302"/>
        <v>229</v>
      </c>
      <c r="AH250" s="43">
        <f t="shared" si="303"/>
        <v>4.2750000000000004</v>
      </c>
      <c r="AI250" s="43">
        <v>1</v>
      </c>
      <c r="AJ250" s="34">
        <f t="shared" si="304"/>
        <v>1.075</v>
      </c>
      <c r="AK250" s="42">
        <f t="shared" si="277"/>
        <v>362994896880000</v>
      </c>
      <c r="AL250" s="42">
        <f t="shared" si="305"/>
        <v>8.9360268739434E+16</v>
      </c>
      <c r="AM250" s="42">
        <f t="shared" si="306"/>
        <v>7856537272405897</v>
      </c>
      <c r="AN250" s="42">
        <f t="shared" si="307"/>
        <v>1282.5</v>
      </c>
      <c r="AO250" s="42">
        <f t="shared" si="308"/>
        <v>35288.013465509488</v>
      </c>
      <c r="AP250" s="70">
        <f t="shared" si="366"/>
        <v>8.7919803546191305E-2</v>
      </c>
      <c r="AR250" s="43">
        <f t="shared" si="309"/>
        <v>209</v>
      </c>
      <c r="AS250" s="43">
        <f t="shared" si="310"/>
        <v>5.45</v>
      </c>
      <c r="AT250" s="43">
        <v>1</v>
      </c>
      <c r="AU250" s="34">
        <f t="shared" si="311"/>
        <v>1.175</v>
      </c>
      <c r="AV250" s="42">
        <f t="shared" si="278"/>
        <v>54207237934080</v>
      </c>
      <c r="AW250" s="42">
        <f t="shared" si="312"/>
        <v>1.3311942455661696E+16</v>
      </c>
      <c r="AX250" s="42">
        <f t="shared" si="313"/>
        <v>625996025359825.75</v>
      </c>
      <c r="AY250" s="42">
        <f t="shared" si="314"/>
        <v>1635</v>
      </c>
      <c r="AZ250" s="42">
        <f t="shared" si="315"/>
        <v>35288.013465509488</v>
      </c>
      <c r="BA250" s="70">
        <f t="shared" si="358"/>
        <v>4.7025145086439561E-2</v>
      </c>
      <c r="BC250" s="43">
        <f t="shared" si="316"/>
        <v>184</v>
      </c>
      <c r="BD250" s="43">
        <f t="shared" si="317"/>
        <v>6.75</v>
      </c>
      <c r="BE250" s="43">
        <v>1</v>
      </c>
      <c r="BF250" s="34">
        <f t="shared" si="318"/>
        <v>1.3</v>
      </c>
      <c r="BG250" s="42">
        <f t="shared" si="279"/>
        <v>5973858874368</v>
      </c>
      <c r="BH250" s="42">
        <f t="shared" si="319"/>
        <v>1428947042748825.7</v>
      </c>
      <c r="BI250" s="42">
        <f t="shared" si="320"/>
        <v>24228630568685.879</v>
      </c>
      <c r="BJ250" s="42">
        <f t="shared" si="321"/>
        <v>2025</v>
      </c>
      <c r="BK250" s="42">
        <f t="shared" si="322"/>
        <v>35288.013465509488</v>
      </c>
      <c r="BL250" s="70">
        <f t="shared" si="367"/>
        <v>1.6955583267857104E-2</v>
      </c>
      <c r="BN250" s="43">
        <f t="shared" si="323"/>
        <v>154</v>
      </c>
      <c r="BO250" s="43">
        <f t="shared" si="324"/>
        <v>8.1999999999999993</v>
      </c>
      <c r="BP250" s="43">
        <v>1</v>
      </c>
      <c r="BQ250" s="34">
        <f t="shared" si="325"/>
        <v>1.45</v>
      </c>
      <c r="BR250" s="42">
        <f t="shared" si="280"/>
        <v>158038594560</v>
      </c>
      <c r="BS250" s="42">
        <f t="shared" si="326"/>
        <v>35290018165248</v>
      </c>
      <c r="BT250" s="42">
        <f t="shared" si="327"/>
        <v>459895302461.16608</v>
      </c>
      <c r="BU250" s="42">
        <f t="shared" si="328"/>
        <v>2460</v>
      </c>
      <c r="BV250" s="42">
        <f t="shared" si="329"/>
        <v>35288.013465509488</v>
      </c>
      <c r="BW250" s="70">
        <f t="shared" si="365"/>
        <v>1.3031880581859546E-2</v>
      </c>
      <c r="BY250" s="43">
        <f t="shared" si="330"/>
        <v>92</v>
      </c>
      <c r="BZ250" s="43">
        <f t="shared" si="331"/>
        <v>9.8249999999999993</v>
      </c>
      <c r="CA250" s="43">
        <v>1</v>
      </c>
      <c r="CB250" s="34">
        <f t="shared" si="332"/>
        <v>0</v>
      </c>
      <c r="CC250" s="42">
        <f t="shared" si="281"/>
        <v>7200</v>
      </c>
      <c r="CD250" s="42">
        <f t="shared" si="333"/>
        <v>0</v>
      </c>
      <c r="CE250" s="42">
        <f t="shared" si="334"/>
        <v>101954343.84924684</v>
      </c>
      <c r="CF250" s="42">
        <f t="shared" si="335"/>
        <v>2947.5</v>
      </c>
      <c r="CG250" s="42">
        <f t="shared" si="336"/>
        <v>35288.013465509488</v>
      </c>
      <c r="CH250" s="70" t="e">
        <f t="shared" si="363"/>
        <v>#DIV/0!</v>
      </c>
      <c r="CJ250" s="43">
        <f t="shared" si="337"/>
        <v>37</v>
      </c>
      <c r="CK250" s="43">
        <f t="shared" si="338"/>
        <v>11.649999999999999</v>
      </c>
      <c r="CL250" s="43">
        <v>1</v>
      </c>
      <c r="CM250" s="34">
        <f t="shared" si="339"/>
        <v>0</v>
      </c>
      <c r="CN250" s="42">
        <f t="shared" si="282"/>
        <v>5</v>
      </c>
      <c r="CO250" s="42">
        <f t="shared" si="340"/>
        <v>0</v>
      </c>
      <c r="CP250" s="42">
        <f t="shared" si="341"/>
        <v>59029.505896336326</v>
      </c>
      <c r="CQ250" s="42">
        <f t="shared" si="342"/>
        <v>3494.9999999999995</v>
      </c>
      <c r="CR250" s="42">
        <f t="shared" si="343"/>
        <v>35288.013465509488</v>
      </c>
      <c r="CS250" s="70" t="e">
        <f t="shared" si="364"/>
        <v>#DIV/0!</v>
      </c>
      <c r="CU250" s="43">
        <f t="shared" si="344"/>
        <v>-13</v>
      </c>
      <c r="CV250" s="43">
        <f t="shared" si="345"/>
        <v>13.7</v>
      </c>
      <c r="CW250" s="43">
        <v>1</v>
      </c>
      <c r="CX250" s="34">
        <f t="shared" si="346"/>
        <v>0</v>
      </c>
      <c r="CY250" s="42">
        <f t="shared" si="283"/>
        <v>1</v>
      </c>
      <c r="CZ250" s="42">
        <f t="shared" si="347"/>
        <v>0</v>
      </c>
      <c r="DA250" s="42">
        <f t="shared" si="348"/>
        <v>67.78971891595738</v>
      </c>
      <c r="DB250" s="42">
        <f t="shared" si="349"/>
        <v>4110</v>
      </c>
      <c r="DC250" s="42">
        <f t="shared" si="350"/>
        <v>35288.013465509488</v>
      </c>
      <c r="DF250" s="43">
        <f t="shared" si="351"/>
        <v>-76</v>
      </c>
      <c r="DG250" s="43">
        <f t="shared" si="352"/>
        <v>18.574999999999999</v>
      </c>
      <c r="DH250" s="43">
        <v>1</v>
      </c>
      <c r="DI250" s="34">
        <f t="shared" si="359"/>
        <v>0</v>
      </c>
      <c r="DJ250" s="42">
        <f t="shared" si="284"/>
        <v>1</v>
      </c>
      <c r="DK250" s="42">
        <f t="shared" si="353"/>
        <v>0</v>
      </c>
      <c r="DL250" s="42">
        <f t="shared" si="354"/>
        <v>1.4804513592430502E-2</v>
      </c>
      <c r="DM250" s="42">
        <f t="shared" si="355"/>
        <v>5572.5</v>
      </c>
      <c r="DN250" s="42">
        <f t="shared" si="356"/>
        <v>35288.013465509488</v>
      </c>
    </row>
    <row r="251" spans="1:118">
      <c r="A251" s="34">
        <f t="shared" si="285"/>
        <v>1217.7480857628063</v>
      </c>
      <c r="B251" s="34">
        <v>0</v>
      </c>
      <c r="C251" s="55">
        <f t="shared" si="362"/>
        <v>11.5</v>
      </c>
      <c r="D251" s="59"/>
      <c r="E251" s="87">
        <v>2.2000000000000002</v>
      </c>
      <c r="F251" s="101">
        <f>C251+E251</f>
        <v>13.7</v>
      </c>
      <c r="G251" s="37">
        <f t="shared" si="286"/>
        <v>562949953421321.12</v>
      </c>
      <c r="H251" s="34">
        <f t="shared" si="357"/>
        <v>49.000000000000021</v>
      </c>
      <c r="I251" s="38">
        <v>245</v>
      </c>
      <c r="J251" s="43">
        <f t="shared" si="287"/>
        <v>245</v>
      </c>
      <c r="K251" s="43">
        <f t="shared" si="288"/>
        <v>2.2000000000000002</v>
      </c>
      <c r="L251" s="33">
        <v>1</v>
      </c>
      <c r="M251" s="34">
        <f t="shared" si="289"/>
        <v>2</v>
      </c>
      <c r="N251" s="42">
        <f t="shared" si="275"/>
        <v>2264697667584000</v>
      </c>
      <c r="O251" s="42">
        <f t="shared" si="290"/>
        <v>1.10970185711616E+18</v>
      </c>
      <c r="P251" s="42">
        <f t="shared" si="291"/>
        <v>3.7154696925807192E+16</v>
      </c>
      <c r="Q251" s="42">
        <f t="shared" si="292"/>
        <v>660</v>
      </c>
      <c r="R251" s="42">
        <f t="shared" si="293"/>
        <v>36532.442572884189</v>
      </c>
      <c r="S251" s="70">
        <f t="shared" si="294"/>
        <v>3.3481693021910439E-2</v>
      </c>
      <c r="V251" s="43">
        <f t="shared" si="295"/>
        <v>245</v>
      </c>
      <c r="W251" s="43">
        <f t="shared" si="296"/>
        <v>3.2</v>
      </c>
      <c r="X251" s="43">
        <v>1</v>
      </c>
      <c r="Y251" s="34">
        <f t="shared" si="297"/>
        <v>1</v>
      </c>
      <c r="Z251" s="42">
        <f t="shared" si="276"/>
        <v>933415449120000</v>
      </c>
      <c r="AA251" s="42">
        <f t="shared" si="298"/>
        <v>2.286867850344E+17</v>
      </c>
      <c r="AB251" s="42">
        <f t="shared" si="299"/>
        <v>5.4043195528446832E+16</v>
      </c>
      <c r="AC251" s="42">
        <f t="shared" si="300"/>
        <v>960</v>
      </c>
      <c r="AD251" s="42">
        <f t="shared" si="301"/>
        <v>36532.442572884189</v>
      </c>
      <c r="AE251" s="70">
        <f t="shared" si="361"/>
        <v>0.23631971353446346</v>
      </c>
      <c r="AG251" s="43">
        <f t="shared" si="302"/>
        <v>230</v>
      </c>
      <c r="AH251" s="43">
        <f t="shared" si="303"/>
        <v>4.2750000000000004</v>
      </c>
      <c r="AI251" s="43">
        <v>1</v>
      </c>
      <c r="AJ251" s="34">
        <f t="shared" si="304"/>
        <v>1.075</v>
      </c>
      <c r="AK251" s="42">
        <f t="shared" si="277"/>
        <v>362994896880000</v>
      </c>
      <c r="AL251" s="42">
        <f t="shared" si="305"/>
        <v>8.975048825358E+16</v>
      </c>
      <c r="AM251" s="42">
        <f t="shared" si="306"/>
        <v>9024791440785546</v>
      </c>
      <c r="AN251" s="42">
        <f t="shared" si="307"/>
        <v>1282.5</v>
      </c>
      <c r="AO251" s="42">
        <f t="shared" si="308"/>
        <v>36532.442572884189</v>
      </c>
      <c r="AP251" s="70">
        <f t="shared" si="366"/>
        <v>0.10055423225428038</v>
      </c>
      <c r="AR251" s="43">
        <f t="shared" si="309"/>
        <v>210</v>
      </c>
      <c r="AS251" s="43">
        <f t="shared" si="310"/>
        <v>5.45</v>
      </c>
      <c r="AT251" s="43">
        <v>1</v>
      </c>
      <c r="AU251" s="34">
        <f t="shared" si="311"/>
        <v>1.175</v>
      </c>
      <c r="AV251" s="42">
        <f t="shared" si="278"/>
        <v>54207237934080</v>
      </c>
      <c r="AW251" s="42">
        <f t="shared" si="312"/>
        <v>1.337563596023424E+16</v>
      </c>
      <c r="AX251" s="42">
        <f t="shared" si="313"/>
        <v>719080604565514</v>
      </c>
      <c r="AY251" s="42">
        <f t="shared" si="314"/>
        <v>1635</v>
      </c>
      <c r="AZ251" s="42">
        <f t="shared" si="315"/>
        <v>36532.442572884189</v>
      </c>
      <c r="BA251" s="70">
        <f t="shared" si="358"/>
        <v>5.3760479629031493E-2</v>
      </c>
      <c r="BC251" s="43">
        <f t="shared" si="316"/>
        <v>185</v>
      </c>
      <c r="BD251" s="43">
        <f t="shared" si="317"/>
        <v>6.75</v>
      </c>
      <c r="BE251" s="43">
        <v>14</v>
      </c>
      <c r="BF251" s="34">
        <f t="shared" si="318"/>
        <v>1.3</v>
      </c>
      <c r="BG251" s="42">
        <f t="shared" si="279"/>
        <v>83634024241152</v>
      </c>
      <c r="BH251" s="42">
        <f t="shared" si="319"/>
        <v>2.0113982829997056E+16</v>
      </c>
      <c r="BI251" s="42">
        <f t="shared" si="320"/>
        <v>27831388078080.352</v>
      </c>
      <c r="BJ251" s="42">
        <f t="shared" si="321"/>
        <v>2025</v>
      </c>
      <c r="BK251" s="42">
        <f t="shared" si="322"/>
        <v>36532.442572884189</v>
      </c>
      <c r="BL251" s="70">
        <f t="shared" si="367"/>
        <v>1.3836835953033586E-3</v>
      </c>
      <c r="BN251" s="43">
        <f t="shared" si="323"/>
        <v>155</v>
      </c>
      <c r="BO251" s="43">
        <f t="shared" si="324"/>
        <v>8.1999999999999993</v>
      </c>
      <c r="BP251" s="43">
        <v>1</v>
      </c>
      <c r="BQ251" s="34">
        <f t="shared" si="325"/>
        <v>1.45</v>
      </c>
      <c r="BR251" s="42">
        <f t="shared" si="280"/>
        <v>158038594560</v>
      </c>
      <c r="BS251" s="42">
        <f t="shared" si="326"/>
        <v>35519174127360</v>
      </c>
      <c r="BT251" s="42">
        <f t="shared" si="327"/>
        <v>528280977408.00531</v>
      </c>
      <c r="BU251" s="42">
        <f t="shared" si="328"/>
        <v>2460</v>
      </c>
      <c r="BV251" s="42">
        <f t="shared" si="329"/>
        <v>36532.442572884189</v>
      </c>
      <c r="BW251" s="70">
        <f t="shared" si="365"/>
        <v>1.4873121078597284E-2</v>
      </c>
      <c r="BY251" s="43">
        <f t="shared" si="330"/>
        <v>93</v>
      </c>
      <c r="BZ251" s="43">
        <f t="shared" si="331"/>
        <v>9.8249999999999993</v>
      </c>
      <c r="CA251" s="43">
        <v>1</v>
      </c>
      <c r="CB251" s="34">
        <f t="shared" si="332"/>
        <v>0</v>
      </c>
      <c r="CC251" s="42">
        <f t="shared" si="281"/>
        <v>7200</v>
      </c>
      <c r="CD251" s="42">
        <f t="shared" si="333"/>
        <v>0</v>
      </c>
      <c r="CE251" s="42">
        <f t="shared" si="334"/>
        <v>117114787.06443194</v>
      </c>
      <c r="CF251" s="42">
        <f t="shared" si="335"/>
        <v>2947.5</v>
      </c>
      <c r="CG251" s="42">
        <f t="shared" si="336"/>
        <v>36532.442572884189</v>
      </c>
      <c r="CH251" s="70" t="e">
        <f t="shared" si="363"/>
        <v>#DIV/0!</v>
      </c>
      <c r="CJ251" s="43">
        <f t="shared" si="337"/>
        <v>38</v>
      </c>
      <c r="CK251" s="43">
        <f t="shared" si="338"/>
        <v>11.649999999999999</v>
      </c>
      <c r="CL251" s="43">
        <v>1</v>
      </c>
      <c r="CM251" s="34">
        <f t="shared" si="339"/>
        <v>0</v>
      </c>
      <c r="CN251" s="42">
        <f t="shared" si="282"/>
        <v>5</v>
      </c>
      <c r="CO251" s="42">
        <f t="shared" si="340"/>
        <v>0</v>
      </c>
      <c r="CP251" s="42">
        <f t="shared" si="341"/>
        <v>67807.09631940932</v>
      </c>
      <c r="CQ251" s="42">
        <f t="shared" si="342"/>
        <v>3494.9999999999995</v>
      </c>
      <c r="CR251" s="42">
        <f t="shared" si="343"/>
        <v>36532.442572884189</v>
      </c>
      <c r="CS251" s="70" t="e">
        <f t="shared" si="364"/>
        <v>#DIV/0!</v>
      </c>
      <c r="CU251" s="43">
        <f t="shared" si="344"/>
        <v>-12</v>
      </c>
      <c r="CV251" s="43">
        <f t="shared" si="345"/>
        <v>13.7</v>
      </c>
      <c r="CW251" s="43">
        <v>1</v>
      </c>
      <c r="CX251" s="34">
        <f t="shared" si="346"/>
        <v>0</v>
      </c>
      <c r="CY251" s="42">
        <f t="shared" si="283"/>
        <v>1</v>
      </c>
      <c r="CZ251" s="42">
        <f t="shared" si="347"/>
        <v>0</v>
      </c>
      <c r="DA251" s="42">
        <f t="shared" si="348"/>
        <v>77.869938604471642</v>
      </c>
      <c r="DB251" s="42">
        <f t="shared" si="349"/>
        <v>4110</v>
      </c>
      <c r="DC251" s="42">
        <f t="shared" si="350"/>
        <v>36532.442572884189</v>
      </c>
      <c r="DF251" s="43">
        <f t="shared" si="351"/>
        <v>-75</v>
      </c>
      <c r="DG251" s="43">
        <f t="shared" si="352"/>
        <v>18.574999999999999</v>
      </c>
      <c r="DH251" s="43">
        <v>1</v>
      </c>
      <c r="DI251" s="34">
        <f t="shared" si="359"/>
        <v>0</v>
      </c>
      <c r="DJ251" s="42">
        <f t="shared" si="284"/>
        <v>1</v>
      </c>
      <c r="DK251" s="42">
        <f t="shared" si="353"/>
        <v>0</v>
      </c>
      <c r="DL251" s="42">
        <f t="shared" si="354"/>
        <v>1.7005920410156167E-2</v>
      </c>
      <c r="DM251" s="42">
        <f t="shared" si="355"/>
        <v>5572.5</v>
      </c>
      <c r="DN251" s="42">
        <f t="shared" si="356"/>
        <v>36532.442572884189</v>
      </c>
    </row>
    <row r="252" spans="1:118">
      <c r="A252" s="34">
        <f t="shared" si="285"/>
        <v>1260.691879265215</v>
      </c>
      <c r="B252" s="34">
        <v>0</v>
      </c>
      <c r="C252" s="55">
        <f t="shared" si="362"/>
        <v>11.5</v>
      </c>
      <c r="D252" s="59"/>
      <c r="E252" s="87">
        <v>2.2000000000000002</v>
      </c>
      <c r="F252" s="101">
        <f>C252+E252</f>
        <v>13.7</v>
      </c>
      <c r="G252" s="37">
        <f t="shared" si="286"/>
        <v>646659685440729.12</v>
      </c>
      <c r="H252" s="34">
        <f t="shared" si="357"/>
        <v>49.200000000000024</v>
      </c>
      <c r="I252" s="38">
        <v>246</v>
      </c>
      <c r="J252" s="43">
        <f t="shared" si="287"/>
        <v>246</v>
      </c>
      <c r="K252" s="43">
        <f t="shared" si="288"/>
        <v>2.2000000000000002</v>
      </c>
      <c r="L252" s="33">
        <v>1</v>
      </c>
      <c r="M252" s="34">
        <f t="shared" si="289"/>
        <v>2</v>
      </c>
      <c r="N252" s="42">
        <f t="shared" si="275"/>
        <v>2264697667584000</v>
      </c>
      <c r="O252" s="42">
        <f t="shared" si="290"/>
        <v>1.114231252451328E+18</v>
      </c>
      <c r="P252" s="42">
        <f t="shared" si="291"/>
        <v>4.267953923908812E+16</v>
      </c>
      <c r="Q252" s="42">
        <f t="shared" si="292"/>
        <v>660</v>
      </c>
      <c r="R252" s="42">
        <f t="shared" si="293"/>
        <v>37820.756377956452</v>
      </c>
      <c r="S252" s="70">
        <f t="shared" si="294"/>
        <v>3.8304022746797305E-2</v>
      </c>
      <c r="V252" s="43">
        <f t="shared" si="295"/>
        <v>246</v>
      </c>
      <c r="W252" s="43">
        <f t="shared" si="296"/>
        <v>3.2</v>
      </c>
      <c r="X252" s="43">
        <v>1</v>
      </c>
      <c r="Y252" s="34">
        <f t="shared" si="297"/>
        <v>1</v>
      </c>
      <c r="Z252" s="42">
        <f t="shared" si="276"/>
        <v>933415449120000</v>
      </c>
      <c r="AA252" s="42">
        <f t="shared" si="298"/>
        <v>2.2962020048352E+17</v>
      </c>
      <c r="AB252" s="42">
        <f t="shared" si="299"/>
        <v>6.207932980231E+16</v>
      </c>
      <c r="AC252" s="42">
        <f t="shared" si="300"/>
        <v>960</v>
      </c>
      <c r="AD252" s="42">
        <f t="shared" si="301"/>
        <v>37820.756377956452</v>
      </c>
      <c r="AE252" s="70">
        <f t="shared" si="361"/>
        <v>0.27035656998638269</v>
      </c>
      <c r="AG252" s="43">
        <f t="shared" si="302"/>
        <v>231</v>
      </c>
      <c r="AH252" s="43">
        <f t="shared" si="303"/>
        <v>4.2750000000000004</v>
      </c>
      <c r="AI252" s="43">
        <v>1</v>
      </c>
      <c r="AJ252" s="34">
        <f t="shared" si="304"/>
        <v>1.075</v>
      </c>
      <c r="AK252" s="42">
        <f t="shared" si="277"/>
        <v>362994896880000</v>
      </c>
      <c r="AL252" s="42">
        <f t="shared" si="305"/>
        <v>9.0140707767726E+16</v>
      </c>
      <c r="AM252" s="42">
        <f t="shared" si="306"/>
        <v>1.036676308222168E+16</v>
      </c>
      <c r="AN252" s="42">
        <f t="shared" si="307"/>
        <v>1282.5</v>
      </c>
      <c r="AO252" s="42">
        <f t="shared" si="308"/>
        <v>37820.756377956452</v>
      </c>
      <c r="AP252" s="70">
        <f t="shared" si="366"/>
        <v>0.11500645312143198</v>
      </c>
      <c r="AR252" s="43">
        <f t="shared" si="309"/>
        <v>211</v>
      </c>
      <c r="AS252" s="43">
        <f t="shared" si="310"/>
        <v>5.45</v>
      </c>
      <c r="AT252" s="43">
        <v>1</v>
      </c>
      <c r="AU252" s="34">
        <f t="shared" si="311"/>
        <v>1.175</v>
      </c>
      <c r="AV252" s="42">
        <f t="shared" si="278"/>
        <v>54207237934080</v>
      </c>
      <c r="AW252" s="42">
        <f t="shared" si="312"/>
        <v>1.3439329464806784E+16</v>
      </c>
      <c r="AX252" s="42">
        <f t="shared" si="313"/>
        <v>826006707574679.37</v>
      </c>
      <c r="AY252" s="42">
        <f t="shared" si="314"/>
        <v>1635</v>
      </c>
      <c r="AZ252" s="42">
        <f t="shared" si="315"/>
        <v>37820.756377956452</v>
      </c>
      <c r="BA252" s="70">
        <f t="shared" si="358"/>
        <v>6.146189880512426E-2</v>
      </c>
      <c r="BC252" s="43">
        <f t="shared" si="316"/>
        <v>186</v>
      </c>
      <c r="BD252" s="43">
        <f t="shared" si="317"/>
        <v>6.75</v>
      </c>
      <c r="BE252" s="43">
        <v>1</v>
      </c>
      <c r="BF252" s="34">
        <f t="shared" si="318"/>
        <v>1.3</v>
      </c>
      <c r="BG252" s="42">
        <f t="shared" si="279"/>
        <v>83634024241152</v>
      </c>
      <c r="BH252" s="42">
        <f t="shared" si="319"/>
        <v>2.0222707061510556E+16</v>
      </c>
      <c r="BI252" s="42">
        <f t="shared" si="320"/>
        <v>31969869702574.98</v>
      </c>
      <c r="BJ252" s="42">
        <f t="shared" si="321"/>
        <v>2025</v>
      </c>
      <c r="BK252" s="42">
        <f t="shared" si="322"/>
        <v>37820.756377956452</v>
      </c>
      <c r="BL252" s="70">
        <f t="shared" si="367"/>
        <v>1.5808897199239239E-3</v>
      </c>
      <c r="BN252" s="43">
        <f t="shared" si="323"/>
        <v>156</v>
      </c>
      <c r="BO252" s="43">
        <f t="shared" si="324"/>
        <v>8.1999999999999993</v>
      </c>
      <c r="BP252" s="43">
        <v>1</v>
      </c>
      <c r="BQ252" s="34">
        <f t="shared" si="325"/>
        <v>1.45</v>
      </c>
      <c r="BR252" s="42">
        <f t="shared" si="280"/>
        <v>158038594560</v>
      </c>
      <c r="BS252" s="42">
        <f t="shared" si="326"/>
        <v>35748330089472</v>
      </c>
      <c r="BT252" s="42">
        <f t="shared" si="327"/>
        <v>606835489724.80176</v>
      </c>
      <c r="BU252" s="42">
        <f t="shared" si="328"/>
        <v>2460</v>
      </c>
      <c r="BV252" s="42">
        <f t="shared" si="329"/>
        <v>37820.756377956452</v>
      </c>
      <c r="BW252" s="70">
        <f t="shared" si="365"/>
        <v>1.697521221847274E-2</v>
      </c>
      <c r="BY252" s="43">
        <f t="shared" si="330"/>
        <v>94</v>
      </c>
      <c r="BZ252" s="43">
        <f t="shared" si="331"/>
        <v>9.8249999999999993</v>
      </c>
      <c r="CA252" s="43">
        <v>1</v>
      </c>
      <c r="CB252" s="34">
        <f t="shared" si="332"/>
        <v>0</v>
      </c>
      <c r="CC252" s="42">
        <f t="shared" si="281"/>
        <v>7200</v>
      </c>
      <c r="CD252" s="42">
        <f t="shared" si="333"/>
        <v>0</v>
      </c>
      <c r="CE252" s="42">
        <f t="shared" si="334"/>
        <v>134529563.24674097</v>
      </c>
      <c r="CF252" s="42">
        <f t="shared" si="335"/>
        <v>2947.5</v>
      </c>
      <c r="CG252" s="42">
        <f t="shared" si="336"/>
        <v>37820.756377956452</v>
      </c>
      <c r="CH252" s="70" t="e">
        <f t="shared" si="363"/>
        <v>#DIV/0!</v>
      </c>
      <c r="CJ252" s="43">
        <f t="shared" si="337"/>
        <v>39</v>
      </c>
      <c r="CK252" s="43">
        <f t="shared" si="338"/>
        <v>11.649999999999999</v>
      </c>
      <c r="CL252" s="43">
        <v>1</v>
      </c>
      <c r="CM252" s="34">
        <f t="shared" si="339"/>
        <v>0</v>
      </c>
      <c r="CN252" s="42">
        <f t="shared" si="282"/>
        <v>5</v>
      </c>
      <c r="CO252" s="42">
        <f t="shared" si="340"/>
        <v>0</v>
      </c>
      <c r="CP252" s="42">
        <f t="shared" si="341"/>
        <v>77889.899999231013</v>
      </c>
      <c r="CQ252" s="42">
        <f t="shared" si="342"/>
        <v>3494.9999999999995</v>
      </c>
      <c r="CR252" s="42">
        <f t="shared" si="343"/>
        <v>37820.756377956452</v>
      </c>
      <c r="CS252" s="70" t="e">
        <f t="shared" si="364"/>
        <v>#DIV/0!</v>
      </c>
      <c r="CU252" s="43">
        <f t="shared" si="344"/>
        <v>-11</v>
      </c>
      <c r="CV252" s="43">
        <f t="shared" si="345"/>
        <v>13.7</v>
      </c>
      <c r="CW252" s="43">
        <v>1</v>
      </c>
      <c r="CX252" s="34">
        <f t="shared" si="346"/>
        <v>0</v>
      </c>
      <c r="CY252" s="42">
        <f t="shared" si="283"/>
        <v>1</v>
      </c>
      <c r="CZ252" s="42">
        <f t="shared" si="347"/>
        <v>0</v>
      </c>
      <c r="DA252" s="42">
        <f t="shared" si="348"/>
        <v>89.449070378676694</v>
      </c>
      <c r="DB252" s="42">
        <f t="shared" si="349"/>
        <v>4110</v>
      </c>
      <c r="DC252" s="42">
        <f t="shared" si="350"/>
        <v>37820.756377956452</v>
      </c>
      <c r="DF252" s="43">
        <f t="shared" si="351"/>
        <v>-74</v>
      </c>
      <c r="DG252" s="43">
        <f t="shared" si="352"/>
        <v>18.574999999999999</v>
      </c>
      <c r="DH252" s="43">
        <v>1</v>
      </c>
      <c r="DI252" s="34">
        <f t="shared" si="359"/>
        <v>0</v>
      </c>
      <c r="DJ252" s="42">
        <f t="shared" si="284"/>
        <v>1</v>
      </c>
      <c r="DK252" s="42">
        <f t="shared" si="353"/>
        <v>0</v>
      </c>
      <c r="DL252" s="42">
        <f t="shared" si="354"/>
        <v>1.9534672800356891E-2</v>
      </c>
      <c r="DM252" s="42">
        <f t="shared" si="355"/>
        <v>5572.5</v>
      </c>
      <c r="DN252" s="42">
        <f t="shared" si="356"/>
        <v>37820.756377956452</v>
      </c>
    </row>
    <row r="253" spans="1:118">
      <c r="A253" s="34">
        <f t="shared" si="285"/>
        <v>1305.1500823749461</v>
      </c>
      <c r="B253" s="34">
        <v>0</v>
      </c>
      <c r="C253" s="55">
        <f t="shared" si="362"/>
        <v>11.5</v>
      </c>
      <c r="D253" s="59"/>
      <c r="E253" s="87">
        <v>2.2000000000000002</v>
      </c>
      <c r="F253" s="101">
        <f>C253+E253</f>
        <v>13.7</v>
      </c>
      <c r="G253" s="37">
        <f t="shared" si="286"/>
        <v>742816916908666</v>
      </c>
      <c r="H253" s="34">
        <f t="shared" si="357"/>
        <v>49.400000000000027</v>
      </c>
      <c r="I253" s="38">
        <v>247</v>
      </c>
      <c r="J253" s="43">
        <f t="shared" si="287"/>
        <v>247</v>
      </c>
      <c r="K253" s="43">
        <f t="shared" si="288"/>
        <v>2.2000000000000002</v>
      </c>
      <c r="L253" s="33">
        <v>1</v>
      </c>
      <c r="M253" s="34">
        <f t="shared" si="289"/>
        <v>2</v>
      </c>
      <c r="N253" s="42">
        <f t="shared" si="275"/>
        <v>2264697667584000</v>
      </c>
      <c r="O253" s="42">
        <f t="shared" si="290"/>
        <v>1.118760647786496E+18</v>
      </c>
      <c r="P253" s="42">
        <f t="shared" si="291"/>
        <v>4.9025916515971952E+16</v>
      </c>
      <c r="Q253" s="42">
        <f t="shared" si="292"/>
        <v>660</v>
      </c>
      <c r="R253" s="42">
        <f t="shared" si="293"/>
        <v>39154.502471248386</v>
      </c>
      <c r="S253" s="70">
        <f t="shared" si="294"/>
        <v>4.3821631206792361E-2</v>
      </c>
      <c r="V253" s="43">
        <f t="shared" si="295"/>
        <v>247</v>
      </c>
      <c r="W253" s="43">
        <f t="shared" si="296"/>
        <v>3.2</v>
      </c>
      <c r="X253" s="43">
        <v>1</v>
      </c>
      <c r="Y253" s="34">
        <f t="shared" si="297"/>
        <v>1</v>
      </c>
      <c r="Z253" s="42">
        <f t="shared" si="276"/>
        <v>933415449120000</v>
      </c>
      <c r="AA253" s="42">
        <f t="shared" si="298"/>
        <v>2.3055361593264E+17</v>
      </c>
      <c r="AB253" s="42">
        <f t="shared" si="299"/>
        <v>7.1310424023231936E+16</v>
      </c>
      <c r="AC253" s="42">
        <f t="shared" si="300"/>
        <v>960</v>
      </c>
      <c r="AD253" s="42">
        <f t="shared" si="301"/>
        <v>39154.502471248386</v>
      </c>
      <c r="AE253" s="70">
        <f t="shared" si="361"/>
        <v>0.3093008267719663</v>
      </c>
      <c r="AG253" s="43">
        <f t="shared" si="302"/>
        <v>232</v>
      </c>
      <c r="AH253" s="43">
        <f t="shared" si="303"/>
        <v>4.2750000000000004</v>
      </c>
      <c r="AI253" s="43">
        <v>1</v>
      </c>
      <c r="AJ253" s="34">
        <f t="shared" si="304"/>
        <v>1.075</v>
      </c>
      <c r="AK253" s="42">
        <f t="shared" si="277"/>
        <v>362994896880000</v>
      </c>
      <c r="AL253" s="42">
        <f t="shared" si="305"/>
        <v>9.0530927281872E+16</v>
      </c>
      <c r="AM253" s="42">
        <f t="shared" si="306"/>
        <v>1.1908283699192038E+16</v>
      </c>
      <c r="AN253" s="42">
        <f t="shared" si="307"/>
        <v>1282.5</v>
      </c>
      <c r="AO253" s="42">
        <f t="shared" si="308"/>
        <v>39154.502471248386</v>
      </c>
      <c r="AP253" s="70">
        <f t="shared" si="366"/>
        <v>0.13153829367189707</v>
      </c>
      <c r="AR253" s="43">
        <f t="shared" si="309"/>
        <v>212</v>
      </c>
      <c r="AS253" s="43">
        <f t="shared" si="310"/>
        <v>5.45</v>
      </c>
      <c r="AT253" s="43">
        <v>1</v>
      </c>
      <c r="AU253" s="34">
        <f t="shared" si="311"/>
        <v>1.175</v>
      </c>
      <c r="AV253" s="42">
        <f t="shared" si="278"/>
        <v>54207237934080</v>
      </c>
      <c r="AW253" s="42">
        <f t="shared" si="312"/>
        <v>1.3503022969379328E+16</v>
      </c>
      <c r="AX253" s="42">
        <f t="shared" si="313"/>
        <v>948832546207551.5</v>
      </c>
      <c r="AY253" s="42">
        <f t="shared" si="314"/>
        <v>1635</v>
      </c>
      <c r="AZ253" s="42">
        <f t="shared" si="315"/>
        <v>39154.502471248386</v>
      </c>
      <c r="BA253" s="70">
        <f t="shared" si="358"/>
        <v>7.0268157608796913E-2</v>
      </c>
      <c r="BC253" s="43">
        <f t="shared" si="316"/>
        <v>187</v>
      </c>
      <c r="BD253" s="43">
        <f t="shared" si="317"/>
        <v>6.75</v>
      </c>
      <c r="BE253" s="43">
        <v>1</v>
      </c>
      <c r="BF253" s="34">
        <f t="shared" si="318"/>
        <v>1.3</v>
      </c>
      <c r="BG253" s="42">
        <f t="shared" si="279"/>
        <v>83634024241152</v>
      </c>
      <c r="BH253" s="42">
        <f t="shared" si="319"/>
        <v>2.0331431293024052E+16</v>
      </c>
      <c r="BI253" s="42">
        <f t="shared" si="320"/>
        <v>36723736736817.43</v>
      </c>
      <c r="BJ253" s="42">
        <f t="shared" si="321"/>
        <v>2025</v>
      </c>
      <c r="BK253" s="42">
        <f t="shared" si="322"/>
        <v>39154.502471248386</v>
      </c>
      <c r="BL253" s="70">
        <f t="shared" si="367"/>
        <v>1.8062543756778091E-3</v>
      </c>
      <c r="BN253" s="43">
        <f t="shared" si="323"/>
        <v>157</v>
      </c>
      <c r="BO253" s="43">
        <f t="shared" si="324"/>
        <v>8.1999999999999993</v>
      </c>
      <c r="BP253" s="43">
        <v>1</v>
      </c>
      <c r="BQ253" s="34">
        <f t="shared" si="325"/>
        <v>1.45</v>
      </c>
      <c r="BR253" s="42">
        <f t="shared" si="280"/>
        <v>158038594560</v>
      </c>
      <c r="BS253" s="42">
        <f t="shared" si="326"/>
        <v>35977486051584</v>
      </c>
      <c r="BT253" s="42">
        <f t="shared" si="327"/>
        <v>697070928800.69995</v>
      </c>
      <c r="BU253" s="42">
        <f t="shared" si="328"/>
        <v>2460</v>
      </c>
      <c r="BV253" s="42">
        <f t="shared" si="329"/>
        <v>39154.502471248386</v>
      </c>
      <c r="BW253" s="70">
        <f t="shared" si="365"/>
        <v>1.9375198361587846E-2</v>
      </c>
      <c r="BY253" s="43">
        <f t="shared" si="330"/>
        <v>95</v>
      </c>
      <c r="BZ253" s="43">
        <f t="shared" si="331"/>
        <v>9.8249999999999993</v>
      </c>
      <c r="CA253" s="43">
        <v>1</v>
      </c>
      <c r="CB253" s="34">
        <f t="shared" si="332"/>
        <v>0</v>
      </c>
      <c r="CC253" s="42">
        <f t="shared" si="281"/>
        <v>7200</v>
      </c>
      <c r="CD253" s="42">
        <f t="shared" si="333"/>
        <v>0</v>
      </c>
      <c r="CE253" s="42">
        <f t="shared" si="334"/>
        <v>154533888.00000098</v>
      </c>
      <c r="CF253" s="42">
        <f t="shared" si="335"/>
        <v>2947.5</v>
      </c>
      <c r="CG253" s="42">
        <f t="shared" si="336"/>
        <v>39154.502471248386</v>
      </c>
      <c r="CH253" s="70" t="e">
        <f t="shared" si="363"/>
        <v>#DIV/0!</v>
      </c>
      <c r="CJ253" s="43">
        <f t="shared" si="337"/>
        <v>40</v>
      </c>
      <c r="CK253" s="43">
        <f t="shared" si="338"/>
        <v>11.649999999999999</v>
      </c>
      <c r="CL253" s="43">
        <v>10</v>
      </c>
      <c r="CM253" s="34">
        <f t="shared" si="339"/>
        <v>0</v>
      </c>
      <c r="CN253" s="42">
        <f t="shared" si="282"/>
        <v>50</v>
      </c>
      <c r="CO253" s="42">
        <f t="shared" si="340"/>
        <v>0</v>
      </c>
      <c r="CP253" s="42">
        <f t="shared" si="341"/>
        <v>89472.000000000218</v>
      </c>
      <c r="CQ253" s="42">
        <f t="shared" si="342"/>
        <v>3494.9999999999995</v>
      </c>
      <c r="CR253" s="42">
        <f t="shared" si="343"/>
        <v>39154.502471248386</v>
      </c>
      <c r="CS253" s="70" t="e">
        <f t="shared" si="364"/>
        <v>#DIV/0!</v>
      </c>
      <c r="CU253" s="43">
        <f t="shared" si="344"/>
        <v>-10</v>
      </c>
      <c r="CV253" s="43">
        <f t="shared" si="345"/>
        <v>13.7</v>
      </c>
      <c r="CW253" s="43">
        <v>1</v>
      </c>
      <c r="CX253" s="34">
        <f t="shared" si="346"/>
        <v>0</v>
      </c>
      <c r="CY253" s="42">
        <f t="shared" si="283"/>
        <v>1</v>
      </c>
      <c r="CZ253" s="42">
        <f t="shared" si="347"/>
        <v>0</v>
      </c>
      <c r="DA253" s="42">
        <f t="shared" si="348"/>
        <v>102.74999999999993</v>
      </c>
      <c r="DB253" s="42">
        <f t="shared" si="349"/>
        <v>4110</v>
      </c>
      <c r="DC253" s="42">
        <f t="shared" si="350"/>
        <v>39154.502471248386</v>
      </c>
      <c r="DF253" s="43">
        <f t="shared" si="351"/>
        <v>-73</v>
      </c>
      <c r="DG253" s="43">
        <f t="shared" si="352"/>
        <v>18.574999999999999</v>
      </c>
      <c r="DH253" s="43">
        <v>1</v>
      </c>
      <c r="DI253" s="34">
        <f t="shared" si="359"/>
        <v>0</v>
      </c>
      <c r="DJ253" s="42">
        <f t="shared" si="284"/>
        <v>1</v>
      </c>
      <c r="DK253" s="42">
        <f t="shared" si="353"/>
        <v>0</v>
      </c>
      <c r="DL253" s="42">
        <f t="shared" si="354"/>
        <v>2.2439446511175284E-2</v>
      </c>
      <c r="DM253" s="42">
        <f t="shared" si="355"/>
        <v>5572.5</v>
      </c>
      <c r="DN253" s="42">
        <f t="shared" si="356"/>
        <v>39154.502471248386</v>
      </c>
    </row>
    <row r="254" spans="1:118">
      <c r="A254" s="34">
        <f t="shared" si="285"/>
        <v>1351.1761006314662</v>
      </c>
      <c r="B254" s="34">
        <v>0</v>
      </c>
      <c r="C254" s="55">
        <f t="shared" si="362"/>
        <v>11.5</v>
      </c>
      <c r="D254" s="59"/>
      <c r="E254" s="87">
        <v>2.2000000000000002</v>
      </c>
      <c r="F254" s="101">
        <f>C254+E254</f>
        <v>13.7</v>
      </c>
      <c r="G254" s="37">
        <f t="shared" si="286"/>
        <v>853272570516953.75</v>
      </c>
      <c r="H254" s="34">
        <f t="shared" si="357"/>
        <v>49.60000000000003</v>
      </c>
      <c r="I254" s="38">
        <v>248</v>
      </c>
      <c r="J254" s="43">
        <f t="shared" si="287"/>
        <v>248</v>
      </c>
      <c r="K254" s="43">
        <f t="shared" si="288"/>
        <v>2.2000000000000002</v>
      </c>
      <c r="L254" s="33">
        <v>1</v>
      </c>
      <c r="M254" s="34">
        <f t="shared" si="289"/>
        <v>2</v>
      </c>
      <c r="N254" s="42">
        <f t="shared" si="275"/>
        <v>2264697667584000</v>
      </c>
      <c r="O254" s="42">
        <f t="shared" si="290"/>
        <v>1.123290043121664E+18</v>
      </c>
      <c r="P254" s="42">
        <f t="shared" si="291"/>
        <v>5.6315989654118944E+16</v>
      </c>
      <c r="Q254" s="42">
        <f t="shared" si="292"/>
        <v>660</v>
      </c>
      <c r="R254" s="42">
        <f t="shared" si="293"/>
        <v>40535.283018943985</v>
      </c>
      <c r="S254" s="70">
        <f t="shared" si="294"/>
        <v>5.0134860536656015E-2</v>
      </c>
      <c r="V254" s="43">
        <f t="shared" si="295"/>
        <v>248</v>
      </c>
      <c r="W254" s="43">
        <f t="shared" si="296"/>
        <v>3.2</v>
      </c>
      <c r="X254" s="43">
        <v>1</v>
      </c>
      <c r="Y254" s="34">
        <f t="shared" si="297"/>
        <v>1</v>
      </c>
      <c r="Z254" s="42">
        <f t="shared" si="276"/>
        <v>933415449120000</v>
      </c>
      <c r="AA254" s="42">
        <f t="shared" si="298"/>
        <v>2.3148703138176E+17</v>
      </c>
      <c r="AB254" s="42">
        <f t="shared" si="299"/>
        <v>8.1914166769627552E+16</v>
      </c>
      <c r="AC254" s="42">
        <f t="shared" si="300"/>
        <v>960</v>
      </c>
      <c r="AD254" s="42">
        <f t="shared" si="301"/>
        <v>40535.283018943985</v>
      </c>
      <c r="AE254" s="70">
        <f t="shared" si="361"/>
        <v>0.3538607164326959</v>
      </c>
      <c r="AG254" s="43">
        <f t="shared" si="302"/>
        <v>233</v>
      </c>
      <c r="AH254" s="43">
        <f t="shared" si="303"/>
        <v>4.2750000000000004</v>
      </c>
      <c r="AI254" s="43">
        <v>1</v>
      </c>
      <c r="AJ254" s="34">
        <f t="shared" si="304"/>
        <v>1.075</v>
      </c>
      <c r="AK254" s="42">
        <f t="shared" si="277"/>
        <v>362994896880000</v>
      </c>
      <c r="AL254" s="42">
        <f t="shared" si="305"/>
        <v>9.0921146796018E+16</v>
      </c>
      <c r="AM254" s="42">
        <f t="shared" si="306"/>
        <v>1.3679025896099902E+16</v>
      </c>
      <c r="AN254" s="42">
        <f t="shared" si="307"/>
        <v>1282.5</v>
      </c>
      <c r="AO254" s="42">
        <f t="shared" si="308"/>
        <v>40535.283018943985</v>
      </c>
      <c r="AP254" s="70">
        <f t="shared" si="366"/>
        <v>0.15044933305547561</v>
      </c>
      <c r="AR254" s="43">
        <f t="shared" si="309"/>
        <v>213</v>
      </c>
      <c r="AS254" s="43">
        <f t="shared" si="310"/>
        <v>5.45</v>
      </c>
      <c r="AT254" s="43">
        <v>1</v>
      </c>
      <c r="AU254" s="34">
        <f t="shared" si="311"/>
        <v>1.175</v>
      </c>
      <c r="AV254" s="42">
        <f t="shared" si="278"/>
        <v>54207237934080</v>
      </c>
      <c r="AW254" s="42">
        <f t="shared" si="312"/>
        <v>1.3566716473951872E+16</v>
      </c>
      <c r="AX254" s="42">
        <f t="shared" si="313"/>
        <v>1089922384996262.4</v>
      </c>
      <c r="AY254" s="42">
        <f t="shared" si="314"/>
        <v>1635</v>
      </c>
      <c r="AZ254" s="42">
        <f t="shared" si="315"/>
        <v>40535.283018943985</v>
      </c>
      <c r="BA254" s="70">
        <f t="shared" si="358"/>
        <v>8.0337964391672512E-2</v>
      </c>
      <c r="BC254" s="43">
        <f t="shared" si="316"/>
        <v>188</v>
      </c>
      <c r="BD254" s="43">
        <f t="shared" si="317"/>
        <v>6.75</v>
      </c>
      <c r="BE254" s="43">
        <v>1</v>
      </c>
      <c r="BF254" s="34">
        <f t="shared" si="318"/>
        <v>1.3</v>
      </c>
      <c r="BG254" s="42">
        <f t="shared" si="279"/>
        <v>83634024241152</v>
      </c>
      <c r="BH254" s="42">
        <f t="shared" si="319"/>
        <v>2.0440155524537548E+16</v>
      </c>
      <c r="BI254" s="42">
        <f t="shared" si="320"/>
        <v>42184495978926.375</v>
      </c>
      <c r="BJ254" s="42">
        <f t="shared" si="321"/>
        <v>2025</v>
      </c>
      <c r="BK254" s="42">
        <f t="shared" si="322"/>
        <v>40535.283018943985</v>
      </c>
      <c r="BL254" s="70">
        <f t="shared" si="367"/>
        <v>2.0638050394619386E-3</v>
      </c>
      <c r="BN254" s="43">
        <f t="shared" si="323"/>
        <v>158</v>
      </c>
      <c r="BO254" s="43">
        <f t="shared" si="324"/>
        <v>8.1999999999999993</v>
      </c>
      <c r="BP254" s="43">
        <v>1</v>
      </c>
      <c r="BQ254" s="34">
        <f t="shared" si="325"/>
        <v>1.45</v>
      </c>
      <c r="BR254" s="42">
        <f t="shared" si="280"/>
        <v>158038594560</v>
      </c>
      <c r="BS254" s="42">
        <f t="shared" si="326"/>
        <v>36206642013696</v>
      </c>
      <c r="BT254" s="42">
        <f t="shared" si="327"/>
        <v>800724229229.61914</v>
      </c>
      <c r="BU254" s="42">
        <f t="shared" si="328"/>
        <v>2460</v>
      </c>
      <c r="BV254" s="42">
        <f t="shared" si="329"/>
        <v>40535.283018943985</v>
      </c>
      <c r="BW254" s="70">
        <f t="shared" si="365"/>
        <v>2.2115396090218106E-2</v>
      </c>
      <c r="BY254" s="43">
        <f t="shared" si="330"/>
        <v>96</v>
      </c>
      <c r="BZ254" s="43">
        <f t="shared" si="331"/>
        <v>9.8249999999999993</v>
      </c>
      <c r="CA254" s="43">
        <v>1</v>
      </c>
      <c r="CB254" s="34">
        <f t="shared" si="332"/>
        <v>0</v>
      </c>
      <c r="CC254" s="42">
        <f t="shared" si="281"/>
        <v>7200</v>
      </c>
      <c r="CD254" s="42">
        <f t="shared" si="333"/>
        <v>0</v>
      </c>
      <c r="CE254" s="42">
        <f t="shared" si="334"/>
        <v>177512822.93689719</v>
      </c>
      <c r="CF254" s="42">
        <f t="shared" si="335"/>
        <v>2947.5</v>
      </c>
      <c r="CG254" s="42">
        <f t="shared" si="336"/>
        <v>40535.283018943985</v>
      </c>
      <c r="CH254" s="70" t="e">
        <f t="shared" si="363"/>
        <v>#DIV/0!</v>
      </c>
      <c r="CJ254" s="43">
        <f t="shared" si="337"/>
        <v>41</v>
      </c>
      <c r="CK254" s="43">
        <f t="shared" si="338"/>
        <v>11.649999999999999</v>
      </c>
      <c r="CL254" s="43">
        <v>1</v>
      </c>
      <c r="CM254" s="34">
        <f t="shared" si="339"/>
        <v>0</v>
      </c>
      <c r="CN254" s="42">
        <f t="shared" si="282"/>
        <v>50</v>
      </c>
      <c r="CO254" s="42">
        <f t="shared" si="340"/>
        <v>0</v>
      </c>
      <c r="CP254" s="42">
        <f t="shared" si="341"/>
        <v>102776.33921829499</v>
      </c>
      <c r="CQ254" s="42">
        <f t="shared" si="342"/>
        <v>3494.9999999999995</v>
      </c>
      <c r="CR254" s="42">
        <f t="shared" si="343"/>
        <v>40535.283018943985</v>
      </c>
      <c r="CS254" s="70" t="e">
        <f t="shared" si="364"/>
        <v>#DIV/0!</v>
      </c>
      <c r="CU254" s="43">
        <f t="shared" si="344"/>
        <v>-9</v>
      </c>
      <c r="CV254" s="43">
        <f t="shared" si="345"/>
        <v>13.7</v>
      </c>
      <c r="CW254" s="43">
        <v>1</v>
      </c>
      <c r="CX254" s="34">
        <f t="shared" si="346"/>
        <v>0</v>
      </c>
      <c r="CY254" s="42">
        <f t="shared" si="283"/>
        <v>1</v>
      </c>
      <c r="CZ254" s="42">
        <f t="shared" si="347"/>
        <v>0</v>
      </c>
      <c r="DA254" s="42">
        <f t="shared" si="348"/>
        <v>118.02875597594526</v>
      </c>
      <c r="DB254" s="42">
        <f t="shared" si="349"/>
        <v>4110</v>
      </c>
      <c r="DC254" s="42">
        <f t="shared" si="350"/>
        <v>40535.283018943985</v>
      </c>
      <c r="DF254" s="43">
        <f t="shared" si="351"/>
        <v>-72</v>
      </c>
      <c r="DG254" s="43">
        <f t="shared" si="352"/>
        <v>18.574999999999999</v>
      </c>
      <c r="DH254" s="43">
        <v>1</v>
      </c>
      <c r="DI254" s="34">
        <f t="shared" si="359"/>
        <v>0</v>
      </c>
      <c r="DJ254" s="42">
        <f t="shared" si="284"/>
        <v>1</v>
      </c>
      <c r="DK254" s="42">
        <f t="shared" si="353"/>
        <v>0</v>
      </c>
      <c r="DL254" s="42">
        <f t="shared" si="354"/>
        <v>2.5776155294431006E-2</v>
      </c>
      <c r="DM254" s="42">
        <f t="shared" si="355"/>
        <v>5572.5</v>
      </c>
      <c r="DN254" s="42">
        <f t="shared" si="356"/>
        <v>40535.283018943985</v>
      </c>
    </row>
    <row r="255" spans="1:118">
      <c r="A255" s="34">
        <f t="shared" si="285"/>
        <v>1398.8252229165244</v>
      </c>
      <c r="B255" s="34">
        <v>0</v>
      </c>
      <c r="C255" s="55">
        <f t="shared" si="362"/>
        <v>11.5</v>
      </c>
      <c r="D255" s="59"/>
      <c r="E255" s="87">
        <v>2.2000000000000002</v>
      </c>
      <c r="F255" s="101">
        <f>C255+E255</f>
        <v>13.7</v>
      </c>
      <c r="G255" s="37">
        <f t="shared" si="286"/>
        <v>980152798116916.62</v>
      </c>
      <c r="H255" s="34">
        <f t="shared" si="357"/>
        <v>49.800000000000033</v>
      </c>
      <c r="I255" s="38">
        <v>249</v>
      </c>
      <c r="J255" s="43">
        <f t="shared" si="287"/>
        <v>249</v>
      </c>
      <c r="K255" s="43">
        <f t="shared" si="288"/>
        <v>2.2000000000000002</v>
      </c>
      <c r="L255" s="33">
        <v>1</v>
      </c>
      <c r="M255" s="34">
        <f t="shared" si="289"/>
        <v>2</v>
      </c>
      <c r="N255" s="42">
        <f t="shared" si="275"/>
        <v>2264697667584000</v>
      </c>
      <c r="O255" s="42">
        <f t="shared" si="290"/>
        <v>1.127819438456832E+18</v>
      </c>
      <c r="P255" s="42">
        <f t="shared" si="291"/>
        <v>6.4690084675716496E+16</v>
      </c>
      <c r="Q255" s="42">
        <f t="shared" si="292"/>
        <v>660</v>
      </c>
      <c r="R255" s="42">
        <f t="shared" si="293"/>
        <v>41964.756687495734</v>
      </c>
      <c r="S255" s="70">
        <f t="shared" si="294"/>
        <v>5.7358547361296031E-2</v>
      </c>
      <c r="V255" s="43">
        <f t="shared" si="295"/>
        <v>249</v>
      </c>
      <c r="W255" s="43">
        <f t="shared" si="296"/>
        <v>3.2</v>
      </c>
      <c r="X255" s="43">
        <v>1</v>
      </c>
      <c r="Y255" s="34">
        <f t="shared" si="297"/>
        <v>1</v>
      </c>
      <c r="Z255" s="42">
        <f t="shared" si="276"/>
        <v>933415449120000</v>
      </c>
      <c r="AA255" s="42">
        <f t="shared" si="298"/>
        <v>2.3242044683088E+17</v>
      </c>
      <c r="AB255" s="42">
        <f t="shared" si="299"/>
        <v>9.4094668619224E+16</v>
      </c>
      <c r="AC255" s="42">
        <f t="shared" si="300"/>
        <v>960</v>
      </c>
      <c r="AD255" s="42">
        <f t="shared" si="301"/>
        <v>41964.756687495734</v>
      </c>
      <c r="AE255" s="70">
        <f t="shared" si="361"/>
        <v>0.40484677618614029</v>
      </c>
      <c r="AG255" s="43">
        <f t="shared" si="302"/>
        <v>234</v>
      </c>
      <c r="AH255" s="43">
        <f t="shared" si="303"/>
        <v>4.2750000000000004</v>
      </c>
      <c r="AI255" s="43">
        <v>1</v>
      </c>
      <c r="AJ255" s="34">
        <f t="shared" si="304"/>
        <v>1.075</v>
      </c>
      <c r="AK255" s="42">
        <f t="shared" si="277"/>
        <v>362994896880000</v>
      </c>
      <c r="AL255" s="42">
        <f t="shared" si="305"/>
        <v>9.1311366310164E+16</v>
      </c>
      <c r="AM255" s="42">
        <f t="shared" si="306"/>
        <v>1.57130745448118E+16</v>
      </c>
      <c r="AN255" s="42">
        <f t="shared" si="307"/>
        <v>1282.5</v>
      </c>
      <c r="AO255" s="42">
        <f t="shared" si="308"/>
        <v>41964.756687495734</v>
      </c>
      <c r="AP255" s="70">
        <f t="shared" si="366"/>
        <v>0.17208235053057963</v>
      </c>
      <c r="AR255" s="43">
        <f t="shared" si="309"/>
        <v>214</v>
      </c>
      <c r="AS255" s="43">
        <f t="shared" si="310"/>
        <v>5.45</v>
      </c>
      <c r="AT255" s="43">
        <v>1</v>
      </c>
      <c r="AU255" s="34">
        <f t="shared" si="311"/>
        <v>1.175</v>
      </c>
      <c r="AV255" s="42">
        <f t="shared" si="278"/>
        <v>54207237934080</v>
      </c>
      <c r="AW255" s="42">
        <f t="shared" si="312"/>
        <v>1.3630409978524416E+16</v>
      </c>
      <c r="AX255" s="42">
        <f t="shared" si="313"/>
        <v>1251992050719651.7</v>
      </c>
      <c r="AY255" s="42">
        <f t="shared" si="314"/>
        <v>1635</v>
      </c>
      <c r="AZ255" s="42">
        <f t="shared" si="315"/>
        <v>41964.756687495734</v>
      </c>
      <c r="BA255" s="70">
        <f t="shared" si="358"/>
        <v>9.1852853486596914E-2</v>
      </c>
      <c r="BC255" s="43">
        <f t="shared" si="316"/>
        <v>189</v>
      </c>
      <c r="BD255" s="43">
        <f t="shared" si="317"/>
        <v>6.75</v>
      </c>
      <c r="BE255" s="43">
        <v>1</v>
      </c>
      <c r="BF255" s="34">
        <f t="shared" si="318"/>
        <v>1.3</v>
      </c>
      <c r="BG255" s="42">
        <f t="shared" si="279"/>
        <v>83634024241152</v>
      </c>
      <c r="BH255" s="42">
        <f t="shared" si="319"/>
        <v>2.0548879756051048E+16</v>
      </c>
      <c r="BI255" s="42">
        <f t="shared" si="320"/>
        <v>48457261137371.758</v>
      </c>
      <c r="BJ255" s="42">
        <f t="shared" si="321"/>
        <v>2025</v>
      </c>
      <c r="BK255" s="42">
        <f t="shared" si="322"/>
        <v>41964.756687495734</v>
      </c>
      <c r="BL255" s="70">
        <f t="shared" si="367"/>
        <v>2.3581461234207916E-3</v>
      </c>
      <c r="BN255" s="43">
        <f t="shared" si="323"/>
        <v>159</v>
      </c>
      <c r="BO255" s="43">
        <f t="shared" si="324"/>
        <v>8.1999999999999993</v>
      </c>
      <c r="BP255" s="43">
        <v>1</v>
      </c>
      <c r="BQ255" s="34">
        <f t="shared" si="325"/>
        <v>1.45</v>
      </c>
      <c r="BR255" s="42">
        <f t="shared" si="280"/>
        <v>158038594560</v>
      </c>
      <c r="BS255" s="42">
        <f t="shared" si="326"/>
        <v>36435797975808</v>
      </c>
      <c r="BT255" s="42">
        <f t="shared" si="327"/>
        <v>919790604922.33252</v>
      </c>
      <c r="BU255" s="42">
        <f t="shared" si="328"/>
        <v>2460</v>
      </c>
      <c r="BV255" s="42">
        <f t="shared" si="329"/>
        <v>41964.756687495734</v>
      </c>
      <c r="BW255" s="70">
        <f t="shared" si="365"/>
        <v>2.5244146032784541E-2</v>
      </c>
      <c r="BY255" s="43">
        <f t="shared" si="330"/>
        <v>97</v>
      </c>
      <c r="BZ255" s="43">
        <f t="shared" si="331"/>
        <v>9.8249999999999993</v>
      </c>
      <c r="CA255" s="43">
        <v>1</v>
      </c>
      <c r="CB255" s="34">
        <f t="shared" si="332"/>
        <v>0</v>
      </c>
      <c r="CC255" s="42">
        <f t="shared" si="281"/>
        <v>7200</v>
      </c>
      <c r="CD255" s="42">
        <f t="shared" si="333"/>
        <v>0</v>
      </c>
      <c r="CE255" s="42">
        <f t="shared" si="334"/>
        <v>203908687.69849381</v>
      </c>
      <c r="CF255" s="42">
        <f t="shared" si="335"/>
        <v>2947.5</v>
      </c>
      <c r="CG255" s="42">
        <f t="shared" si="336"/>
        <v>41964.756687495734</v>
      </c>
      <c r="CH255" s="70" t="e">
        <f t="shared" si="363"/>
        <v>#DIV/0!</v>
      </c>
      <c r="CJ255" s="43">
        <f t="shared" si="337"/>
        <v>42</v>
      </c>
      <c r="CK255" s="43">
        <f t="shared" si="338"/>
        <v>11.649999999999999</v>
      </c>
      <c r="CL255" s="43">
        <v>1</v>
      </c>
      <c r="CM255" s="34">
        <f t="shared" si="339"/>
        <v>0</v>
      </c>
      <c r="CN255" s="42">
        <f t="shared" si="282"/>
        <v>50</v>
      </c>
      <c r="CO255" s="42">
        <f t="shared" si="340"/>
        <v>0</v>
      </c>
      <c r="CP255" s="42">
        <f t="shared" si="341"/>
        <v>118059.01179267271</v>
      </c>
      <c r="CQ255" s="42">
        <f t="shared" si="342"/>
        <v>3494.9999999999995</v>
      </c>
      <c r="CR255" s="42">
        <f t="shared" si="343"/>
        <v>41964.756687495734</v>
      </c>
      <c r="CS255" s="70" t="e">
        <f t="shared" si="364"/>
        <v>#DIV/0!</v>
      </c>
      <c r="CU255" s="43">
        <f t="shared" si="344"/>
        <v>-8</v>
      </c>
      <c r="CV255" s="43">
        <f t="shared" si="345"/>
        <v>13.7</v>
      </c>
      <c r="CW255" s="43">
        <v>1</v>
      </c>
      <c r="CX255" s="34">
        <f t="shared" si="346"/>
        <v>0</v>
      </c>
      <c r="CY255" s="42">
        <f t="shared" si="283"/>
        <v>1</v>
      </c>
      <c r="CZ255" s="42">
        <f t="shared" si="347"/>
        <v>0</v>
      </c>
      <c r="DA255" s="42">
        <f t="shared" si="348"/>
        <v>135.57943783191482</v>
      </c>
      <c r="DB255" s="42">
        <f t="shared" si="349"/>
        <v>4110</v>
      </c>
      <c r="DC255" s="42">
        <f t="shared" si="350"/>
        <v>41964.756687495734</v>
      </c>
      <c r="DF255" s="43">
        <f t="shared" si="351"/>
        <v>-71</v>
      </c>
      <c r="DG255" s="43">
        <f t="shared" si="352"/>
        <v>18.574999999999999</v>
      </c>
      <c r="DH255" s="43">
        <v>1</v>
      </c>
      <c r="DI255" s="34">
        <f t="shared" si="359"/>
        <v>0</v>
      </c>
      <c r="DJ255" s="42">
        <f t="shared" si="284"/>
        <v>1</v>
      </c>
      <c r="DK255" s="42">
        <f t="shared" si="353"/>
        <v>0</v>
      </c>
      <c r="DL255" s="42">
        <f t="shared" si="354"/>
        <v>2.9609027184861015E-2</v>
      </c>
      <c r="DM255" s="42">
        <f t="shared" si="355"/>
        <v>5572.5</v>
      </c>
      <c r="DN255" s="42">
        <f t="shared" si="356"/>
        <v>41964.756687495734</v>
      </c>
    </row>
    <row r="256" spans="1:118">
      <c r="A256" s="34">
        <f t="shared" si="285"/>
        <v>1448.1546878700738</v>
      </c>
      <c r="B256" s="34">
        <v>0</v>
      </c>
      <c r="C256" s="55">
        <f t="shared" si="362"/>
        <v>11.5</v>
      </c>
      <c r="D256" s="59"/>
      <c r="E256" s="87">
        <v>2.2000000000000002</v>
      </c>
      <c r="F256" s="101">
        <f>C256+E256</f>
        <v>13.7</v>
      </c>
      <c r="G256" s="37">
        <f t="shared" si="286"/>
        <v>1125899906842642.8</v>
      </c>
      <c r="H256" s="34">
        <f t="shared" si="357"/>
        <v>50.000000000000021</v>
      </c>
      <c r="I256" s="38">
        <v>250</v>
      </c>
      <c r="J256" s="43">
        <f t="shared" si="287"/>
        <v>250</v>
      </c>
      <c r="K256" s="43">
        <f t="shared" si="288"/>
        <v>2.2000000000000002</v>
      </c>
      <c r="L256" s="33">
        <v>4</v>
      </c>
      <c r="M256" s="34">
        <f t="shared" si="289"/>
        <v>2</v>
      </c>
      <c r="N256" s="42">
        <f t="shared" si="275"/>
        <v>9058790670336000</v>
      </c>
      <c r="O256" s="42">
        <f t="shared" si="290"/>
        <v>4.529395335168E+18</v>
      </c>
      <c r="P256" s="42">
        <f t="shared" si="291"/>
        <v>7.4309393851614416E+16</v>
      </c>
      <c r="Q256" s="42">
        <f t="shared" si="292"/>
        <v>660</v>
      </c>
      <c r="R256" s="42">
        <f t="shared" si="293"/>
        <v>43444.640636102209</v>
      </c>
      <c r="S256" s="70">
        <f t="shared" si="294"/>
        <v>1.6406029580736125E-2</v>
      </c>
      <c r="V256" s="43">
        <f t="shared" si="295"/>
        <v>250</v>
      </c>
      <c r="W256" s="43">
        <f t="shared" si="296"/>
        <v>3.2</v>
      </c>
      <c r="X256" s="43">
        <v>1</v>
      </c>
      <c r="Y256" s="34">
        <f t="shared" si="297"/>
        <v>1</v>
      </c>
      <c r="Z256" s="42">
        <f t="shared" si="276"/>
        <v>933415449120000</v>
      </c>
      <c r="AA256" s="42">
        <f t="shared" si="298"/>
        <v>2.3335386228E+17</v>
      </c>
      <c r="AB256" s="42">
        <f t="shared" si="299"/>
        <v>1.080863910568937E+17</v>
      </c>
      <c r="AC256" s="42">
        <f t="shared" si="300"/>
        <v>960</v>
      </c>
      <c r="AD256" s="42">
        <f t="shared" si="301"/>
        <v>43444.640636102209</v>
      </c>
      <c r="AE256" s="70">
        <f t="shared" si="361"/>
        <v>0.46318663852754849</v>
      </c>
      <c r="AG256" s="43">
        <f t="shared" si="302"/>
        <v>235</v>
      </c>
      <c r="AH256" s="43">
        <f t="shared" si="303"/>
        <v>4.2750000000000004</v>
      </c>
      <c r="AI256" s="43">
        <v>15</v>
      </c>
      <c r="AJ256" s="34">
        <f t="shared" si="304"/>
        <v>1.075</v>
      </c>
      <c r="AK256" s="42">
        <f t="shared" si="277"/>
        <v>5444923453200000</v>
      </c>
      <c r="AL256" s="42">
        <f t="shared" si="305"/>
        <v>1.37552378736465E+18</v>
      </c>
      <c r="AM256" s="42">
        <f t="shared" si="306"/>
        <v>1.80495828815711E+16</v>
      </c>
      <c r="AN256" s="42">
        <f t="shared" si="307"/>
        <v>1282.5</v>
      </c>
      <c r="AO256" s="42">
        <f t="shared" si="308"/>
        <v>43444.640636102209</v>
      </c>
      <c r="AP256" s="70">
        <f t="shared" si="366"/>
        <v>1.3121970733891913E-2</v>
      </c>
      <c r="AR256" s="43">
        <f t="shared" si="309"/>
        <v>215</v>
      </c>
      <c r="AS256" s="43">
        <f t="shared" si="310"/>
        <v>5.45</v>
      </c>
      <c r="AT256" s="43">
        <v>1</v>
      </c>
      <c r="AU256" s="34">
        <f t="shared" si="311"/>
        <v>1.175</v>
      </c>
      <c r="AV256" s="42">
        <f t="shared" si="278"/>
        <v>54207237934080</v>
      </c>
      <c r="AW256" s="42">
        <f t="shared" si="312"/>
        <v>1.369410348309696E+16</v>
      </c>
      <c r="AX256" s="42">
        <f t="shared" si="313"/>
        <v>1438161209131028.7</v>
      </c>
      <c r="AY256" s="42">
        <f t="shared" si="314"/>
        <v>1635</v>
      </c>
      <c r="AZ256" s="42">
        <f t="shared" si="315"/>
        <v>43444.640636102209</v>
      </c>
      <c r="BA256" s="70">
        <f t="shared" si="358"/>
        <v>0.10502047183345693</v>
      </c>
      <c r="BC256" s="43">
        <f t="shared" si="316"/>
        <v>190</v>
      </c>
      <c r="BD256" s="43">
        <f t="shared" si="317"/>
        <v>6.75</v>
      </c>
      <c r="BE256" s="43">
        <v>1</v>
      </c>
      <c r="BF256" s="34">
        <f t="shared" si="318"/>
        <v>1.3</v>
      </c>
      <c r="BG256" s="42">
        <f t="shared" si="279"/>
        <v>83634024241152</v>
      </c>
      <c r="BH256" s="42">
        <f t="shared" si="319"/>
        <v>2.0657603987564544E+16</v>
      </c>
      <c r="BI256" s="42">
        <f t="shared" si="320"/>
        <v>55662776156160.703</v>
      </c>
      <c r="BJ256" s="42">
        <f t="shared" si="321"/>
        <v>2025</v>
      </c>
      <c r="BK256" s="42">
        <f t="shared" si="322"/>
        <v>43444.640636102209</v>
      </c>
      <c r="BL256" s="70">
        <f t="shared" si="367"/>
        <v>2.69454173822233E-3</v>
      </c>
      <c r="BN256" s="43">
        <f t="shared" si="323"/>
        <v>160</v>
      </c>
      <c r="BO256" s="43">
        <f t="shared" si="324"/>
        <v>8.1999999999999993</v>
      </c>
      <c r="BP256" s="43">
        <v>1</v>
      </c>
      <c r="BQ256" s="34">
        <f t="shared" si="325"/>
        <v>1.45</v>
      </c>
      <c r="BR256" s="42">
        <f t="shared" si="280"/>
        <v>158038594560</v>
      </c>
      <c r="BS256" s="42">
        <f t="shared" si="326"/>
        <v>36664953937920</v>
      </c>
      <c r="BT256" s="42">
        <f t="shared" si="327"/>
        <v>1056561954816.0111</v>
      </c>
      <c r="BU256" s="42">
        <f t="shared" si="328"/>
        <v>2460</v>
      </c>
      <c r="BV256" s="42">
        <f t="shared" si="329"/>
        <v>43444.640636102209</v>
      </c>
      <c r="BW256" s="70">
        <f t="shared" si="365"/>
        <v>2.8816672089782253E-2</v>
      </c>
      <c r="BY256" s="43">
        <f t="shared" si="330"/>
        <v>98</v>
      </c>
      <c r="BZ256" s="43">
        <f t="shared" si="331"/>
        <v>9.8249999999999993</v>
      </c>
      <c r="CA256" s="43">
        <v>1</v>
      </c>
      <c r="CB256" s="34">
        <f t="shared" si="332"/>
        <v>0</v>
      </c>
      <c r="CC256" s="42">
        <f t="shared" si="281"/>
        <v>7200</v>
      </c>
      <c r="CD256" s="42">
        <f t="shared" si="333"/>
        <v>0</v>
      </c>
      <c r="CE256" s="42">
        <f t="shared" si="334"/>
        <v>234229574.12886393</v>
      </c>
      <c r="CF256" s="42">
        <f t="shared" si="335"/>
        <v>2947.5</v>
      </c>
      <c r="CG256" s="42">
        <f t="shared" si="336"/>
        <v>43444.640636102209</v>
      </c>
      <c r="CH256" s="70" t="e">
        <f t="shared" si="363"/>
        <v>#DIV/0!</v>
      </c>
      <c r="CJ256" s="43">
        <f t="shared" si="337"/>
        <v>43</v>
      </c>
      <c r="CK256" s="43">
        <f t="shared" si="338"/>
        <v>11.649999999999999</v>
      </c>
      <c r="CL256" s="43">
        <v>1</v>
      </c>
      <c r="CM256" s="34">
        <f t="shared" si="339"/>
        <v>0</v>
      </c>
      <c r="CN256" s="42">
        <f t="shared" si="282"/>
        <v>50</v>
      </c>
      <c r="CO256" s="42">
        <f t="shared" si="340"/>
        <v>0</v>
      </c>
      <c r="CP256" s="42">
        <f t="shared" si="341"/>
        <v>135614.1926388187</v>
      </c>
      <c r="CQ256" s="42">
        <f t="shared" si="342"/>
        <v>3494.9999999999995</v>
      </c>
      <c r="CR256" s="42">
        <f t="shared" si="343"/>
        <v>43444.640636102209</v>
      </c>
      <c r="CS256" s="70" t="e">
        <f t="shared" si="364"/>
        <v>#DIV/0!</v>
      </c>
      <c r="CU256" s="43">
        <f t="shared" si="344"/>
        <v>-7</v>
      </c>
      <c r="CV256" s="43">
        <f t="shared" si="345"/>
        <v>13.7</v>
      </c>
      <c r="CW256" s="43">
        <v>1</v>
      </c>
      <c r="CX256" s="34">
        <f t="shared" si="346"/>
        <v>0</v>
      </c>
      <c r="CY256" s="42">
        <f t="shared" si="283"/>
        <v>1</v>
      </c>
      <c r="CZ256" s="42">
        <f t="shared" si="347"/>
        <v>0</v>
      </c>
      <c r="DA256" s="42">
        <f t="shared" si="348"/>
        <v>155.73987720894331</v>
      </c>
      <c r="DB256" s="42">
        <f t="shared" si="349"/>
        <v>4110</v>
      </c>
      <c r="DC256" s="42">
        <f t="shared" si="350"/>
        <v>43444.640636102209</v>
      </c>
      <c r="DF256" s="43">
        <f t="shared" si="351"/>
        <v>-70</v>
      </c>
      <c r="DG256" s="43">
        <f t="shared" si="352"/>
        <v>18.574999999999999</v>
      </c>
      <c r="DH256" s="43">
        <v>1</v>
      </c>
      <c r="DI256" s="34">
        <f t="shared" si="359"/>
        <v>0</v>
      </c>
      <c r="DJ256" s="42">
        <f t="shared" si="284"/>
        <v>1</v>
      </c>
      <c r="DK256" s="42">
        <f t="shared" si="353"/>
        <v>0</v>
      </c>
      <c r="DL256" s="42">
        <f t="shared" si="354"/>
        <v>3.401184082031234E-2</v>
      </c>
      <c r="DM256" s="42">
        <f t="shared" si="355"/>
        <v>5572.5</v>
      </c>
      <c r="DN256" s="42">
        <f t="shared" si="356"/>
        <v>43444.640636102209</v>
      </c>
    </row>
    <row r="257" spans="1:118">
      <c r="A257" s="34">
        <f t="shared" si="285"/>
        <v>1499.2237526483457</v>
      </c>
      <c r="B257" s="34">
        <v>0</v>
      </c>
      <c r="C257" s="55">
        <f t="shared" si="362"/>
        <v>11.5</v>
      </c>
      <c r="D257" s="59"/>
      <c r="E257" s="87">
        <v>2.2000000000000002</v>
      </c>
      <c r="F257" s="101">
        <f>C257+E257</f>
        <v>13.7</v>
      </c>
      <c r="G257" s="37">
        <f t="shared" si="286"/>
        <v>1293319370881458.7</v>
      </c>
      <c r="H257" s="34">
        <f t="shared" si="357"/>
        <v>50.200000000000024</v>
      </c>
      <c r="I257" s="38">
        <v>251</v>
      </c>
      <c r="J257" s="43">
        <f t="shared" si="287"/>
        <v>251</v>
      </c>
      <c r="K257" s="43">
        <f t="shared" si="288"/>
        <v>2.2000000000000002</v>
      </c>
      <c r="L257" s="33">
        <v>1</v>
      </c>
      <c r="M257" s="34">
        <f t="shared" si="289"/>
        <v>2</v>
      </c>
      <c r="N257" s="42">
        <f t="shared" si="275"/>
        <v>9058790670336000</v>
      </c>
      <c r="O257" s="42">
        <f t="shared" si="290"/>
        <v>4.547512916508672E+18</v>
      </c>
      <c r="P257" s="42">
        <f t="shared" si="291"/>
        <v>8.5359078478176272E+16</v>
      </c>
      <c r="Q257" s="42">
        <f t="shared" si="292"/>
        <v>660</v>
      </c>
      <c r="R257" s="42">
        <f t="shared" si="293"/>
        <v>44976.712579450374</v>
      </c>
      <c r="S257" s="70">
        <f t="shared" si="294"/>
        <v>1.8770497202613826E-2</v>
      </c>
      <c r="V257" s="43">
        <f t="shared" si="295"/>
        <v>251</v>
      </c>
      <c r="W257" s="43">
        <f t="shared" si="296"/>
        <v>3.2</v>
      </c>
      <c r="X257" s="43">
        <v>1</v>
      </c>
      <c r="Y257" s="34">
        <f t="shared" si="297"/>
        <v>1</v>
      </c>
      <c r="Z257" s="42">
        <f t="shared" si="276"/>
        <v>933415449120000</v>
      </c>
      <c r="AA257" s="42">
        <f t="shared" si="298"/>
        <v>2.3428727772912E+17</v>
      </c>
      <c r="AB257" s="42">
        <f t="shared" si="299"/>
        <v>1.2415865960462003E+17</v>
      </c>
      <c r="AC257" s="42">
        <f t="shared" si="300"/>
        <v>960</v>
      </c>
      <c r="AD257" s="42">
        <f t="shared" si="301"/>
        <v>44976.712579450374</v>
      </c>
      <c r="AE257" s="70">
        <f t="shared" si="361"/>
        <v>0.52994196188565867</v>
      </c>
      <c r="AG257" s="43">
        <f t="shared" si="302"/>
        <v>236</v>
      </c>
      <c r="AH257" s="43">
        <f t="shared" si="303"/>
        <v>4.2750000000000004</v>
      </c>
      <c r="AI257" s="43">
        <v>1</v>
      </c>
      <c r="AJ257" s="34">
        <f t="shared" si="304"/>
        <v>1.075</v>
      </c>
      <c r="AK257" s="42">
        <f t="shared" si="277"/>
        <v>5444923453200000</v>
      </c>
      <c r="AL257" s="42">
        <f t="shared" si="305"/>
        <v>1.3813770800768399E+18</v>
      </c>
      <c r="AM257" s="42">
        <f t="shared" si="306"/>
        <v>2.0733526164443368E+16</v>
      </c>
      <c r="AN257" s="42">
        <f t="shared" si="307"/>
        <v>1282.5</v>
      </c>
      <c r="AO257" s="42">
        <f t="shared" si="308"/>
        <v>44976.712579450374</v>
      </c>
      <c r="AP257" s="70">
        <f t="shared" si="366"/>
        <v>1.5009316763305537E-2</v>
      </c>
      <c r="AR257" s="43">
        <f t="shared" si="309"/>
        <v>216</v>
      </c>
      <c r="AS257" s="43">
        <f t="shared" si="310"/>
        <v>5.45</v>
      </c>
      <c r="AT257" s="43">
        <v>1</v>
      </c>
      <c r="AU257" s="34">
        <f t="shared" si="311"/>
        <v>1.175</v>
      </c>
      <c r="AV257" s="42">
        <f t="shared" si="278"/>
        <v>54207237934080</v>
      </c>
      <c r="AW257" s="42">
        <f t="shared" si="312"/>
        <v>1.3757796987669504E+16</v>
      </c>
      <c r="AX257" s="42">
        <f t="shared" si="313"/>
        <v>1652013415149359.5</v>
      </c>
      <c r="AY257" s="42">
        <f t="shared" si="314"/>
        <v>1635</v>
      </c>
      <c r="AZ257" s="42">
        <f t="shared" si="315"/>
        <v>44976.712579450374</v>
      </c>
      <c r="BA257" s="70">
        <f t="shared" si="358"/>
        <v>0.12007833933223357</v>
      </c>
      <c r="BC257" s="43">
        <f t="shared" si="316"/>
        <v>191</v>
      </c>
      <c r="BD257" s="43">
        <f t="shared" si="317"/>
        <v>6.75</v>
      </c>
      <c r="BE257" s="43">
        <v>1</v>
      </c>
      <c r="BF257" s="34">
        <f t="shared" si="318"/>
        <v>1.3</v>
      </c>
      <c r="BG257" s="42">
        <f t="shared" si="279"/>
        <v>83634024241152</v>
      </c>
      <c r="BH257" s="42">
        <f t="shared" si="319"/>
        <v>2.0766328219078044E+16</v>
      </c>
      <c r="BI257" s="42">
        <f t="shared" si="320"/>
        <v>63939739405150</v>
      </c>
      <c r="BJ257" s="42">
        <f t="shared" si="321"/>
        <v>2025</v>
      </c>
      <c r="BK257" s="42">
        <f t="shared" si="322"/>
        <v>44976.712579450374</v>
      </c>
      <c r="BL257" s="70">
        <f t="shared" si="367"/>
        <v>3.0790103445638745E-3</v>
      </c>
      <c r="BN257" s="43">
        <f t="shared" si="323"/>
        <v>161</v>
      </c>
      <c r="BO257" s="43">
        <f t="shared" si="324"/>
        <v>8.1999999999999993</v>
      </c>
      <c r="BP257" s="43">
        <v>1</v>
      </c>
      <c r="BQ257" s="34">
        <f t="shared" si="325"/>
        <v>1.45</v>
      </c>
      <c r="BR257" s="42">
        <f t="shared" si="280"/>
        <v>158038594560</v>
      </c>
      <c r="BS257" s="42">
        <f t="shared" si="326"/>
        <v>36894109900032</v>
      </c>
      <c r="BT257" s="42">
        <f t="shared" si="327"/>
        <v>1213670979449.604</v>
      </c>
      <c r="BU257" s="42">
        <f t="shared" si="328"/>
        <v>2460</v>
      </c>
      <c r="BV257" s="42">
        <f t="shared" si="329"/>
        <v>44976.712579450374</v>
      </c>
      <c r="BW257" s="70">
        <f t="shared" si="365"/>
        <v>3.2896063429586939E-2</v>
      </c>
      <c r="BY257" s="43">
        <f t="shared" si="330"/>
        <v>99</v>
      </c>
      <c r="BZ257" s="43">
        <f t="shared" si="331"/>
        <v>9.8249999999999993</v>
      </c>
      <c r="CA257" s="43">
        <v>1</v>
      </c>
      <c r="CB257" s="34">
        <f t="shared" si="332"/>
        <v>0</v>
      </c>
      <c r="CC257" s="42">
        <f t="shared" si="281"/>
        <v>7200</v>
      </c>
      <c r="CD257" s="42">
        <f t="shared" si="333"/>
        <v>0</v>
      </c>
      <c r="CE257" s="42">
        <f t="shared" si="334"/>
        <v>269059126.49348211</v>
      </c>
      <c r="CF257" s="42">
        <f t="shared" si="335"/>
        <v>2947.5</v>
      </c>
      <c r="CG257" s="42">
        <f t="shared" si="336"/>
        <v>44976.712579450374</v>
      </c>
      <c r="CH257" s="70" t="e">
        <f t="shared" si="363"/>
        <v>#DIV/0!</v>
      </c>
      <c r="CJ257" s="43">
        <f t="shared" si="337"/>
        <v>44</v>
      </c>
      <c r="CK257" s="43">
        <f t="shared" si="338"/>
        <v>11.649999999999999</v>
      </c>
      <c r="CL257" s="43">
        <v>1</v>
      </c>
      <c r="CM257" s="34">
        <f t="shared" si="339"/>
        <v>0</v>
      </c>
      <c r="CN257" s="42">
        <f t="shared" si="282"/>
        <v>50</v>
      </c>
      <c r="CO257" s="42">
        <f t="shared" si="340"/>
        <v>0</v>
      </c>
      <c r="CP257" s="42">
        <f t="shared" si="341"/>
        <v>155779.79999846205</v>
      </c>
      <c r="CQ257" s="42">
        <f t="shared" si="342"/>
        <v>3494.9999999999995</v>
      </c>
      <c r="CR257" s="42">
        <f t="shared" si="343"/>
        <v>44976.712579450374</v>
      </c>
      <c r="CS257" s="70" t="e">
        <f t="shared" si="364"/>
        <v>#DIV/0!</v>
      </c>
      <c r="CU257" s="43">
        <f t="shared" si="344"/>
        <v>-6</v>
      </c>
      <c r="CV257" s="43">
        <f t="shared" si="345"/>
        <v>13.7</v>
      </c>
      <c r="CW257" s="43">
        <v>1</v>
      </c>
      <c r="CX257" s="34">
        <f t="shared" si="346"/>
        <v>0</v>
      </c>
      <c r="CY257" s="42">
        <f t="shared" si="283"/>
        <v>1</v>
      </c>
      <c r="CZ257" s="42">
        <f t="shared" si="347"/>
        <v>0</v>
      </c>
      <c r="DA257" s="42">
        <f t="shared" si="348"/>
        <v>178.89814075735347</v>
      </c>
      <c r="DB257" s="42">
        <f t="shared" si="349"/>
        <v>4110</v>
      </c>
      <c r="DC257" s="42">
        <f t="shared" si="350"/>
        <v>44976.712579450374</v>
      </c>
      <c r="DF257" s="43">
        <f t="shared" si="351"/>
        <v>-69</v>
      </c>
      <c r="DG257" s="43">
        <f t="shared" si="352"/>
        <v>18.574999999999999</v>
      </c>
      <c r="DH257" s="43">
        <v>1</v>
      </c>
      <c r="DI257" s="34">
        <f t="shared" si="359"/>
        <v>0</v>
      </c>
      <c r="DJ257" s="42">
        <f t="shared" si="284"/>
        <v>1</v>
      </c>
      <c r="DK257" s="42">
        <f t="shared" si="353"/>
        <v>0</v>
      </c>
      <c r="DL257" s="42">
        <f t="shared" si="354"/>
        <v>3.9069345600713797E-2</v>
      </c>
      <c r="DM257" s="42">
        <f t="shared" si="355"/>
        <v>5572.5</v>
      </c>
      <c r="DN257" s="42">
        <f t="shared" si="356"/>
        <v>44976.712579450374</v>
      </c>
    </row>
    <row r="258" spans="1:118">
      <c r="A258" s="34">
        <f t="shared" si="285"/>
        <v>1552.0937641066739</v>
      </c>
      <c r="B258" s="34">
        <v>0</v>
      </c>
      <c r="C258" s="55">
        <f t="shared" si="362"/>
        <v>11.5</v>
      </c>
      <c r="D258" s="59"/>
      <c r="E258" s="87">
        <v>2.2000000000000002</v>
      </c>
      <c r="F258" s="101">
        <f>C258+E258</f>
        <v>13.7</v>
      </c>
      <c r="G258" s="37">
        <f t="shared" si="286"/>
        <v>1485633833817332</v>
      </c>
      <c r="H258" s="34">
        <f t="shared" si="357"/>
        <v>50.400000000000027</v>
      </c>
      <c r="I258" s="38">
        <v>252</v>
      </c>
      <c r="J258" s="43">
        <f t="shared" si="287"/>
        <v>252</v>
      </c>
      <c r="K258" s="43">
        <f t="shared" si="288"/>
        <v>2.2000000000000002</v>
      </c>
      <c r="L258" s="33">
        <v>1</v>
      </c>
      <c r="M258" s="34">
        <f t="shared" si="289"/>
        <v>2</v>
      </c>
      <c r="N258" s="42">
        <f t="shared" si="275"/>
        <v>9058790670336000</v>
      </c>
      <c r="O258" s="42">
        <f t="shared" si="290"/>
        <v>4.565630497849344E+18</v>
      </c>
      <c r="P258" s="42">
        <f t="shared" si="291"/>
        <v>9.8051833031943904E+16</v>
      </c>
      <c r="Q258" s="42">
        <f t="shared" si="292"/>
        <v>660</v>
      </c>
      <c r="R258" s="42">
        <f t="shared" si="293"/>
        <v>46562.812923200217</v>
      </c>
      <c r="S258" s="70">
        <f t="shared" si="294"/>
        <v>2.1476077198566892E-2</v>
      </c>
      <c r="V258" s="43">
        <f t="shared" si="295"/>
        <v>252</v>
      </c>
      <c r="W258" s="43">
        <f t="shared" si="296"/>
        <v>3.2</v>
      </c>
      <c r="X258" s="43">
        <v>1</v>
      </c>
      <c r="Y258" s="34">
        <f t="shared" si="297"/>
        <v>1</v>
      </c>
      <c r="Z258" s="42">
        <f t="shared" si="276"/>
        <v>933415449120000</v>
      </c>
      <c r="AA258" s="42">
        <f t="shared" si="298"/>
        <v>2.3522069317824E+17</v>
      </c>
      <c r="AB258" s="42">
        <f t="shared" si="299"/>
        <v>1.4262084804646387E+17</v>
      </c>
      <c r="AC258" s="42">
        <f t="shared" si="300"/>
        <v>960</v>
      </c>
      <c r="AD258" s="42">
        <f t="shared" si="301"/>
        <v>46562.812923200217</v>
      </c>
      <c r="AE258" s="70">
        <f t="shared" si="361"/>
        <v>0.60632781121171175</v>
      </c>
      <c r="AG258" s="43">
        <f t="shared" si="302"/>
        <v>237</v>
      </c>
      <c r="AH258" s="43">
        <f t="shared" si="303"/>
        <v>4.2750000000000004</v>
      </c>
      <c r="AI258" s="43">
        <v>1</v>
      </c>
      <c r="AJ258" s="34">
        <f t="shared" si="304"/>
        <v>1.075</v>
      </c>
      <c r="AK258" s="42">
        <f t="shared" si="277"/>
        <v>5444923453200000</v>
      </c>
      <c r="AL258" s="42">
        <f t="shared" si="305"/>
        <v>1.3872303727890299E+18</v>
      </c>
      <c r="AM258" s="42">
        <f t="shared" si="306"/>
        <v>2.381656739838408E+16</v>
      </c>
      <c r="AN258" s="42">
        <f t="shared" si="307"/>
        <v>1282.5</v>
      </c>
      <c r="AO258" s="42">
        <f t="shared" si="308"/>
        <v>46562.812923200217</v>
      </c>
      <c r="AP258" s="70">
        <f t="shared" si="366"/>
        <v>1.7168429891353098E-2</v>
      </c>
      <c r="AR258" s="43">
        <f t="shared" si="309"/>
        <v>217</v>
      </c>
      <c r="AS258" s="43">
        <f t="shared" si="310"/>
        <v>5.45</v>
      </c>
      <c r="AT258" s="43">
        <v>1</v>
      </c>
      <c r="AU258" s="34">
        <f t="shared" si="311"/>
        <v>1.175</v>
      </c>
      <c r="AV258" s="42">
        <f t="shared" si="278"/>
        <v>54207237934080</v>
      </c>
      <c r="AW258" s="42">
        <f t="shared" si="312"/>
        <v>1.3821490492242048E+16</v>
      </c>
      <c r="AX258" s="42">
        <f t="shared" si="313"/>
        <v>1897665092415103.7</v>
      </c>
      <c r="AY258" s="42">
        <f t="shared" si="314"/>
        <v>1635</v>
      </c>
      <c r="AZ258" s="42">
        <f t="shared" si="315"/>
        <v>46562.812923200217</v>
      </c>
      <c r="BA258" s="70">
        <f t="shared" si="358"/>
        <v>0.13729815127248804</v>
      </c>
      <c r="BC258" s="43">
        <f t="shared" si="316"/>
        <v>192</v>
      </c>
      <c r="BD258" s="43">
        <f t="shared" si="317"/>
        <v>6.75</v>
      </c>
      <c r="BE258" s="43">
        <v>1</v>
      </c>
      <c r="BF258" s="34">
        <f t="shared" si="318"/>
        <v>1.3</v>
      </c>
      <c r="BG258" s="42">
        <f t="shared" si="279"/>
        <v>83634024241152</v>
      </c>
      <c r="BH258" s="42">
        <f t="shared" si="319"/>
        <v>2.087505245059154E+16</v>
      </c>
      <c r="BI258" s="42">
        <f t="shared" si="320"/>
        <v>73447473473634.906</v>
      </c>
      <c r="BJ258" s="42">
        <f t="shared" si="321"/>
        <v>2025</v>
      </c>
      <c r="BK258" s="42">
        <f t="shared" si="322"/>
        <v>46562.812923200217</v>
      </c>
      <c r="BL258" s="70">
        <f t="shared" si="367"/>
        <v>3.5184330026224011E-3</v>
      </c>
      <c r="BN258" s="43">
        <f t="shared" si="323"/>
        <v>162</v>
      </c>
      <c r="BO258" s="43">
        <f t="shared" si="324"/>
        <v>8.1999999999999993</v>
      </c>
      <c r="BP258" s="43">
        <v>1</v>
      </c>
      <c r="BQ258" s="34">
        <f t="shared" si="325"/>
        <v>1.45</v>
      </c>
      <c r="BR258" s="42">
        <f t="shared" si="280"/>
        <v>158038594560</v>
      </c>
      <c r="BS258" s="42">
        <f t="shared" si="326"/>
        <v>37123265862144</v>
      </c>
      <c r="BT258" s="42">
        <f t="shared" si="327"/>
        <v>1394141857601.4004</v>
      </c>
      <c r="BU258" s="42">
        <f t="shared" si="328"/>
        <v>2460</v>
      </c>
      <c r="BV258" s="42">
        <f t="shared" si="329"/>
        <v>46562.812923200217</v>
      </c>
      <c r="BW258" s="70">
        <f t="shared" si="365"/>
        <v>3.7554396824312261E-2</v>
      </c>
      <c r="BY258" s="43">
        <f t="shared" si="330"/>
        <v>100</v>
      </c>
      <c r="BZ258" s="43">
        <f t="shared" si="331"/>
        <v>9.8249999999999993</v>
      </c>
      <c r="CA258" s="43">
        <v>13</v>
      </c>
      <c r="CB258" s="34">
        <f t="shared" si="332"/>
        <v>0</v>
      </c>
      <c r="CC258" s="42">
        <f t="shared" si="281"/>
        <v>93600</v>
      </c>
      <c r="CD258" s="42">
        <f t="shared" si="333"/>
        <v>0</v>
      </c>
      <c r="CE258" s="42">
        <f t="shared" si="334"/>
        <v>309067776.00000209</v>
      </c>
      <c r="CF258" s="42">
        <f t="shared" si="335"/>
        <v>2947.5</v>
      </c>
      <c r="CG258" s="42">
        <f t="shared" si="336"/>
        <v>46562.812923200217</v>
      </c>
      <c r="CH258" s="70" t="e">
        <f t="shared" si="363"/>
        <v>#DIV/0!</v>
      </c>
      <c r="CJ258" s="43">
        <f t="shared" si="337"/>
        <v>45</v>
      </c>
      <c r="CK258" s="43">
        <f t="shared" si="338"/>
        <v>11.649999999999999</v>
      </c>
      <c r="CL258" s="43">
        <v>1</v>
      </c>
      <c r="CM258" s="34">
        <f t="shared" si="339"/>
        <v>0</v>
      </c>
      <c r="CN258" s="42">
        <f t="shared" si="282"/>
        <v>50</v>
      </c>
      <c r="CO258" s="42">
        <f t="shared" si="340"/>
        <v>0</v>
      </c>
      <c r="CP258" s="42">
        <f t="shared" si="341"/>
        <v>178944.00000000049</v>
      </c>
      <c r="CQ258" s="42">
        <f t="shared" si="342"/>
        <v>3494.9999999999995</v>
      </c>
      <c r="CR258" s="42">
        <f t="shared" si="343"/>
        <v>46562.812923200217</v>
      </c>
      <c r="CS258" s="70" t="e">
        <f t="shared" si="364"/>
        <v>#DIV/0!</v>
      </c>
      <c r="CU258" s="43">
        <f t="shared" si="344"/>
        <v>-5</v>
      </c>
      <c r="CV258" s="43">
        <f t="shared" si="345"/>
        <v>13.7</v>
      </c>
      <c r="CW258" s="43">
        <v>1</v>
      </c>
      <c r="CX258" s="34">
        <f t="shared" si="346"/>
        <v>0</v>
      </c>
      <c r="CY258" s="42">
        <f t="shared" si="283"/>
        <v>1</v>
      </c>
      <c r="CZ258" s="42">
        <f t="shared" si="347"/>
        <v>0</v>
      </c>
      <c r="DA258" s="42">
        <f t="shared" si="348"/>
        <v>205.49999999999994</v>
      </c>
      <c r="DB258" s="42">
        <f t="shared" si="349"/>
        <v>4110</v>
      </c>
      <c r="DC258" s="42">
        <f t="shared" si="350"/>
        <v>46562.812923200217</v>
      </c>
      <c r="DF258" s="43">
        <f t="shared" si="351"/>
        <v>-68</v>
      </c>
      <c r="DG258" s="43">
        <f t="shared" si="352"/>
        <v>18.574999999999999</v>
      </c>
      <c r="DH258" s="43">
        <v>1</v>
      </c>
      <c r="DI258" s="34">
        <f t="shared" si="359"/>
        <v>0</v>
      </c>
      <c r="DJ258" s="42">
        <f t="shared" si="284"/>
        <v>1</v>
      </c>
      <c r="DK258" s="42">
        <f t="shared" si="353"/>
        <v>0</v>
      </c>
      <c r="DL258" s="42">
        <f t="shared" si="354"/>
        <v>4.4878893022350583E-2</v>
      </c>
      <c r="DM258" s="42">
        <f t="shared" si="355"/>
        <v>5572.5</v>
      </c>
      <c r="DN258" s="42">
        <f t="shared" si="356"/>
        <v>46562.812923200217</v>
      </c>
    </row>
    <row r="259" spans="1:118">
      <c r="A259" s="34">
        <f t="shared" si="285"/>
        <v>1606.8282324925726</v>
      </c>
      <c r="B259" s="34">
        <v>0</v>
      </c>
      <c r="C259" s="55">
        <f t="shared" si="362"/>
        <v>11.5</v>
      </c>
      <c r="D259" s="59"/>
      <c r="E259" s="87">
        <v>2.2000000000000002</v>
      </c>
      <c r="F259" s="101">
        <f>C259+E259</f>
        <v>13.7</v>
      </c>
      <c r="G259" s="37">
        <f t="shared" si="286"/>
        <v>1706545141033907.7</v>
      </c>
      <c r="H259" s="34">
        <f t="shared" si="357"/>
        <v>50.600000000000023</v>
      </c>
      <c r="I259" s="38">
        <v>253</v>
      </c>
      <c r="J259" s="43">
        <f t="shared" si="287"/>
        <v>253</v>
      </c>
      <c r="K259" s="43">
        <f t="shared" si="288"/>
        <v>2.2000000000000002</v>
      </c>
      <c r="L259" s="33">
        <v>1</v>
      </c>
      <c r="M259" s="34">
        <f t="shared" si="289"/>
        <v>2</v>
      </c>
      <c r="N259" s="42">
        <f t="shared" si="275"/>
        <v>9058790670336000</v>
      </c>
      <c r="O259" s="42">
        <f t="shared" si="290"/>
        <v>4.583748079190016E+18</v>
      </c>
      <c r="P259" s="42">
        <f t="shared" si="291"/>
        <v>1.126319793082379E+17</v>
      </c>
      <c r="Q259" s="42">
        <f t="shared" si="292"/>
        <v>660</v>
      </c>
      <c r="R259" s="42">
        <f t="shared" si="293"/>
        <v>48204.846974777181</v>
      </c>
      <c r="S259" s="70">
        <f t="shared" si="294"/>
        <v>2.4572026508084373E-2</v>
      </c>
      <c r="V259" s="43">
        <f t="shared" si="295"/>
        <v>253</v>
      </c>
      <c r="W259" s="43">
        <f t="shared" si="296"/>
        <v>3.2</v>
      </c>
      <c r="X259" s="43">
        <v>1</v>
      </c>
      <c r="Y259" s="34">
        <f t="shared" si="297"/>
        <v>1</v>
      </c>
      <c r="Z259" s="42">
        <f t="shared" si="276"/>
        <v>933415449120000</v>
      </c>
      <c r="AA259" s="42">
        <f t="shared" si="298"/>
        <v>2.3615410862736E+17</v>
      </c>
      <c r="AB259" s="42">
        <f t="shared" si="299"/>
        <v>1.6382833353925514E+17</v>
      </c>
      <c r="AC259" s="42">
        <f t="shared" si="300"/>
        <v>960</v>
      </c>
      <c r="AD259" s="42">
        <f t="shared" si="301"/>
        <v>48204.846974777181</v>
      </c>
      <c r="AE259" s="70">
        <f t="shared" si="361"/>
        <v>0.69373484328307189</v>
      </c>
      <c r="AG259" s="43">
        <f t="shared" si="302"/>
        <v>238</v>
      </c>
      <c r="AH259" s="43">
        <f t="shared" si="303"/>
        <v>4.2750000000000004</v>
      </c>
      <c r="AI259" s="43">
        <v>1</v>
      </c>
      <c r="AJ259" s="34">
        <f t="shared" si="304"/>
        <v>1.075</v>
      </c>
      <c r="AK259" s="42">
        <f t="shared" si="277"/>
        <v>5444923453200000</v>
      </c>
      <c r="AL259" s="42">
        <f t="shared" si="305"/>
        <v>1.3930836655012198E+18</v>
      </c>
      <c r="AM259" s="42">
        <f t="shared" si="306"/>
        <v>2.7358051792199808E+16</v>
      </c>
      <c r="AN259" s="42">
        <f t="shared" si="307"/>
        <v>1282.5</v>
      </c>
      <c r="AO259" s="42">
        <f t="shared" si="308"/>
        <v>48204.846974777181</v>
      </c>
      <c r="AP259" s="70">
        <f t="shared" si="366"/>
        <v>1.9638484370826794E-2</v>
      </c>
      <c r="AR259" s="43">
        <f t="shared" si="309"/>
        <v>218</v>
      </c>
      <c r="AS259" s="43">
        <f t="shared" si="310"/>
        <v>5.45</v>
      </c>
      <c r="AT259" s="43">
        <v>1</v>
      </c>
      <c r="AU259" s="34">
        <f t="shared" si="311"/>
        <v>1.175</v>
      </c>
      <c r="AV259" s="42">
        <f t="shared" si="278"/>
        <v>54207237934080</v>
      </c>
      <c r="AW259" s="42">
        <f t="shared" si="312"/>
        <v>1.3885183996814592E+16</v>
      </c>
      <c r="AX259" s="42">
        <f t="shared" si="313"/>
        <v>2179844769992525.7</v>
      </c>
      <c r="AY259" s="42">
        <f t="shared" si="314"/>
        <v>1635</v>
      </c>
      <c r="AZ259" s="42">
        <f t="shared" si="315"/>
        <v>48204.846974777181</v>
      </c>
      <c r="BA259" s="70">
        <f t="shared" si="358"/>
        <v>0.15699070105895646</v>
      </c>
      <c r="BC259" s="43">
        <f t="shared" si="316"/>
        <v>193</v>
      </c>
      <c r="BD259" s="43">
        <f t="shared" si="317"/>
        <v>6.75</v>
      </c>
      <c r="BE259" s="43">
        <v>1</v>
      </c>
      <c r="BF259" s="34">
        <f t="shared" si="318"/>
        <v>1.3</v>
      </c>
      <c r="BG259" s="42">
        <f t="shared" si="279"/>
        <v>83634024241152</v>
      </c>
      <c r="BH259" s="42">
        <f t="shared" si="319"/>
        <v>2.0983776682105036E+16</v>
      </c>
      <c r="BI259" s="42">
        <f t="shared" si="320"/>
        <v>84368991957852.781</v>
      </c>
      <c r="BJ259" s="42">
        <f t="shared" si="321"/>
        <v>2025</v>
      </c>
      <c r="BK259" s="42">
        <f t="shared" si="322"/>
        <v>48204.846974777181</v>
      </c>
      <c r="BL259" s="70">
        <f t="shared" si="367"/>
        <v>4.020677175324814E-3</v>
      </c>
      <c r="BN259" s="43">
        <f t="shared" si="323"/>
        <v>163</v>
      </c>
      <c r="BO259" s="43">
        <f t="shared" si="324"/>
        <v>8.1999999999999993</v>
      </c>
      <c r="BP259" s="43">
        <v>1</v>
      </c>
      <c r="BQ259" s="34">
        <f t="shared" si="325"/>
        <v>1.45</v>
      </c>
      <c r="BR259" s="42">
        <f t="shared" si="280"/>
        <v>158038594560</v>
      </c>
      <c r="BS259" s="42">
        <f t="shared" si="326"/>
        <v>37352421824256</v>
      </c>
      <c r="BT259" s="42">
        <f t="shared" si="327"/>
        <v>1601448458459.2395</v>
      </c>
      <c r="BU259" s="42">
        <f t="shared" si="328"/>
        <v>2460</v>
      </c>
      <c r="BV259" s="42">
        <f t="shared" si="329"/>
        <v>48204.846974777181</v>
      </c>
      <c r="BW259" s="70">
        <f t="shared" si="365"/>
        <v>4.2874019414165195E-2</v>
      </c>
      <c r="BY259" s="43">
        <f t="shared" si="330"/>
        <v>101</v>
      </c>
      <c r="BZ259" s="43">
        <f t="shared" si="331"/>
        <v>9.8249999999999993</v>
      </c>
      <c r="CA259" s="43">
        <v>1</v>
      </c>
      <c r="CB259" s="34">
        <f t="shared" si="332"/>
        <v>0</v>
      </c>
      <c r="CC259" s="42">
        <f t="shared" si="281"/>
        <v>93600</v>
      </c>
      <c r="CD259" s="42">
        <f t="shared" si="333"/>
        <v>0</v>
      </c>
      <c r="CE259" s="42">
        <f t="shared" si="334"/>
        <v>355025645.87379444</v>
      </c>
      <c r="CF259" s="42">
        <f t="shared" si="335"/>
        <v>2947.5</v>
      </c>
      <c r="CG259" s="42">
        <f t="shared" si="336"/>
        <v>48204.846974777181</v>
      </c>
      <c r="CH259" s="70" t="e">
        <f t="shared" si="363"/>
        <v>#DIV/0!</v>
      </c>
      <c r="CJ259" s="43">
        <f t="shared" si="337"/>
        <v>46</v>
      </c>
      <c r="CK259" s="43">
        <f t="shared" si="338"/>
        <v>11.649999999999999</v>
      </c>
      <c r="CL259" s="43">
        <v>1</v>
      </c>
      <c r="CM259" s="34">
        <f t="shared" si="339"/>
        <v>0</v>
      </c>
      <c r="CN259" s="42">
        <f t="shared" si="282"/>
        <v>50</v>
      </c>
      <c r="CO259" s="42">
        <f t="shared" si="340"/>
        <v>0</v>
      </c>
      <c r="CP259" s="42">
        <f t="shared" si="341"/>
        <v>205552.67843659001</v>
      </c>
      <c r="CQ259" s="42">
        <f t="shared" si="342"/>
        <v>3494.9999999999995</v>
      </c>
      <c r="CR259" s="42">
        <f t="shared" si="343"/>
        <v>48204.846974777181</v>
      </c>
      <c r="CS259" s="70" t="e">
        <f t="shared" si="364"/>
        <v>#DIV/0!</v>
      </c>
      <c r="CU259" s="43">
        <f t="shared" si="344"/>
        <v>-4</v>
      </c>
      <c r="CV259" s="43">
        <f t="shared" si="345"/>
        <v>13.7</v>
      </c>
      <c r="CW259" s="43">
        <v>1</v>
      </c>
      <c r="CX259" s="34">
        <f t="shared" si="346"/>
        <v>0</v>
      </c>
      <c r="CY259" s="42">
        <f t="shared" si="283"/>
        <v>1</v>
      </c>
      <c r="CZ259" s="42">
        <f t="shared" si="347"/>
        <v>0</v>
      </c>
      <c r="DA259" s="42">
        <f t="shared" si="348"/>
        <v>236.05751195189063</v>
      </c>
      <c r="DB259" s="42">
        <f t="shared" si="349"/>
        <v>4110</v>
      </c>
      <c r="DC259" s="42">
        <f t="shared" si="350"/>
        <v>48204.846974777181</v>
      </c>
      <c r="DF259" s="43">
        <f t="shared" si="351"/>
        <v>-67</v>
      </c>
      <c r="DG259" s="43">
        <f t="shared" si="352"/>
        <v>18.574999999999999</v>
      </c>
      <c r="DH259" s="43">
        <v>1</v>
      </c>
      <c r="DI259" s="34">
        <f t="shared" si="359"/>
        <v>0</v>
      </c>
      <c r="DJ259" s="42">
        <f t="shared" si="284"/>
        <v>1</v>
      </c>
      <c r="DK259" s="42">
        <f t="shared" si="353"/>
        <v>0</v>
      </c>
      <c r="DL259" s="42">
        <f t="shared" si="354"/>
        <v>5.1552310588862033E-2</v>
      </c>
      <c r="DM259" s="42">
        <f t="shared" si="355"/>
        <v>5572.5</v>
      </c>
      <c r="DN259" s="42">
        <f t="shared" si="356"/>
        <v>48204.846974777181</v>
      </c>
    </row>
    <row r="260" spans="1:118">
      <c r="A260" s="34">
        <f t="shared" si="285"/>
        <v>1663.4929077375984</v>
      </c>
      <c r="B260" s="34">
        <v>0</v>
      </c>
      <c r="C260" s="55">
        <f t="shared" si="362"/>
        <v>11.5</v>
      </c>
      <c r="D260" s="59"/>
      <c r="E260" s="87">
        <v>2.2000000000000002</v>
      </c>
      <c r="F260" s="101">
        <f>C260+E260</f>
        <v>13.7</v>
      </c>
      <c r="G260" s="37">
        <f t="shared" si="286"/>
        <v>1960305596233833.2</v>
      </c>
      <c r="H260" s="34">
        <f t="shared" si="357"/>
        <v>50.800000000000026</v>
      </c>
      <c r="I260" s="38">
        <v>254</v>
      </c>
      <c r="J260" s="43">
        <f t="shared" si="287"/>
        <v>254</v>
      </c>
      <c r="K260" s="43">
        <f t="shared" si="288"/>
        <v>2.2000000000000002</v>
      </c>
      <c r="L260" s="33">
        <v>1</v>
      </c>
      <c r="M260" s="34">
        <f t="shared" si="289"/>
        <v>2</v>
      </c>
      <c r="N260" s="42">
        <f t="shared" si="275"/>
        <v>9058790670336000</v>
      </c>
      <c r="O260" s="42">
        <f t="shared" si="290"/>
        <v>4.601865660530688E+18</v>
      </c>
      <c r="P260" s="42">
        <f t="shared" si="291"/>
        <v>1.2938016935143299E+17</v>
      </c>
      <c r="Q260" s="42">
        <f t="shared" si="292"/>
        <v>660</v>
      </c>
      <c r="R260" s="42">
        <f t="shared" si="293"/>
        <v>49904.78723212795</v>
      </c>
      <c r="S260" s="70">
        <f t="shared" si="294"/>
        <v>2.8114721049139198E-2</v>
      </c>
      <c r="V260" s="43">
        <f t="shared" si="295"/>
        <v>254</v>
      </c>
      <c r="W260" s="43">
        <f t="shared" si="296"/>
        <v>3.2</v>
      </c>
      <c r="X260" s="43">
        <v>1</v>
      </c>
      <c r="Y260" s="34">
        <f t="shared" si="297"/>
        <v>1</v>
      </c>
      <c r="Z260" s="42">
        <f t="shared" si="276"/>
        <v>933415449120000</v>
      </c>
      <c r="AA260" s="42">
        <f t="shared" si="298"/>
        <v>2.3708752407648E+17</v>
      </c>
      <c r="AB260" s="42">
        <f t="shared" si="299"/>
        <v>1.88189337238448E+17</v>
      </c>
      <c r="AC260" s="42">
        <f t="shared" si="300"/>
        <v>960</v>
      </c>
      <c r="AD260" s="42">
        <f t="shared" si="301"/>
        <v>49904.78723212795</v>
      </c>
      <c r="AE260" s="70">
        <f t="shared" si="361"/>
        <v>0.79375470291613337</v>
      </c>
      <c r="AG260" s="43">
        <f t="shared" si="302"/>
        <v>239</v>
      </c>
      <c r="AH260" s="43">
        <f t="shared" si="303"/>
        <v>4.2750000000000004</v>
      </c>
      <c r="AI260" s="43">
        <v>1</v>
      </c>
      <c r="AJ260" s="34">
        <f t="shared" si="304"/>
        <v>1.075</v>
      </c>
      <c r="AK260" s="42">
        <f t="shared" si="277"/>
        <v>5444923453200000</v>
      </c>
      <c r="AL260" s="42">
        <f t="shared" si="305"/>
        <v>1.39893695821341E+18</v>
      </c>
      <c r="AM260" s="42">
        <f t="shared" si="306"/>
        <v>3.1426149089623604E+16</v>
      </c>
      <c r="AN260" s="42">
        <f t="shared" si="307"/>
        <v>1282.5</v>
      </c>
      <c r="AO260" s="42">
        <f t="shared" si="308"/>
        <v>49904.78723212795</v>
      </c>
      <c r="AP260" s="70">
        <f t="shared" si="366"/>
        <v>2.2464306847506631E-2</v>
      </c>
      <c r="AR260" s="43">
        <f t="shared" si="309"/>
        <v>219</v>
      </c>
      <c r="AS260" s="43">
        <f t="shared" si="310"/>
        <v>5.45</v>
      </c>
      <c r="AT260" s="43">
        <v>1</v>
      </c>
      <c r="AU260" s="34">
        <f t="shared" si="311"/>
        <v>1.175</v>
      </c>
      <c r="AV260" s="42">
        <f t="shared" si="278"/>
        <v>54207237934080</v>
      </c>
      <c r="AW260" s="42">
        <f t="shared" si="312"/>
        <v>1.3948877501387136E+16</v>
      </c>
      <c r="AX260" s="42">
        <f t="shared" si="313"/>
        <v>2503984101439304.5</v>
      </c>
      <c r="AY260" s="42">
        <f t="shared" si="314"/>
        <v>1635</v>
      </c>
      <c r="AZ260" s="42">
        <f t="shared" si="315"/>
        <v>49904.78723212795</v>
      </c>
      <c r="BA260" s="70">
        <f t="shared" si="358"/>
        <v>0.17951151275006161</v>
      </c>
      <c r="BC260" s="43">
        <f t="shared" si="316"/>
        <v>194</v>
      </c>
      <c r="BD260" s="43">
        <f t="shared" si="317"/>
        <v>6.75</v>
      </c>
      <c r="BE260" s="43">
        <v>1</v>
      </c>
      <c r="BF260" s="34">
        <f t="shared" si="318"/>
        <v>1.3</v>
      </c>
      <c r="BG260" s="42">
        <f t="shared" si="279"/>
        <v>83634024241152</v>
      </c>
      <c r="BH260" s="42">
        <f t="shared" si="319"/>
        <v>2.1092500913618536E+16</v>
      </c>
      <c r="BI260" s="42">
        <f t="shared" si="320"/>
        <v>96914522274743.578</v>
      </c>
      <c r="BJ260" s="42">
        <f t="shared" si="321"/>
        <v>2025</v>
      </c>
      <c r="BK260" s="42">
        <f t="shared" si="322"/>
        <v>49904.78723212795</v>
      </c>
      <c r="BL260" s="70">
        <f t="shared" si="367"/>
        <v>4.5947383229539163E-3</v>
      </c>
      <c r="BN260" s="43">
        <f t="shared" si="323"/>
        <v>164</v>
      </c>
      <c r="BO260" s="43">
        <f t="shared" si="324"/>
        <v>8.1999999999999993</v>
      </c>
      <c r="BP260" s="43">
        <v>1</v>
      </c>
      <c r="BQ260" s="34">
        <f t="shared" si="325"/>
        <v>1.45</v>
      </c>
      <c r="BR260" s="42">
        <f t="shared" si="280"/>
        <v>158038594560</v>
      </c>
      <c r="BS260" s="42">
        <f t="shared" si="326"/>
        <v>37581577786368</v>
      </c>
      <c r="BT260" s="42">
        <f t="shared" si="327"/>
        <v>1839581209844.6658</v>
      </c>
      <c r="BU260" s="42">
        <f t="shared" si="328"/>
        <v>2460</v>
      </c>
      <c r="BV260" s="42">
        <f t="shared" si="329"/>
        <v>49904.78723212795</v>
      </c>
      <c r="BW260" s="70">
        <f t="shared" si="365"/>
        <v>4.894901486844809E-2</v>
      </c>
      <c r="BY260" s="43">
        <f t="shared" si="330"/>
        <v>102</v>
      </c>
      <c r="BZ260" s="43">
        <f t="shared" si="331"/>
        <v>9.8249999999999993</v>
      </c>
      <c r="CA260" s="43">
        <v>1</v>
      </c>
      <c r="CB260" s="34">
        <f t="shared" si="332"/>
        <v>0</v>
      </c>
      <c r="CC260" s="42">
        <f t="shared" si="281"/>
        <v>93600</v>
      </c>
      <c r="CD260" s="42">
        <f t="shared" si="333"/>
        <v>0</v>
      </c>
      <c r="CE260" s="42">
        <f t="shared" si="334"/>
        <v>407817375.39698762</v>
      </c>
      <c r="CF260" s="42">
        <f t="shared" si="335"/>
        <v>2947.5</v>
      </c>
      <c r="CG260" s="42">
        <f t="shared" si="336"/>
        <v>49904.78723212795</v>
      </c>
      <c r="CH260" s="70" t="e">
        <f t="shared" si="363"/>
        <v>#DIV/0!</v>
      </c>
      <c r="CJ260" s="43">
        <f t="shared" si="337"/>
        <v>47</v>
      </c>
      <c r="CK260" s="43">
        <f t="shared" si="338"/>
        <v>11.649999999999999</v>
      </c>
      <c r="CL260" s="43">
        <v>1</v>
      </c>
      <c r="CM260" s="34">
        <f t="shared" si="339"/>
        <v>0</v>
      </c>
      <c r="CN260" s="42">
        <f t="shared" si="282"/>
        <v>50</v>
      </c>
      <c r="CO260" s="42">
        <f t="shared" si="340"/>
        <v>0</v>
      </c>
      <c r="CP260" s="42">
        <f t="shared" si="341"/>
        <v>236118.02358534545</v>
      </c>
      <c r="CQ260" s="42">
        <f t="shared" si="342"/>
        <v>3494.9999999999995</v>
      </c>
      <c r="CR260" s="42">
        <f t="shared" si="343"/>
        <v>49904.78723212795</v>
      </c>
      <c r="CS260" s="70" t="e">
        <f t="shared" si="364"/>
        <v>#DIV/0!</v>
      </c>
      <c r="CU260" s="43">
        <f t="shared" si="344"/>
        <v>-3</v>
      </c>
      <c r="CV260" s="43">
        <f t="shared" si="345"/>
        <v>13.7</v>
      </c>
      <c r="CW260" s="43">
        <v>1</v>
      </c>
      <c r="CX260" s="34">
        <f t="shared" si="346"/>
        <v>0</v>
      </c>
      <c r="CY260" s="42">
        <f t="shared" si="283"/>
        <v>1</v>
      </c>
      <c r="CZ260" s="42">
        <f t="shared" si="347"/>
        <v>0</v>
      </c>
      <c r="DA260" s="42">
        <f t="shared" si="348"/>
        <v>271.15887566382969</v>
      </c>
      <c r="DB260" s="42">
        <f t="shared" si="349"/>
        <v>4110</v>
      </c>
      <c r="DC260" s="42">
        <f t="shared" si="350"/>
        <v>49904.78723212795</v>
      </c>
      <c r="DF260" s="43">
        <f t="shared" si="351"/>
        <v>-66</v>
      </c>
      <c r="DG260" s="43">
        <f t="shared" si="352"/>
        <v>18.574999999999999</v>
      </c>
      <c r="DH260" s="43">
        <v>1</v>
      </c>
      <c r="DI260" s="34">
        <f t="shared" si="359"/>
        <v>0</v>
      </c>
      <c r="DJ260" s="42">
        <f t="shared" si="284"/>
        <v>1</v>
      </c>
      <c r="DK260" s="42">
        <f t="shared" si="353"/>
        <v>0</v>
      </c>
      <c r="DL260" s="42">
        <f t="shared" si="354"/>
        <v>5.9218054369722044E-2</v>
      </c>
      <c r="DM260" s="42">
        <f t="shared" si="355"/>
        <v>5572.5</v>
      </c>
      <c r="DN260" s="42">
        <f t="shared" si="356"/>
        <v>49904.78723212795</v>
      </c>
    </row>
    <row r="261" spans="1:118">
      <c r="A261" s="34">
        <f t="shared" si="285"/>
        <v>1722.1558584396371</v>
      </c>
      <c r="B261" s="34">
        <v>0</v>
      </c>
      <c r="C261" s="55">
        <f t="shared" si="362"/>
        <v>11.5</v>
      </c>
      <c r="D261" s="59"/>
      <c r="E261" s="87">
        <v>2.2000000000000002</v>
      </c>
      <c r="F261" s="101">
        <f>C261+E261</f>
        <v>13.7</v>
      </c>
      <c r="G261" s="37">
        <f t="shared" si="286"/>
        <v>2251799813685286.5</v>
      </c>
      <c r="H261" s="34">
        <f t="shared" si="357"/>
        <v>51.000000000000028</v>
      </c>
      <c r="I261" s="38">
        <v>255</v>
      </c>
      <c r="J261" s="43">
        <f t="shared" si="287"/>
        <v>255</v>
      </c>
      <c r="K261" s="43">
        <f t="shared" si="288"/>
        <v>2.2000000000000002</v>
      </c>
      <c r="L261" s="33">
        <v>1</v>
      </c>
      <c r="M261" s="34">
        <f t="shared" si="289"/>
        <v>2</v>
      </c>
      <c r="N261" s="42">
        <f t="shared" si="275"/>
        <v>9058790670336000</v>
      </c>
      <c r="O261" s="42">
        <f t="shared" si="290"/>
        <v>4.61998324187136E+18</v>
      </c>
      <c r="P261" s="42">
        <f t="shared" si="291"/>
        <v>1.486187877032289E+17</v>
      </c>
      <c r="Q261" s="42">
        <f t="shared" si="292"/>
        <v>660</v>
      </c>
      <c r="R261" s="42">
        <f t="shared" si="293"/>
        <v>51664.675753189113</v>
      </c>
      <c r="S261" s="70">
        <f t="shared" si="294"/>
        <v>3.2168685452423788E-2</v>
      </c>
      <c r="V261" s="43">
        <f t="shared" si="295"/>
        <v>255</v>
      </c>
      <c r="W261" s="43">
        <f t="shared" si="296"/>
        <v>3.2</v>
      </c>
      <c r="X261" s="43">
        <v>1</v>
      </c>
      <c r="Y261" s="34">
        <f t="shared" si="297"/>
        <v>1</v>
      </c>
      <c r="Z261" s="42">
        <f t="shared" si="276"/>
        <v>933415449120000</v>
      </c>
      <c r="AA261" s="42">
        <f t="shared" si="298"/>
        <v>2.380209395256E+17</v>
      </c>
      <c r="AB261" s="42">
        <f t="shared" si="299"/>
        <v>2.1617278211378752E+17</v>
      </c>
      <c r="AC261" s="42">
        <f t="shared" si="300"/>
        <v>960</v>
      </c>
      <c r="AD261" s="42">
        <f t="shared" si="301"/>
        <v>51664.675753189113</v>
      </c>
      <c r="AE261" s="70">
        <f t="shared" si="361"/>
        <v>0.90820909515205639</v>
      </c>
      <c r="AG261" s="43">
        <f t="shared" si="302"/>
        <v>240</v>
      </c>
      <c r="AH261" s="43">
        <f t="shared" si="303"/>
        <v>4.2750000000000004</v>
      </c>
      <c r="AI261" s="43">
        <v>1</v>
      </c>
      <c r="AJ261" s="34">
        <f t="shared" si="304"/>
        <v>1.075</v>
      </c>
      <c r="AK261" s="42">
        <f t="shared" si="277"/>
        <v>5444923453200000</v>
      </c>
      <c r="AL261" s="42">
        <f t="shared" si="305"/>
        <v>1.4047902509256E+18</v>
      </c>
      <c r="AM261" s="42">
        <f t="shared" si="306"/>
        <v>3.6099165763142216E+16</v>
      </c>
      <c r="AN261" s="42">
        <f t="shared" si="307"/>
        <v>1282.5</v>
      </c>
      <c r="AO261" s="42">
        <f t="shared" si="308"/>
        <v>51664.675753189113</v>
      </c>
      <c r="AP261" s="70">
        <f t="shared" si="366"/>
        <v>2.5697192687205009E-2</v>
      </c>
      <c r="AR261" s="43">
        <f t="shared" si="309"/>
        <v>220</v>
      </c>
      <c r="AS261" s="43">
        <f t="shared" si="310"/>
        <v>5.45</v>
      </c>
      <c r="AT261" s="43">
        <v>14</v>
      </c>
      <c r="AU261" s="34">
        <f t="shared" si="311"/>
        <v>1.175</v>
      </c>
      <c r="AV261" s="42">
        <f t="shared" si="278"/>
        <v>758901331077120</v>
      </c>
      <c r="AW261" s="42">
        <f t="shared" si="312"/>
        <v>1.9617599408343552E+17</v>
      </c>
      <c r="AX261" s="42">
        <f t="shared" si="313"/>
        <v>2876322418262058</v>
      </c>
      <c r="AY261" s="42">
        <f t="shared" si="314"/>
        <v>1635</v>
      </c>
      <c r="AZ261" s="42">
        <f t="shared" si="315"/>
        <v>51664.675753189113</v>
      </c>
      <c r="BA261" s="70">
        <f t="shared" si="358"/>
        <v>1.4661948989735872E-2</v>
      </c>
      <c r="BC261" s="43">
        <f t="shared" si="316"/>
        <v>195</v>
      </c>
      <c r="BD261" s="43">
        <f t="shared" si="317"/>
        <v>6.75</v>
      </c>
      <c r="BE261" s="43">
        <v>1</v>
      </c>
      <c r="BF261" s="34">
        <f t="shared" si="318"/>
        <v>1.3</v>
      </c>
      <c r="BG261" s="42">
        <f t="shared" si="279"/>
        <v>83634024241152</v>
      </c>
      <c r="BH261" s="42">
        <f t="shared" si="319"/>
        <v>2.1201225145132032E+16</v>
      </c>
      <c r="BI261" s="42">
        <f t="shared" si="320"/>
        <v>111325552312321.45</v>
      </c>
      <c r="BJ261" s="42">
        <f t="shared" si="321"/>
        <v>2025</v>
      </c>
      <c r="BK261" s="42">
        <f t="shared" si="322"/>
        <v>51664.675753189113</v>
      </c>
      <c r="BL261" s="70">
        <f t="shared" si="367"/>
        <v>5.2509018488435168E-3</v>
      </c>
      <c r="BN261" s="43">
        <f t="shared" si="323"/>
        <v>165</v>
      </c>
      <c r="BO261" s="43">
        <f t="shared" si="324"/>
        <v>8.1999999999999993</v>
      </c>
      <c r="BP261" s="43">
        <v>1</v>
      </c>
      <c r="BQ261" s="34">
        <f t="shared" si="325"/>
        <v>1.45</v>
      </c>
      <c r="BR261" s="42">
        <f t="shared" si="280"/>
        <v>158038594560</v>
      </c>
      <c r="BS261" s="42">
        <f t="shared" si="326"/>
        <v>37810733748480</v>
      </c>
      <c r="BT261" s="42">
        <f t="shared" si="327"/>
        <v>2113123909632.0227</v>
      </c>
      <c r="BU261" s="42">
        <f t="shared" si="328"/>
        <v>2460</v>
      </c>
      <c r="BV261" s="42">
        <f t="shared" si="329"/>
        <v>51664.675753189113</v>
      </c>
      <c r="BW261" s="70">
        <f t="shared" si="365"/>
        <v>5.5886879204426199E-2</v>
      </c>
      <c r="BY261" s="43">
        <f t="shared" si="330"/>
        <v>103</v>
      </c>
      <c r="BZ261" s="43">
        <f t="shared" si="331"/>
        <v>9.8249999999999993</v>
      </c>
      <c r="CA261" s="43">
        <v>1</v>
      </c>
      <c r="CB261" s="34">
        <f t="shared" si="332"/>
        <v>0</v>
      </c>
      <c r="CC261" s="42">
        <f t="shared" si="281"/>
        <v>93600</v>
      </c>
      <c r="CD261" s="42">
        <f t="shared" si="333"/>
        <v>0</v>
      </c>
      <c r="CE261" s="42">
        <f t="shared" si="334"/>
        <v>468459148.2577281</v>
      </c>
      <c r="CF261" s="42">
        <f t="shared" si="335"/>
        <v>2947.5</v>
      </c>
      <c r="CG261" s="42">
        <f t="shared" si="336"/>
        <v>51664.675753189113</v>
      </c>
      <c r="CH261" s="70" t="e">
        <f t="shared" si="363"/>
        <v>#DIV/0!</v>
      </c>
      <c r="CJ261" s="43">
        <f t="shared" si="337"/>
        <v>48</v>
      </c>
      <c r="CK261" s="43">
        <f t="shared" si="338"/>
        <v>11.649999999999999</v>
      </c>
      <c r="CL261" s="43">
        <v>1</v>
      </c>
      <c r="CM261" s="34">
        <f t="shared" si="339"/>
        <v>0</v>
      </c>
      <c r="CN261" s="42">
        <f t="shared" si="282"/>
        <v>50</v>
      </c>
      <c r="CO261" s="42">
        <f t="shared" si="340"/>
        <v>0</v>
      </c>
      <c r="CP261" s="42">
        <f t="shared" si="341"/>
        <v>271228.38527763751</v>
      </c>
      <c r="CQ261" s="42">
        <f t="shared" si="342"/>
        <v>3494.9999999999995</v>
      </c>
      <c r="CR261" s="42">
        <f t="shared" si="343"/>
        <v>51664.675753189113</v>
      </c>
      <c r="CS261" s="70" t="e">
        <f t="shared" si="364"/>
        <v>#DIV/0!</v>
      </c>
      <c r="CU261" s="43">
        <f t="shared" si="344"/>
        <v>-2</v>
      </c>
      <c r="CV261" s="43">
        <f t="shared" si="345"/>
        <v>13.7</v>
      </c>
      <c r="CW261" s="43">
        <v>1</v>
      </c>
      <c r="CX261" s="34">
        <f t="shared" si="346"/>
        <v>0</v>
      </c>
      <c r="CY261" s="42">
        <f t="shared" si="283"/>
        <v>1</v>
      </c>
      <c r="CZ261" s="42">
        <f t="shared" si="347"/>
        <v>0</v>
      </c>
      <c r="DA261" s="42">
        <f t="shared" si="348"/>
        <v>311.4797544178868</v>
      </c>
      <c r="DB261" s="42">
        <f t="shared" si="349"/>
        <v>4110</v>
      </c>
      <c r="DC261" s="42">
        <f t="shared" si="350"/>
        <v>51664.675753189113</v>
      </c>
      <c r="DF261" s="43">
        <f t="shared" si="351"/>
        <v>-65</v>
      </c>
      <c r="DG261" s="43">
        <f t="shared" si="352"/>
        <v>18.574999999999999</v>
      </c>
      <c r="DH261" s="43">
        <v>1</v>
      </c>
      <c r="DI261" s="34">
        <f t="shared" si="359"/>
        <v>0</v>
      </c>
      <c r="DJ261" s="42">
        <f t="shared" si="284"/>
        <v>1</v>
      </c>
      <c r="DK261" s="42">
        <f t="shared" si="353"/>
        <v>0</v>
      </c>
      <c r="DL261" s="42">
        <f t="shared" si="354"/>
        <v>6.8023681640624695E-2</v>
      </c>
      <c r="DM261" s="42">
        <f t="shared" si="355"/>
        <v>5572.5</v>
      </c>
      <c r="DN261" s="42">
        <f t="shared" si="356"/>
        <v>51664.675753189113</v>
      </c>
    </row>
    <row r="262" spans="1:118">
      <c r="A262" s="34">
        <f t="shared" si="285"/>
        <v>1782.8875536304927</v>
      </c>
      <c r="B262" s="34">
        <v>0</v>
      </c>
      <c r="C262" s="55">
        <f t="shared" si="362"/>
        <v>11.5</v>
      </c>
      <c r="D262" s="59"/>
      <c r="E262" s="87">
        <v>2.2000000000000002</v>
      </c>
      <c r="F262" s="101">
        <f>C262+E262</f>
        <v>13.7</v>
      </c>
      <c r="G262" s="37">
        <f t="shared" si="286"/>
        <v>2586638741762918.5</v>
      </c>
      <c r="H262" s="34">
        <f t="shared" si="357"/>
        <v>51.200000000000031</v>
      </c>
      <c r="I262" s="38">
        <v>256</v>
      </c>
      <c r="J262" s="43">
        <f t="shared" si="287"/>
        <v>256</v>
      </c>
      <c r="K262" s="43">
        <f t="shared" si="288"/>
        <v>2.2000000000000002</v>
      </c>
      <c r="L262" s="33">
        <v>1</v>
      </c>
      <c r="M262" s="34">
        <f t="shared" si="289"/>
        <v>2</v>
      </c>
      <c r="N262" s="42">
        <f t="shared" ref="N262:N325" si="368">N261*L262</f>
        <v>9058790670336000</v>
      </c>
      <c r="O262" s="42">
        <f t="shared" si="290"/>
        <v>4.638100823212032E+18</v>
      </c>
      <c r="P262" s="42">
        <f t="shared" si="291"/>
        <v>1.7071815695635261E+17</v>
      </c>
      <c r="Q262" s="42">
        <f t="shared" si="292"/>
        <v>660</v>
      </c>
      <c r="R262" s="42">
        <f t="shared" si="293"/>
        <v>53486.626608914783</v>
      </c>
      <c r="S262" s="70">
        <f t="shared" si="294"/>
        <v>3.6807771858250564E-2</v>
      </c>
      <c r="V262" s="43">
        <f t="shared" si="295"/>
        <v>256</v>
      </c>
      <c r="W262" s="43">
        <f t="shared" si="296"/>
        <v>3.2</v>
      </c>
      <c r="X262" s="43">
        <v>1</v>
      </c>
      <c r="Y262" s="34">
        <f t="shared" si="297"/>
        <v>1</v>
      </c>
      <c r="Z262" s="42">
        <f t="shared" ref="Z262:Z325" si="369">Z261*X262</f>
        <v>933415449120000</v>
      </c>
      <c r="AA262" s="42">
        <f t="shared" si="298"/>
        <v>2.3895435497472E+17</v>
      </c>
      <c r="AB262" s="42">
        <f t="shared" si="299"/>
        <v>2.4831731920924019E+17</v>
      </c>
      <c r="AC262" s="42">
        <f t="shared" si="300"/>
        <v>960</v>
      </c>
      <c r="AD262" s="42">
        <f t="shared" si="301"/>
        <v>53486.626608914783</v>
      </c>
      <c r="AE262" s="70">
        <f t="shared" si="361"/>
        <v>1.0391830658851593</v>
      </c>
      <c r="AG262" s="43">
        <f t="shared" si="302"/>
        <v>241</v>
      </c>
      <c r="AH262" s="43">
        <f t="shared" si="303"/>
        <v>4.2750000000000004</v>
      </c>
      <c r="AI262" s="43">
        <v>1</v>
      </c>
      <c r="AJ262" s="34">
        <f t="shared" si="304"/>
        <v>1.075</v>
      </c>
      <c r="AK262" s="42">
        <f t="shared" ref="AK262:AK325" si="370">AK261*AI262</f>
        <v>5444923453200000</v>
      </c>
      <c r="AL262" s="42">
        <f t="shared" si="305"/>
        <v>1.4106435436377897E+18</v>
      </c>
      <c r="AM262" s="42">
        <f t="shared" si="306"/>
        <v>4.1467052328886744E+16</v>
      </c>
      <c r="AN262" s="42">
        <f t="shared" si="307"/>
        <v>1282.5</v>
      </c>
      <c r="AO262" s="42">
        <f t="shared" si="308"/>
        <v>53486.626608914783</v>
      </c>
      <c r="AP262" s="70">
        <f t="shared" si="366"/>
        <v>2.9395840299917909E-2</v>
      </c>
      <c r="AR262" s="43">
        <f t="shared" si="309"/>
        <v>221</v>
      </c>
      <c r="AS262" s="43">
        <f t="shared" si="310"/>
        <v>5.45</v>
      </c>
      <c r="AT262" s="43">
        <v>1</v>
      </c>
      <c r="AU262" s="34">
        <f t="shared" si="311"/>
        <v>1.175</v>
      </c>
      <c r="AV262" s="42">
        <f t="shared" ref="AV262:AV325" si="371">AV261*AT262</f>
        <v>758901331077120</v>
      </c>
      <c r="AW262" s="42">
        <f t="shared" si="312"/>
        <v>1.9706770314745114E+17</v>
      </c>
      <c r="AX262" s="42">
        <f t="shared" si="313"/>
        <v>3304026830298720.5</v>
      </c>
      <c r="AY262" s="42">
        <f t="shared" si="314"/>
        <v>1635</v>
      </c>
      <c r="AZ262" s="42">
        <f t="shared" si="315"/>
        <v>53486.626608914783</v>
      </c>
      <c r="BA262" s="70">
        <f t="shared" si="358"/>
        <v>1.6765947831779225E-2</v>
      </c>
      <c r="BC262" s="43">
        <f t="shared" si="316"/>
        <v>196</v>
      </c>
      <c r="BD262" s="43">
        <f t="shared" si="317"/>
        <v>6.75</v>
      </c>
      <c r="BE262" s="43">
        <v>1</v>
      </c>
      <c r="BF262" s="34">
        <f t="shared" si="318"/>
        <v>1.3</v>
      </c>
      <c r="BG262" s="42">
        <f t="shared" ref="BG262:BG325" si="372">BG261*BE262</f>
        <v>83634024241152</v>
      </c>
      <c r="BH262" s="42">
        <f t="shared" si="319"/>
        <v>2.1309949376645532E+16</v>
      </c>
      <c r="BI262" s="42">
        <f t="shared" si="320"/>
        <v>127879478810300.05</v>
      </c>
      <c r="BJ262" s="42">
        <f t="shared" si="321"/>
        <v>2025</v>
      </c>
      <c r="BK262" s="42">
        <f t="shared" si="322"/>
        <v>53486.626608914783</v>
      </c>
      <c r="BL262" s="70">
        <f t="shared" si="367"/>
        <v>6.0009283246091867E-3</v>
      </c>
      <c r="BN262" s="43">
        <f t="shared" si="323"/>
        <v>166</v>
      </c>
      <c r="BO262" s="43">
        <f t="shared" si="324"/>
        <v>8.1999999999999993</v>
      </c>
      <c r="BP262" s="43">
        <v>1</v>
      </c>
      <c r="BQ262" s="34">
        <f t="shared" si="325"/>
        <v>1.45</v>
      </c>
      <c r="BR262" s="42">
        <f t="shared" ref="BR262:BR325" si="373">BR261*BP262</f>
        <v>158038594560</v>
      </c>
      <c r="BS262" s="42">
        <f t="shared" si="326"/>
        <v>38039889710592</v>
      </c>
      <c r="BT262" s="42">
        <f t="shared" si="327"/>
        <v>2427341958899.2085</v>
      </c>
      <c r="BU262" s="42">
        <f t="shared" si="328"/>
        <v>2460</v>
      </c>
      <c r="BV262" s="42">
        <f t="shared" si="329"/>
        <v>53486.626608914783</v>
      </c>
      <c r="BW262" s="70">
        <f t="shared" si="365"/>
        <v>6.3810436291126482E-2</v>
      </c>
      <c r="BY262" s="43">
        <f t="shared" si="330"/>
        <v>104</v>
      </c>
      <c r="BZ262" s="43">
        <f t="shared" si="331"/>
        <v>9.8249999999999993</v>
      </c>
      <c r="CA262" s="43">
        <v>1</v>
      </c>
      <c r="CB262" s="34">
        <f t="shared" si="332"/>
        <v>0</v>
      </c>
      <c r="CC262" s="42">
        <f t="shared" ref="CC262:CC325" si="374">CC261*CA262</f>
        <v>93600</v>
      </c>
      <c r="CD262" s="42">
        <f t="shared" si="333"/>
        <v>0</v>
      </c>
      <c r="CE262" s="42">
        <f t="shared" si="334"/>
        <v>538118252.98696434</v>
      </c>
      <c r="CF262" s="42">
        <f t="shared" si="335"/>
        <v>2947.5</v>
      </c>
      <c r="CG262" s="42">
        <f t="shared" si="336"/>
        <v>53486.626608914783</v>
      </c>
      <c r="CH262" s="70" t="e">
        <f t="shared" si="363"/>
        <v>#DIV/0!</v>
      </c>
      <c r="CJ262" s="43">
        <f t="shared" si="337"/>
        <v>49</v>
      </c>
      <c r="CK262" s="43">
        <f t="shared" si="338"/>
        <v>11.649999999999999</v>
      </c>
      <c r="CL262" s="43">
        <v>1</v>
      </c>
      <c r="CM262" s="34">
        <f t="shared" si="339"/>
        <v>0</v>
      </c>
      <c r="CN262" s="42">
        <f t="shared" ref="CN262:CN325" si="375">CN261*CL262</f>
        <v>50</v>
      </c>
      <c r="CO262" s="42">
        <f t="shared" si="340"/>
        <v>0</v>
      </c>
      <c r="CP262" s="42">
        <f t="shared" si="341"/>
        <v>311559.59999692423</v>
      </c>
      <c r="CQ262" s="42">
        <f t="shared" si="342"/>
        <v>3494.9999999999995</v>
      </c>
      <c r="CR262" s="42">
        <f t="shared" si="343"/>
        <v>53486.626608914783</v>
      </c>
      <c r="CS262" s="70" t="e">
        <f t="shared" si="364"/>
        <v>#DIV/0!</v>
      </c>
      <c r="CU262" s="43">
        <f t="shared" si="344"/>
        <v>-1</v>
      </c>
      <c r="CV262" s="43">
        <f t="shared" si="345"/>
        <v>13.7</v>
      </c>
      <c r="CW262" s="43">
        <v>1</v>
      </c>
      <c r="CX262" s="34">
        <f t="shared" si="346"/>
        <v>0</v>
      </c>
      <c r="CY262" s="42">
        <f t="shared" ref="CY262:CY325" si="376">CY261*CW262</f>
        <v>1</v>
      </c>
      <c r="CZ262" s="42">
        <f t="shared" si="347"/>
        <v>0</v>
      </c>
      <c r="DA262" s="42">
        <f t="shared" si="348"/>
        <v>357.796281514707</v>
      </c>
      <c r="DB262" s="42">
        <f t="shared" si="349"/>
        <v>4110</v>
      </c>
      <c r="DC262" s="42">
        <f t="shared" si="350"/>
        <v>53486.626608914783</v>
      </c>
      <c r="DF262" s="43">
        <f t="shared" si="351"/>
        <v>-64</v>
      </c>
      <c r="DG262" s="43">
        <f t="shared" si="352"/>
        <v>18.574999999999999</v>
      </c>
      <c r="DH262" s="43">
        <v>1</v>
      </c>
      <c r="DI262" s="34">
        <f t="shared" si="359"/>
        <v>0</v>
      </c>
      <c r="DJ262" s="42">
        <f t="shared" ref="DJ262:DJ325" si="377">DJ261*DH262</f>
        <v>1</v>
      </c>
      <c r="DK262" s="42">
        <f t="shared" si="353"/>
        <v>0</v>
      </c>
      <c r="DL262" s="42">
        <f t="shared" si="354"/>
        <v>7.8138691201427607E-2</v>
      </c>
      <c r="DM262" s="42">
        <f t="shared" si="355"/>
        <v>5572.5</v>
      </c>
      <c r="DN262" s="42">
        <f t="shared" si="356"/>
        <v>53486.626608914783</v>
      </c>
    </row>
    <row r="263" spans="1:118">
      <c r="A263" s="34">
        <f t="shared" ref="A263:A326" si="378">POWER(POWER(2,0.05),I263-40)</f>
        <v>1845.7609474270123</v>
      </c>
      <c r="B263" s="34">
        <v>0</v>
      </c>
      <c r="C263" s="55">
        <f t="shared" si="362"/>
        <v>11.5</v>
      </c>
      <c r="D263" s="90"/>
      <c r="E263" s="87">
        <v>2.2000000000000002</v>
      </c>
      <c r="F263" s="101">
        <f>C263+E263</f>
        <v>13.7</v>
      </c>
      <c r="G263" s="37">
        <f t="shared" ref="G263:G326" si="379">POWER($H$1,I263)</f>
        <v>2971267667634665</v>
      </c>
      <c r="H263" s="34">
        <f t="shared" si="357"/>
        <v>51.400000000000034</v>
      </c>
      <c r="I263" s="38">
        <v>257</v>
      </c>
      <c r="J263" s="43">
        <f t="shared" ref="J263:J326" si="380">$I263-K$3</f>
        <v>257</v>
      </c>
      <c r="K263" s="43">
        <f t="shared" ref="K263:K326" si="381">L$3</f>
        <v>2.2000000000000002</v>
      </c>
      <c r="L263" s="33">
        <v>1</v>
      </c>
      <c r="M263" s="34">
        <f t="shared" ref="M263:M326" si="382">M$3</f>
        <v>2</v>
      </c>
      <c r="N263" s="42">
        <f t="shared" si="368"/>
        <v>9058790670336000</v>
      </c>
      <c r="O263" s="42">
        <f t="shared" ref="O263:O326" si="383">J263*N263*M263</f>
        <v>4.656218404552704E+18</v>
      </c>
      <c r="P263" s="42">
        <f t="shared" ref="P263:P326" si="384">L$3*N$3*POWER($H$1,J263)</f>
        <v>1.961036660638879E+17</v>
      </c>
      <c r="Q263" s="42">
        <f t="shared" ref="Q263:Q326" si="385">R$3</f>
        <v>660</v>
      </c>
      <c r="R263" s="42">
        <f t="shared" ref="R263:R326" si="386">$A263*(30+$B263)</f>
        <v>55372.828422810366</v>
      </c>
      <c r="S263" s="70">
        <f t="shared" ref="S263:S326" si="387">P263/O263</f>
        <v>4.2116509369952211E-2</v>
      </c>
      <c r="V263" s="43">
        <f t="shared" ref="V263:V326" si="388">$I263-W$3</f>
        <v>257</v>
      </c>
      <c r="W263" s="43">
        <f t="shared" ref="W263:W326" si="389">X$3</f>
        <v>3.2</v>
      </c>
      <c r="X263" s="43">
        <v>1</v>
      </c>
      <c r="Y263" s="34">
        <f t="shared" ref="Y263:Y326" si="390">Y$3</f>
        <v>1</v>
      </c>
      <c r="Z263" s="42">
        <f t="shared" si="369"/>
        <v>933415449120000</v>
      </c>
      <c r="AA263" s="42">
        <f t="shared" ref="AA263:AA326" si="391">V263*Z263*Y263</f>
        <v>2.3988777042384E+17</v>
      </c>
      <c r="AB263" s="42">
        <f t="shared" ref="AB263:AB326" si="392">X$3*Z$3*POWER($H$1,V263)</f>
        <v>2.8524169609292784E+17</v>
      </c>
      <c r="AC263" s="42">
        <f t="shared" ref="AC263:AC326" si="393">AD$3</f>
        <v>960</v>
      </c>
      <c r="AD263" s="42">
        <f t="shared" ref="AD263:AD326" si="394">$A263*(30+$B263)</f>
        <v>55372.828422810366</v>
      </c>
      <c r="AE263" s="70">
        <f t="shared" si="361"/>
        <v>1.1890631005863923</v>
      </c>
      <c r="AG263" s="43">
        <f t="shared" ref="AG263:AG326" si="395">$I263-AH$3</f>
        <v>242</v>
      </c>
      <c r="AH263" s="43">
        <f t="shared" ref="AH263:AH326" si="396">AI$3</f>
        <v>4.2750000000000004</v>
      </c>
      <c r="AI263" s="43">
        <v>1</v>
      </c>
      <c r="AJ263" s="34">
        <f t="shared" ref="AJ263:AJ326" si="397">AJ$3</f>
        <v>1.075</v>
      </c>
      <c r="AK263" s="42">
        <f t="shared" si="370"/>
        <v>5444923453200000</v>
      </c>
      <c r="AL263" s="42">
        <f t="shared" ref="AL263:AL326" si="398">AG263*AK263*AJ263</f>
        <v>1.4164968363499799E+18</v>
      </c>
      <c r="AM263" s="42">
        <f t="shared" ref="AM263:AM326" si="399">AI$3*AK$3*POWER($H$1,AG263)</f>
        <v>4.7633134796768184E+16</v>
      </c>
      <c r="AN263" s="42">
        <f t="shared" ref="AN263:AN326" si="400">AO$3</f>
        <v>1282.5</v>
      </c>
      <c r="AO263" s="42">
        <f t="shared" ref="AO263:AO326" si="401">$A263*(30+$B263)</f>
        <v>55372.828422810366</v>
      </c>
      <c r="AP263" s="70">
        <f t="shared" si="366"/>
        <v>3.3627420530997404E-2</v>
      </c>
      <c r="AR263" s="43">
        <f t="shared" ref="AR263:AR326" si="402">$I263-AS$3</f>
        <v>222</v>
      </c>
      <c r="AS263" s="43">
        <f t="shared" ref="AS263:AS326" si="403">AT$3</f>
        <v>5.45</v>
      </c>
      <c r="AT263" s="43">
        <v>1</v>
      </c>
      <c r="AU263" s="34">
        <f t="shared" ref="AU263:AU326" si="404">AU$3</f>
        <v>1.175</v>
      </c>
      <c r="AV263" s="42">
        <f t="shared" si="371"/>
        <v>758901331077120</v>
      </c>
      <c r="AW263" s="42">
        <f t="shared" ref="AW263:AW326" si="405">AR263*AV263*AU263</f>
        <v>1.9795941221146675E+17</v>
      </c>
      <c r="AX263" s="42">
        <f t="shared" ref="AX263:AX326" si="406">AT$3*AV$3*POWER($H$1,AR263)</f>
        <v>3795330184830207.5</v>
      </c>
      <c r="AY263" s="42">
        <f t="shared" ref="AY263:AY326" si="407">AZ$3</f>
        <v>1635</v>
      </c>
      <c r="AZ263" s="42">
        <f t="shared" ref="AZ263:AZ326" si="408">$A263*(30+$B263)</f>
        <v>55372.828422810366</v>
      </c>
      <c r="BA263" s="70">
        <f t="shared" si="358"/>
        <v>1.9172264366878959E-2</v>
      </c>
      <c r="BC263" s="43">
        <f t="shared" ref="BC263:BC326" si="409">$I263-BD$3</f>
        <v>197</v>
      </c>
      <c r="BD263" s="43">
        <f t="shared" ref="BD263:BD326" si="410">BE$3</f>
        <v>6.75</v>
      </c>
      <c r="BE263" s="43">
        <v>1</v>
      </c>
      <c r="BF263" s="34">
        <f t="shared" ref="BF263:BF326" si="411">BF$3</f>
        <v>1.3</v>
      </c>
      <c r="BG263" s="42">
        <f t="shared" si="372"/>
        <v>83634024241152</v>
      </c>
      <c r="BH263" s="42">
        <f t="shared" ref="BH263:BH326" si="412">BC263*BG263*BF263</f>
        <v>2.1418673608159028E+16</v>
      </c>
      <c r="BI263" s="42">
        <f t="shared" ref="BI263:BI326" si="413">BE$3*BG$3*POWER($H$1,BC263)</f>
        <v>146894946947269.84</v>
      </c>
      <c r="BJ263" s="42">
        <f t="shared" ref="BJ263:BJ326" si="414">BK$3</f>
        <v>2025</v>
      </c>
      <c r="BK263" s="42">
        <f t="shared" ref="BK263:BK326" si="415">$A263*(30+$B263)</f>
        <v>55372.828422810366</v>
      </c>
      <c r="BL263" s="70">
        <f t="shared" si="367"/>
        <v>6.8582653452132101E-3</v>
      </c>
      <c r="BN263" s="43">
        <f t="shared" ref="BN263:BN326" si="416">$I263-BO$3</f>
        <v>167</v>
      </c>
      <c r="BO263" s="43">
        <f t="shared" ref="BO263:BO326" si="417">BP$3</f>
        <v>8.1999999999999993</v>
      </c>
      <c r="BP263" s="43">
        <v>1</v>
      </c>
      <c r="BQ263" s="34">
        <f t="shared" ref="BQ263:BQ326" si="418">BQ$3</f>
        <v>1.45</v>
      </c>
      <c r="BR263" s="42">
        <f t="shared" si="373"/>
        <v>158038594560</v>
      </c>
      <c r="BS263" s="42">
        <f t="shared" ref="BS263:BS326" si="419">BN263*BR263*BQ263</f>
        <v>38269045672704</v>
      </c>
      <c r="BT263" s="42">
        <f t="shared" ref="BT263:BT326" si="420">BP$3*BR$3*POWER($H$1,BN263)</f>
        <v>2788283715202.8018</v>
      </c>
      <c r="BU263" s="42">
        <f t="shared" ref="BU263:BU326" si="421">BV$3</f>
        <v>2460</v>
      </c>
      <c r="BV263" s="42">
        <f t="shared" ref="BV263:BV326" si="422">$A263*(30+$B263)</f>
        <v>55372.828422810366</v>
      </c>
      <c r="BW263" s="70">
        <f t="shared" si="365"/>
        <v>7.2860027371719621E-2</v>
      </c>
      <c r="BY263" s="43">
        <f t="shared" ref="BY263:BY326" si="423">$I263-BZ$3</f>
        <v>105</v>
      </c>
      <c r="BZ263" s="43">
        <f t="shared" ref="BZ263:BZ326" si="424">CA$3</f>
        <v>9.8249999999999993</v>
      </c>
      <c r="CA263" s="43">
        <v>1</v>
      </c>
      <c r="CB263" s="34">
        <f t="shared" ref="CB263:CB326" si="425">CB$3</f>
        <v>0</v>
      </c>
      <c r="CC263" s="42">
        <f t="shared" si="374"/>
        <v>93600</v>
      </c>
      <c r="CD263" s="42">
        <f t="shared" ref="CD263:CD326" si="426">BY263*CC263*CB263</f>
        <v>0</v>
      </c>
      <c r="CE263" s="42">
        <f t="shared" ref="CE263:CE326" si="427">CA$3*CC$3*POWER($H$1,BY263)</f>
        <v>618135552.00000441</v>
      </c>
      <c r="CF263" s="42">
        <f t="shared" ref="CF263:CF326" si="428">CG$3</f>
        <v>2947.5</v>
      </c>
      <c r="CG263" s="42">
        <f t="shared" ref="CG263:CG326" si="429">$A263*(30+$B263)</f>
        <v>55372.828422810366</v>
      </c>
      <c r="CH263" s="70" t="e">
        <f t="shared" si="363"/>
        <v>#DIV/0!</v>
      </c>
      <c r="CJ263" s="43">
        <f t="shared" ref="CJ263:CJ326" si="430">$I263-CK$3</f>
        <v>50</v>
      </c>
      <c r="CK263" s="43">
        <f t="shared" ref="CK263:CK326" si="431">CL$3</f>
        <v>11.649999999999999</v>
      </c>
      <c r="CL263" s="43">
        <v>1</v>
      </c>
      <c r="CM263" s="34">
        <f t="shared" ref="CM263:CM326" si="432">CM$3</f>
        <v>0</v>
      </c>
      <c r="CN263" s="42">
        <f t="shared" si="375"/>
        <v>50</v>
      </c>
      <c r="CO263" s="42">
        <f t="shared" ref="CO263:CO326" si="433">CJ263*CN263*CM263</f>
        <v>0</v>
      </c>
      <c r="CP263" s="42">
        <f t="shared" ref="CP263:CP326" si="434">CL$3*CN$3*POWER($H$1,CJ263)</f>
        <v>357888.00000000111</v>
      </c>
      <c r="CQ263" s="42">
        <f t="shared" ref="CQ263:CQ326" si="435">CR$3</f>
        <v>3494.9999999999995</v>
      </c>
      <c r="CR263" s="42">
        <f t="shared" ref="CR263:CR326" si="436">$A263*(30+$B263)</f>
        <v>55372.828422810366</v>
      </c>
      <c r="CS263" s="70" t="e">
        <f t="shared" si="364"/>
        <v>#DIV/0!</v>
      </c>
      <c r="CU263" s="43">
        <f t="shared" ref="CU263:CU326" si="437">$I263-CV$3</f>
        <v>0</v>
      </c>
      <c r="CV263" s="43">
        <f t="shared" ref="CV263:CV326" si="438">CW$3</f>
        <v>13.7</v>
      </c>
      <c r="CW263" s="43">
        <v>1</v>
      </c>
      <c r="CX263" s="34">
        <f t="shared" ref="CX263:CX326" si="439">CX$3</f>
        <v>0</v>
      </c>
      <c r="CY263" s="42">
        <f t="shared" si="376"/>
        <v>1</v>
      </c>
      <c r="CZ263" s="42">
        <f t="shared" ref="CZ263:CZ326" si="440">CU263*CY263*CX263</f>
        <v>0</v>
      </c>
      <c r="DA263" s="42">
        <f t="shared" ref="DA263:DA326" si="441">CW$3*CY$3*POWER($H$1,CU263)</f>
        <v>411</v>
      </c>
      <c r="DB263" s="42">
        <f t="shared" ref="DB263:DB326" si="442">DC$3</f>
        <v>4110</v>
      </c>
      <c r="DC263" s="42">
        <f t="shared" ref="DC263:DC326" si="443">$A263*(30+$B263)</f>
        <v>55372.828422810366</v>
      </c>
      <c r="DF263" s="43">
        <f t="shared" ref="DF263:DF326" si="444">$I263-DG$3</f>
        <v>-63</v>
      </c>
      <c r="DG263" s="43">
        <f t="shared" ref="DG263:DG326" si="445">DH$3</f>
        <v>18.574999999999999</v>
      </c>
      <c r="DH263" s="43">
        <v>1</v>
      </c>
      <c r="DI263" s="34">
        <f t="shared" si="359"/>
        <v>0</v>
      </c>
      <c r="DJ263" s="42">
        <f t="shared" si="377"/>
        <v>1</v>
      </c>
      <c r="DK263" s="42">
        <f t="shared" ref="DK263:DK326" si="446">DF263*DJ263*DI263</f>
        <v>0</v>
      </c>
      <c r="DL263" s="42">
        <f t="shared" ref="DL263:DL326" si="447">DH$3*DJ$3*POWER($H$1,DF263)</f>
        <v>8.9757786044701193E-2</v>
      </c>
      <c r="DM263" s="42">
        <f t="shared" ref="DM263:DM326" si="448">DN$3</f>
        <v>5572.5</v>
      </c>
      <c r="DN263" s="42">
        <f t="shared" ref="DN263:DN326" si="449">$A263*(30+$B263)</f>
        <v>55372.828422810366</v>
      </c>
    </row>
    <row r="264" spans="1:118">
      <c r="A264" s="34">
        <f t="shared" si="378"/>
        <v>1910.851566667415</v>
      </c>
      <c r="B264" s="34">
        <v>0</v>
      </c>
      <c r="C264" s="55">
        <f t="shared" si="362"/>
        <v>11.5</v>
      </c>
      <c r="D264" s="59"/>
      <c r="E264" s="87">
        <v>2.2000000000000002</v>
      </c>
      <c r="F264" s="101">
        <f>C264+E264</f>
        <v>13.7</v>
      </c>
      <c r="G264" s="37">
        <f t="shared" si="379"/>
        <v>3413090282067817</v>
      </c>
      <c r="H264" s="34">
        <f t="shared" ref="H264:H327" si="450">LOG(G264,2)</f>
        <v>51.600000000000023</v>
      </c>
      <c r="I264" s="38">
        <v>258</v>
      </c>
      <c r="J264" s="43">
        <f t="shared" si="380"/>
        <v>258</v>
      </c>
      <c r="K264" s="43">
        <f t="shared" si="381"/>
        <v>2.2000000000000002</v>
      </c>
      <c r="L264" s="33">
        <v>1</v>
      </c>
      <c r="M264" s="34">
        <f t="shared" si="382"/>
        <v>2</v>
      </c>
      <c r="N264" s="42">
        <f t="shared" si="368"/>
        <v>9058790670336000</v>
      </c>
      <c r="O264" s="42">
        <f t="shared" si="383"/>
        <v>4.674335985893376E+18</v>
      </c>
      <c r="P264" s="42">
        <f t="shared" si="384"/>
        <v>2.2526395861647594E+17</v>
      </c>
      <c r="Q264" s="42">
        <f t="shared" si="385"/>
        <v>660</v>
      </c>
      <c r="R264" s="42">
        <f t="shared" si="386"/>
        <v>57325.547000022452</v>
      </c>
      <c r="S264" s="70">
        <f t="shared" si="387"/>
        <v>4.8191648887948448E-2</v>
      </c>
      <c r="V264" s="43">
        <f t="shared" si="388"/>
        <v>258</v>
      </c>
      <c r="W264" s="43">
        <f t="shared" si="389"/>
        <v>3.2</v>
      </c>
      <c r="X264" s="43">
        <v>1</v>
      </c>
      <c r="Y264" s="34">
        <f t="shared" si="390"/>
        <v>1</v>
      </c>
      <c r="Z264" s="42">
        <f t="shared" si="369"/>
        <v>933415449120000</v>
      </c>
      <c r="AA264" s="42">
        <f t="shared" si="391"/>
        <v>2.4082118587296E+17</v>
      </c>
      <c r="AB264" s="42">
        <f t="shared" si="392"/>
        <v>3.2765666707851046E+17</v>
      </c>
      <c r="AC264" s="42">
        <f t="shared" si="393"/>
        <v>960</v>
      </c>
      <c r="AD264" s="42">
        <f t="shared" si="394"/>
        <v>57325.547000022452</v>
      </c>
      <c r="AE264" s="70">
        <f t="shared" si="361"/>
        <v>1.3605807391520721</v>
      </c>
      <c r="AG264" s="43">
        <f t="shared" si="395"/>
        <v>243</v>
      </c>
      <c r="AH264" s="43">
        <f t="shared" si="396"/>
        <v>4.2750000000000004</v>
      </c>
      <c r="AI264" s="43">
        <v>1</v>
      </c>
      <c r="AJ264" s="34">
        <f t="shared" si="397"/>
        <v>1.075</v>
      </c>
      <c r="AK264" s="42">
        <f t="shared" si="370"/>
        <v>5444923453200000</v>
      </c>
      <c r="AL264" s="42">
        <f t="shared" si="398"/>
        <v>1.4223501290621701E+18</v>
      </c>
      <c r="AM264" s="42">
        <f t="shared" si="399"/>
        <v>5.471610358439964E+16</v>
      </c>
      <c r="AN264" s="42">
        <f t="shared" si="400"/>
        <v>1282.5</v>
      </c>
      <c r="AO264" s="42">
        <f t="shared" si="401"/>
        <v>57325.547000022452</v>
      </c>
      <c r="AP264" s="70">
        <f t="shared" si="366"/>
        <v>3.8468800660549612E-2</v>
      </c>
      <c r="AR264" s="43">
        <f t="shared" si="402"/>
        <v>223</v>
      </c>
      <c r="AS264" s="43">
        <f t="shared" si="403"/>
        <v>5.45</v>
      </c>
      <c r="AT264" s="43">
        <v>1</v>
      </c>
      <c r="AU264" s="34">
        <f t="shared" si="404"/>
        <v>1.175</v>
      </c>
      <c r="AV264" s="42">
        <f t="shared" si="371"/>
        <v>758901331077120</v>
      </c>
      <c r="AW264" s="42">
        <f t="shared" si="405"/>
        <v>1.9885112127548237E+17</v>
      </c>
      <c r="AX264" s="42">
        <f t="shared" si="406"/>
        <v>4359689539985053.5</v>
      </c>
      <c r="AY264" s="42">
        <f t="shared" si="407"/>
        <v>1635</v>
      </c>
      <c r="AZ264" s="42">
        <f t="shared" si="408"/>
        <v>57325.547000022452</v>
      </c>
      <c r="BA264" s="70">
        <f t="shared" ref="BA264:BA327" si="451">AX264/AW264</f>
        <v>2.1924390026170738E-2</v>
      </c>
      <c r="BC264" s="43">
        <f t="shared" si="409"/>
        <v>198</v>
      </c>
      <c r="BD264" s="43">
        <f t="shared" si="410"/>
        <v>6.75</v>
      </c>
      <c r="BE264" s="43">
        <v>1</v>
      </c>
      <c r="BF264" s="34">
        <f t="shared" si="411"/>
        <v>1.3</v>
      </c>
      <c r="BG264" s="42">
        <f t="shared" si="372"/>
        <v>83634024241152</v>
      </c>
      <c r="BH264" s="42">
        <f t="shared" si="412"/>
        <v>2.1527397839672524E+16</v>
      </c>
      <c r="BI264" s="42">
        <f t="shared" si="413"/>
        <v>168737983915705.62</v>
      </c>
      <c r="BJ264" s="42">
        <f t="shared" si="414"/>
        <v>2025</v>
      </c>
      <c r="BK264" s="42">
        <f t="shared" si="415"/>
        <v>57325.547000022452</v>
      </c>
      <c r="BL264" s="70">
        <f t="shared" si="367"/>
        <v>7.8382898468453473E-3</v>
      </c>
      <c r="BN264" s="43">
        <f t="shared" si="416"/>
        <v>168</v>
      </c>
      <c r="BO264" s="43">
        <f t="shared" si="417"/>
        <v>8.1999999999999993</v>
      </c>
      <c r="BP264" s="43">
        <v>1</v>
      </c>
      <c r="BQ264" s="34">
        <f t="shared" si="418"/>
        <v>1.45</v>
      </c>
      <c r="BR264" s="42">
        <f t="shared" si="373"/>
        <v>158038594560</v>
      </c>
      <c r="BS264" s="42">
        <f t="shared" si="419"/>
        <v>38498201634816</v>
      </c>
      <c r="BT264" s="42">
        <f t="shared" si="420"/>
        <v>3202896916918.4795</v>
      </c>
      <c r="BU264" s="42">
        <f t="shared" si="421"/>
        <v>2460</v>
      </c>
      <c r="BV264" s="42">
        <f t="shared" si="422"/>
        <v>57325.547000022452</v>
      </c>
      <c r="BW264" s="70">
        <f t="shared" si="365"/>
        <v>8.3196013863201523E-2</v>
      </c>
      <c r="BY264" s="43">
        <f t="shared" si="423"/>
        <v>106</v>
      </c>
      <c r="BZ264" s="43">
        <f t="shared" si="424"/>
        <v>9.8249999999999993</v>
      </c>
      <c r="CA264" s="43">
        <v>1</v>
      </c>
      <c r="CB264" s="34">
        <f t="shared" si="425"/>
        <v>0</v>
      </c>
      <c r="CC264" s="42">
        <f t="shared" si="374"/>
        <v>93600</v>
      </c>
      <c r="CD264" s="42">
        <f t="shared" si="426"/>
        <v>0</v>
      </c>
      <c r="CE264" s="42">
        <f t="shared" si="427"/>
        <v>710051291.74758923</v>
      </c>
      <c r="CF264" s="42">
        <f t="shared" si="428"/>
        <v>2947.5</v>
      </c>
      <c r="CG264" s="42">
        <f t="shared" si="429"/>
        <v>57325.547000022452</v>
      </c>
      <c r="CH264" s="70" t="e">
        <f t="shared" si="363"/>
        <v>#DIV/0!</v>
      </c>
      <c r="CJ264" s="43">
        <f t="shared" si="430"/>
        <v>51</v>
      </c>
      <c r="CK264" s="43">
        <f t="shared" si="431"/>
        <v>11.649999999999999</v>
      </c>
      <c r="CL264" s="43">
        <v>1</v>
      </c>
      <c r="CM264" s="34">
        <f t="shared" si="432"/>
        <v>0</v>
      </c>
      <c r="CN264" s="42">
        <f t="shared" si="375"/>
        <v>50</v>
      </c>
      <c r="CO264" s="42">
        <f t="shared" si="433"/>
        <v>0</v>
      </c>
      <c r="CP264" s="42">
        <f t="shared" si="434"/>
        <v>411105.35687318019</v>
      </c>
      <c r="CQ264" s="42">
        <f t="shared" si="435"/>
        <v>3494.9999999999995</v>
      </c>
      <c r="CR264" s="42">
        <f t="shared" si="436"/>
        <v>57325.547000022452</v>
      </c>
      <c r="CS264" s="70" t="e">
        <f t="shared" ref="CS264:CS327" si="452">CP264/CO264</f>
        <v>#DIV/0!</v>
      </c>
      <c r="CU264" s="43">
        <f t="shared" si="437"/>
        <v>1</v>
      </c>
      <c r="CV264" s="43">
        <f t="shared" si="438"/>
        <v>13.7</v>
      </c>
      <c r="CW264" s="43">
        <v>1</v>
      </c>
      <c r="CX264" s="34">
        <f t="shared" si="439"/>
        <v>0</v>
      </c>
      <c r="CY264" s="42">
        <f t="shared" si="376"/>
        <v>1</v>
      </c>
      <c r="CZ264" s="42">
        <f t="shared" si="440"/>
        <v>0</v>
      </c>
      <c r="DA264" s="42">
        <f t="shared" si="441"/>
        <v>472.11502390378143</v>
      </c>
      <c r="DB264" s="42">
        <f t="shared" si="442"/>
        <v>4110</v>
      </c>
      <c r="DC264" s="42">
        <f t="shared" si="443"/>
        <v>57325.547000022452</v>
      </c>
      <c r="DD264" s="70" t="e">
        <f t="shared" ref="DD264:DD294" si="453">DA264/CZ264</f>
        <v>#DIV/0!</v>
      </c>
      <c r="DF264" s="43">
        <f t="shared" si="444"/>
        <v>-62</v>
      </c>
      <c r="DG264" s="43">
        <f t="shared" si="445"/>
        <v>18.574999999999999</v>
      </c>
      <c r="DH264" s="43">
        <v>1</v>
      </c>
      <c r="DI264" s="34">
        <f t="shared" ref="DI264:DI327" si="454">DI263</f>
        <v>0</v>
      </c>
      <c r="DJ264" s="42">
        <f t="shared" si="377"/>
        <v>1</v>
      </c>
      <c r="DK264" s="42">
        <f t="shared" si="446"/>
        <v>0</v>
      </c>
      <c r="DL264" s="42">
        <f t="shared" si="447"/>
        <v>0.10310462117772411</v>
      </c>
      <c r="DM264" s="42">
        <f t="shared" si="448"/>
        <v>5572.5</v>
      </c>
      <c r="DN264" s="42">
        <f t="shared" si="449"/>
        <v>57325.547000022452</v>
      </c>
    </row>
    <row r="265" spans="1:118">
      <c r="A265" s="34">
        <f t="shared" si="378"/>
        <v>1978.2376016381183</v>
      </c>
      <c r="B265" s="34">
        <v>0</v>
      </c>
      <c r="C265" s="55">
        <f t="shared" si="362"/>
        <v>11.5</v>
      </c>
      <c r="D265" s="59"/>
      <c r="E265" s="87">
        <v>2.2000000000000002</v>
      </c>
      <c r="F265" s="101">
        <f>C265+E265</f>
        <v>13.7</v>
      </c>
      <c r="G265" s="37">
        <f t="shared" si="379"/>
        <v>3920611192467668</v>
      </c>
      <c r="H265" s="34">
        <f t="shared" si="450"/>
        <v>51.800000000000026</v>
      </c>
      <c r="I265" s="38">
        <v>259</v>
      </c>
      <c r="J265" s="43">
        <f t="shared" si="380"/>
        <v>259</v>
      </c>
      <c r="K265" s="43">
        <f t="shared" si="381"/>
        <v>2.2000000000000002</v>
      </c>
      <c r="L265" s="33">
        <v>1</v>
      </c>
      <c r="M265" s="34">
        <f t="shared" si="382"/>
        <v>2</v>
      </c>
      <c r="N265" s="42">
        <f t="shared" si="368"/>
        <v>9058790670336000</v>
      </c>
      <c r="O265" s="42">
        <f t="shared" si="383"/>
        <v>4.692453567234048E+18</v>
      </c>
      <c r="P265" s="42">
        <f t="shared" si="384"/>
        <v>2.5876033870286608E+17</v>
      </c>
      <c r="Q265" s="42">
        <f t="shared" si="385"/>
        <v>660</v>
      </c>
      <c r="R265" s="42">
        <f t="shared" si="386"/>
        <v>59347.128049143554</v>
      </c>
      <c r="S265" s="70">
        <f t="shared" si="387"/>
        <v>5.5143931633060687E-2</v>
      </c>
      <c r="V265" s="43">
        <f t="shared" si="388"/>
        <v>259</v>
      </c>
      <c r="W265" s="43">
        <f t="shared" si="389"/>
        <v>3.2</v>
      </c>
      <c r="X265" s="43">
        <v>1</v>
      </c>
      <c r="Y265" s="34">
        <f t="shared" si="390"/>
        <v>1</v>
      </c>
      <c r="Z265" s="42">
        <f t="shared" si="369"/>
        <v>933415449120000</v>
      </c>
      <c r="AA265" s="42">
        <f t="shared" si="391"/>
        <v>2.4175460132208E+17</v>
      </c>
      <c r="AB265" s="42">
        <f t="shared" si="392"/>
        <v>3.7637867447689613E+17</v>
      </c>
      <c r="AC265" s="42">
        <f t="shared" si="393"/>
        <v>960</v>
      </c>
      <c r="AD265" s="42">
        <f t="shared" si="394"/>
        <v>59347.128049143554</v>
      </c>
      <c r="AE265" s="70">
        <f t="shared" si="361"/>
        <v>1.5568625061057757</v>
      </c>
      <c r="AG265" s="43">
        <f t="shared" si="395"/>
        <v>244</v>
      </c>
      <c r="AH265" s="43">
        <f t="shared" si="396"/>
        <v>4.2750000000000004</v>
      </c>
      <c r="AI265" s="43">
        <v>1</v>
      </c>
      <c r="AJ265" s="34">
        <f t="shared" si="397"/>
        <v>1.075</v>
      </c>
      <c r="AK265" s="42">
        <f t="shared" si="370"/>
        <v>5444923453200000</v>
      </c>
      <c r="AL265" s="42">
        <f t="shared" si="398"/>
        <v>1.4282034217743601E+18</v>
      </c>
      <c r="AM265" s="42">
        <f t="shared" si="399"/>
        <v>6.2852298179247248E+16</v>
      </c>
      <c r="AN265" s="42">
        <f t="shared" si="400"/>
        <v>1282.5</v>
      </c>
      <c r="AO265" s="42">
        <f t="shared" si="401"/>
        <v>59347.128049143554</v>
      </c>
      <c r="AP265" s="70">
        <f t="shared" si="366"/>
        <v>4.4007945381590884E-2</v>
      </c>
      <c r="AR265" s="43">
        <f t="shared" si="402"/>
        <v>224</v>
      </c>
      <c r="AS265" s="43">
        <f t="shared" si="403"/>
        <v>5.45</v>
      </c>
      <c r="AT265" s="43">
        <v>1</v>
      </c>
      <c r="AU265" s="34">
        <f t="shared" si="404"/>
        <v>1.175</v>
      </c>
      <c r="AV265" s="42">
        <f t="shared" si="371"/>
        <v>758901331077120</v>
      </c>
      <c r="AW265" s="42">
        <f t="shared" si="405"/>
        <v>1.9974283033949798E+17</v>
      </c>
      <c r="AX265" s="42">
        <f t="shared" si="406"/>
        <v>5007968202878611</v>
      </c>
      <c r="AY265" s="42">
        <f t="shared" si="407"/>
        <v>1635</v>
      </c>
      <c r="AZ265" s="42">
        <f t="shared" si="408"/>
        <v>59347.128049143554</v>
      </c>
      <c r="BA265" s="70">
        <f t="shared" si="451"/>
        <v>2.5072079905780299E-2</v>
      </c>
      <c r="BC265" s="43">
        <f t="shared" si="409"/>
        <v>199</v>
      </c>
      <c r="BD265" s="43">
        <f t="shared" si="410"/>
        <v>6.75</v>
      </c>
      <c r="BE265" s="43">
        <v>1</v>
      </c>
      <c r="BF265" s="34">
        <f t="shared" si="411"/>
        <v>1.3</v>
      </c>
      <c r="BG265" s="42">
        <f t="shared" si="372"/>
        <v>83634024241152</v>
      </c>
      <c r="BH265" s="42">
        <f t="shared" si="412"/>
        <v>2.1636122071186024E+16</v>
      </c>
      <c r="BI265" s="42">
        <f t="shared" si="413"/>
        <v>193829044549487.19</v>
      </c>
      <c r="BJ265" s="42">
        <f t="shared" si="414"/>
        <v>2025</v>
      </c>
      <c r="BK265" s="42">
        <f t="shared" si="415"/>
        <v>59347.128049143554</v>
      </c>
      <c r="BL265" s="70">
        <f t="shared" si="367"/>
        <v>8.9585852728950744E-3</v>
      </c>
      <c r="BN265" s="43">
        <f t="shared" si="416"/>
        <v>169</v>
      </c>
      <c r="BO265" s="43">
        <f t="shared" si="417"/>
        <v>8.1999999999999993</v>
      </c>
      <c r="BP265" s="43">
        <v>1</v>
      </c>
      <c r="BQ265" s="34">
        <f t="shared" si="418"/>
        <v>1.45</v>
      </c>
      <c r="BR265" s="42">
        <f t="shared" si="373"/>
        <v>158038594560</v>
      </c>
      <c r="BS265" s="42">
        <f t="shared" si="419"/>
        <v>38727357596928</v>
      </c>
      <c r="BT265" s="42">
        <f t="shared" si="420"/>
        <v>3679162419689.3325</v>
      </c>
      <c r="BU265" s="42">
        <f t="shared" si="421"/>
        <v>2460</v>
      </c>
      <c r="BV265" s="42">
        <f t="shared" si="422"/>
        <v>59347.128049143554</v>
      </c>
      <c r="BW265" s="70">
        <f t="shared" si="365"/>
        <v>9.5001638324562002E-2</v>
      </c>
      <c r="BY265" s="43">
        <f t="shared" si="423"/>
        <v>107</v>
      </c>
      <c r="BZ265" s="43">
        <f t="shared" si="424"/>
        <v>9.8249999999999993</v>
      </c>
      <c r="CA265" s="43">
        <v>1</v>
      </c>
      <c r="CB265" s="34">
        <f t="shared" si="425"/>
        <v>0</v>
      </c>
      <c r="CC265" s="42">
        <f t="shared" si="374"/>
        <v>93600</v>
      </c>
      <c r="CD265" s="42">
        <f t="shared" si="426"/>
        <v>0</v>
      </c>
      <c r="CE265" s="42">
        <f t="shared" si="427"/>
        <v>815634750.79397559</v>
      </c>
      <c r="CF265" s="42">
        <f t="shared" si="428"/>
        <v>2947.5</v>
      </c>
      <c r="CG265" s="42">
        <f t="shared" si="429"/>
        <v>59347.128049143554</v>
      </c>
      <c r="CH265" s="70" t="e">
        <f t="shared" si="363"/>
        <v>#DIV/0!</v>
      </c>
      <c r="CJ265" s="43">
        <f t="shared" si="430"/>
        <v>52</v>
      </c>
      <c r="CK265" s="43">
        <f t="shared" si="431"/>
        <v>11.649999999999999</v>
      </c>
      <c r="CL265" s="43">
        <v>1</v>
      </c>
      <c r="CM265" s="34">
        <f t="shared" si="432"/>
        <v>0</v>
      </c>
      <c r="CN265" s="42">
        <f t="shared" si="375"/>
        <v>50</v>
      </c>
      <c r="CO265" s="42">
        <f t="shared" si="433"/>
        <v>0</v>
      </c>
      <c r="CP265" s="42">
        <f t="shared" si="434"/>
        <v>472236.04717069113</v>
      </c>
      <c r="CQ265" s="42">
        <f t="shared" si="435"/>
        <v>3494.9999999999995</v>
      </c>
      <c r="CR265" s="42">
        <f t="shared" si="436"/>
        <v>59347.128049143554</v>
      </c>
      <c r="CS265" s="70" t="e">
        <f t="shared" si="452"/>
        <v>#DIV/0!</v>
      </c>
      <c r="CU265" s="43">
        <f t="shared" si="437"/>
        <v>2</v>
      </c>
      <c r="CV265" s="43">
        <f t="shared" si="438"/>
        <v>13.7</v>
      </c>
      <c r="CW265" s="43">
        <v>1</v>
      </c>
      <c r="CX265" s="34">
        <f t="shared" si="439"/>
        <v>0</v>
      </c>
      <c r="CY265" s="42">
        <f t="shared" si="376"/>
        <v>1</v>
      </c>
      <c r="CZ265" s="42">
        <f t="shared" si="440"/>
        <v>0</v>
      </c>
      <c r="DA265" s="42">
        <f t="shared" si="441"/>
        <v>542.31775132765961</v>
      </c>
      <c r="DB265" s="42">
        <f t="shared" si="442"/>
        <v>4110</v>
      </c>
      <c r="DC265" s="42">
        <f t="shared" si="443"/>
        <v>59347.128049143554</v>
      </c>
      <c r="DD265" s="70" t="e">
        <f t="shared" si="453"/>
        <v>#DIV/0!</v>
      </c>
      <c r="DF265" s="43">
        <f t="shared" si="444"/>
        <v>-61</v>
      </c>
      <c r="DG265" s="43">
        <f t="shared" si="445"/>
        <v>18.574999999999999</v>
      </c>
      <c r="DH265" s="43">
        <v>1</v>
      </c>
      <c r="DI265" s="34">
        <f t="shared" si="454"/>
        <v>0</v>
      </c>
      <c r="DJ265" s="42">
        <f t="shared" si="377"/>
        <v>1</v>
      </c>
      <c r="DK265" s="42">
        <f t="shared" si="446"/>
        <v>0</v>
      </c>
      <c r="DL265" s="42">
        <f t="shared" si="447"/>
        <v>0.11843610873944416</v>
      </c>
      <c r="DM265" s="42">
        <f t="shared" si="448"/>
        <v>5572.5</v>
      </c>
      <c r="DN265" s="42">
        <f t="shared" si="449"/>
        <v>59347.128049143554</v>
      </c>
    </row>
    <row r="266" spans="1:118">
      <c r="A266" s="34">
        <f t="shared" si="378"/>
        <v>2048.0000000000359</v>
      </c>
      <c r="B266" s="34">
        <v>0</v>
      </c>
      <c r="C266" s="55">
        <f t="shared" si="362"/>
        <v>13.8</v>
      </c>
      <c r="D266" s="58">
        <f>1+I266/200</f>
        <v>2.2999999999999998</v>
      </c>
      <c r="E266" s="87">
        <v>2.2000000000000002</v>
      </c>
      <c r="F266" s="101">
        <f>C266+E266</f>
        <v>16</v>
      </c>
      <c r="G266" s="37">
        <f t="shared" si="379"/>
        <v>4503599627370574</v>
      </c>
      <c r="H266" s="34">
        <f t="shared" si="450"/>
        <v>52.000000000000028</v>
      </c>
      <c r="I266" s="38">
        <v>260</v>
      </c>
      <c r="J266" s="43">
        <f t="shared" si="380"/>
        <v>260</v>
      </c>
      <c r="K266" s="43">
        <f t="shared" si="381"/>
        <v>2.2000000000000002</v>
      </c>
      <c r="L266" s="33">
        <v>4</v>
      </c>
      <c r="M266" s="34">
        <f t="shared" si="382"/>
        <v>2</v>
      </c>
      <c r="N266" s="42">
        <f t="shared" si="368"/>
        <v>3.6235162681344E+16</v>
      </c>
      <c r="O266" s="42">
        <f t="shared" si="383"/>
        <v>1.884228459429888E+19</v>
      </c>
      <c r="P266" s="42">
        <f t="shared" si="384"/>
        <v>2.9723757540645786E+17</v>
      </c>
      <c r="Q266" s="42">
        <f t="shared" si="385"/>
        <v>660</v>
      </c>
      <c r="R266" s="42">
        <f t="shared" si="386"/>
        <v>61440.000000001077</v>
      </c>
      <c r="S266" s="70">
        <f t="shared" si="387"/>
        <v>1.5775028443015513E-2</v>
      </c>
      <c r="V266" s="43">
        <f t="shared" si="388"/>
        <v>260</v>
      </c>
      <c r="W266" s="43">
        <f t="shared" si="389"/>
        <v>3.2</v>
      </c>
      <c r="X266" s="43">
        <v>15</v>
      </c>
      <c r="Y266" s="34">
        <f t="shared" si="390"/>
        <v>1</v>
      </c>
      <c r="Z266" s="42">
        <f t="shared" si="369"/>
        <v>1.40012317368E+16</v>
      </c>
      <c r="AA266" s="42">
        <f t="shared" si="391"/>
        <v>3.640320251568E+18</v>
      </c>
      <c r="AB266" s="42">
        <f t="shared" si="392"/>
        <v>4.323455642275751E+17</v>
      </c>
      <c r="AC266" s="42">
        <f t="shared" si="393"/>
        <v>960</v>
      </c>
      <c r="AD266" s="42">
        <f t="shared" si="394"/>
        <v>61440.000000001077</v>
      </c>
      <c r="AE266" s="70">
        <f t="shared" si="361"/>
        <v>0.11876580475065356</v>
      </c>
      <c r="AG266" s="43">
        <f t="shared" si="395"/>
        <v>245</v>
      </c>
      <c r="AH266" s="43">
        <f t="shared" si="396"/>
        <v>4.2750000000000004</v>
      </c>
      <c r="AI266" s="43">
        <v>1</v>
      </c>
      <c r="AJ266" s="34">
        <f t="shared" si="397"/>
        <v>1.075</v>
      </c>
      <c r="AK266" s="42">
        <f t="shared" si="370"/>
        <v>5444923453200000</v>
      </c>
      <c r="AL266" s="42">
        <f t="shared" si="398"/>
        <v>1.4340567144865498E+18</v>
      </c>
      <c r="AM266" s="42">
        <f t="shared" si="399"/>
        <v>7.2198331526284432E+16</v>
      </c>
      <c r="AN266" s="42">
        <f t="shared" si="400"/>
        <v>1282.5</v>
      </c>
      <c r="AO266" s="42">
        <f t="shared" si="401"/>
        <v>61440.000000001077</v>
      </c>
      <c r="AP266" s="70">
        <f t="shared" si="366"/>
        <v>5.0345520366769002E-2</v>
      </c>
      <c r="AR266" s="43">
        <f t="shared" si="402"/>
        <v>225</v>
      </c>
      <c r="AS266" s="43">
        <f t="shared" si="403"/>
        <v>5.45</v>
      </c>
      <c r="AT266" s="43">
        <v>1</v>
      </c>
      <c r="AU266" s="34">
        <f t="shared" si="404"/>
        <v>1.175</v>
      </c>
      <c r="AV266" s="42">
        <f t="shared" si="371"/>
        <v>758901331077120</v>
      </c>
      <c r="AW266" s="42">
        <f t="shared" si="405"/>
        <v>2.006345394035136E+17</v>
      </c>
      <c r="AX266" s="42">
        <f t="shared" si="406"/>
        <v>5752644836524120</v>
      </c>
      <c r="AY266" s="42">
        <f t="shared" si="407"/>
        <v>1635</v>
      </c>
      <c r="AZ266" s="42">
        <f t="shared" si="408"/>
        <v>61440.000000001077</v>
      </c>
      <c r="BA266" s="70">
        <f t="shared" si="451"/>
        <v>2.867225580215017E-2</v>
      </c>
      <c r="BC266" s="43">
        <f t="shared" si="409"/>
        <v>200</v>
      </c>
      <c r="BD266" s="43">
        <f t="shared" si="410"/>
        <v>6.75</v>
      </c>
      <c r="BE266" s="43">
        <v>1</v>
      </c>
      <c r="BF266" s="34">
        <f t="shared" si="411"/>
        <v>1.3</v>
      </c>
      <c r="BG266" s="42">
        <f t="shared" si="372"/>
        <v>83634024241152</v>
      </c>
      <c r="BH266" s="42">
        <f t="shared" si="412"/>
        <v>2.174484630269952E+16</v>
      </c>
      <c r="BI266" s="42">
        <f t="shared" si="413"/>
        <v>222651104624642.97</v>
      </c>
      <c r="BJ266" s="42">
        <f t="shared" si="414"/>
        <v>2025</v>
      </c>
      <c r="BK266" s="42">
        <f t="shared" si="415"/>
        <v>61440.000000001077</v>
      </c>
      <c r="BL266" s="70">
        <f t="shared" si="367"/>
        <v>1.0239258605244862E-2</v>
      </c>
      <c r="BN266" s="43">
        <f t="shared" si="416"/>
        <v>170</v>
      </c>
      <c r="BO266" s="43">
        <f t="shared" si="417"/>
        <v>8.1999999999999993</v>
      </c>
      <c r="BP266" s="43">
        <v>1</v>
      </c>
      <c r="BQ266" s="34">
        <f t="shared" si="418"/>
        <v>1.45</v>
      </c>
      <c r="BR266" s="42">
        <f t="shared" si="373"/>
        <v>158038594560</v>
      </c>
      <c r="BS266" s="42">
        <f t="shared" si="419"/>
        <v>38956513559040</v>
      </c>
      <c r="BT266" s="42">
        <f t="shared" si="420"/>
        <v>4226247819264.0474</v>
      </c>
      <c r="BU266" s="42">
        <f t="shared" si="421"/>
        <v>2460</v>
      </c>
      <c r="BV266" s="42">
        <f t="shared" si="422"/>
        <v>61440.000000001077</v>
      </c>
      <c r="BW266" s="70">
        <f t="shared" si="365"/>
        <v>0.10848629492623914</v>
      </c>
      <c r="BY266" s="43">
        <f t="shared" si="423"/>
        <v>108</v>
      </c>
      <c r="BZ266" s="43">
        <f t="shared" si="424"/>
        <v>9.8249999999999993</v>
      </c>
      <c r="CA266" s="43">
        <v>1</v>
      </c>
      <c r="CB266" s="34">
        <f t="shared" si="425"/>
        <v>0</v>
      </c>
      <c r="CC266" s="42">
        <f t="shared" si="374"/>
        <v>93600</v>
      </c>
      <c r="CD266" s="42">
        <f t="shared" si="426"/>
        <v>0</v>
      </c>
      <c r="CE266" s="42">
        <f t="shared" si="427"/>
        <v>936918296.51545644</v>
      </c>
      <c r="CF266" s="42">
        <f t="shared" si="428"/>
        <v>2947.5</v>
      </c>
      <c r="CG266" s="42">
        <f t="shared" si="429"/>
        <v>61440.000000001077</v>
      </c>
      <c r="CH266" s="70" t="e">
        <f t="shared" si="363"/>
        <v>#DIV/0!</v>
      </c>
      <c r="CJ266" s="43">
        <f t="shared" si="430"/>
        <v>53</v>
      </c>
      <c r="CK266" s="43">
        <f t="shared" si="431"/>
        <v>11.649999999999999</v>
      </c>
      <c r="CL266" s="43">
        <v>1</v>
      </c>
      <c r="CM266" s="34">
        <f t="shared" si="432"/>
        <v>0</v>
      </c>
      <c r="CN266" s="42">
        <f t="shared" si="375"/>
        <v>50</v>
      </c>
      <c r="CO266" s="42">
        <f t="shared" si="433"/>
        <v>0</v>
      </c>
      <c r="CP266" s="42">
        <f t="shared" si="434"/>
        <v>542456.77055527514</v>
      </c>
      <c r="CQ266" s="42">
        <f t="shared" si="435"/>
        <v>3494.9999999999995</v>
      </c>
      <c r="CR266" s="42">
        <f t="shared" si="436"/>
        <v>61440.000000001077</v>
      </c>
      <c r="CS266" s="70" t="e">
        <f t="shared" si="452"/>
        <v>#DIV/0!</v>
      </c>
      <c r="CU266" s="43">
        <f t="shared" si="437"/>
        <v>3</v>
      </c>
      <c r="CV266" s="43">
        <f t="shared" si="438"/>
        <v>13.7</v>
      </c>
      <c r="CW266" s="43">
        <v>1</v>
      </c>
      <c r="CX266" s="34">
        <f t="shared" si="439"/>
        <v>0</v>
      </c>
      <c r="CY266" s="42">
        <f t="shared" si="376"/>
        <v>1</v>
      </c>
      <c r="CZ266" s="42">
        <f t="shared" si="440"/>
        <v>0</v>
      </c>
      <c r="DA266" s="42">
        <f t="shared" si="441"/>
        <v>622.9595088357737</v>
      </c>
      <c r="DB266" s="42">
        <f t="shared" si="442"/>
        <v>4110</v>
      </c>
      <c r="DC266" s="42">
        <f t="shared" si="443"/>
        <v>61440.000000001077</v>
      </c>
      <c r="DD266" s="70" t="e">
        <f t="shared" si="453"/>
        <v>#DIV/0!</v>
      </c>
      <c r="DF266" s="43">
        <f t="shared" si="444"/>
        <v>-60</v>
      </c>
      <c r="DG266" s="43">
        <f t="shared" si="445"/>
        <v>18.574999999999999</v>
      </c>
      <c r="DH266" s="43">
        <v>1</v>
      </c>
      <c r="DI266" s="34">
        <f t="shared" si="454"/>
        <v>0</v>
      </c>
      <c r="DJ266" s="42">
        <f t="shared" si="377"/>
        <v>1</v>
      </c>
      <c r="DK266" s="42">
        <f t="shared" si="446"/>
        <v>0</v>
      </c>
      <c r="DL266" s="42">
        <f t="shared" si="447"/>
        <v>0.13604736328124944</v>
      </c>
      <c r="DM266" s="42">
        <f t="shared" si="448"/>
        <v>5572.5</v>
      </c>
      <c r="DN266" s="42">
        <f t="shared" si="449"/>
        <v>61440.000000001077</v>
      </c>
    </row>
    <row r="267" spans="1:118">
      <c r="A267" s="34">
        <f t="shared" si="378"/>
        <v>2120.2225640271786</v>
      </c>
      <c r="B267" s="34">
        <v>0</v>
      </c>
      <c r="C267" s="55">
        <f t="shared" si="362"/>
        <v>13.8</v>
      </c>
      <c r="D267" s="59"/>
      <c r="E267" s="87">
        <v>2.2000000000000002</v>
      </c>
      <c r="F267" s="101">
        <f>C267+E267</f>
        <v>16</v>
      </c>
      <c r="G267" s="37">
        <f t="shared" si="379"/>
        <v>5173277483525838</v>
      </c>
      <c r="H267" s="34">
        <f t="shared" si="450"/>
        <v>52.200000000000031</v>
      </c>
      <c r="I267" s="38">
        <v>261</v>
      </c>
      <c r="J267" s="43">
        <f t="shared" si="380"/>
        <v>261</v>
      </c>
      <c r="K267" s="43">
        <f t="shared" si="381"/>
        <v>2.2000000000000002</v>
      </c>
      <c r="L267" s="33">
        <v>1</v>
      </c>
      <c r="M267" s="34">
        <f t="shared" si="382"/>
        <v>2</v>
      </c>
      <c r="N267" s="42">
        <f t="shared" si="368"/>
        <v>3.6235162681344E+16</v>
      </c>
      <c r="O267" s="42">
        <f t="shared" si="383"/>
        <v>1.8914754919661568E+19</v>
      </c>
      <c r="P267" s="42">
        <f t="shared" si="384"/>
        <v>3.4143631391270528E+17</v>
      </c>
      <c r="Q267" s="42">
        <f t="shared" si="385"/>
        <v>660</v>
      </c>
      <c r="R267" s="42">
        <f t="shared" si="386"/>
        <v>63606.676920815356</v>
      </c>
      <c r="S267" s="70">
        <f t="shared" si="387"/>
        <v>1.8051321064582657E-2</v>
      </c>
      <c r="V267" s="43">
        <f t="shared" si="388"/>
        <v>261</v>
      </c>
      <c r="W267" s="43">
        <f t="shared" si="389"/>
        <v>3.2</v>
      </c>
      <c r="X267" s="43">
        <v>1</v>
      </c>
      <c r="Y267" s="34">
        <f t="shared" si="390"/>
        <v>1</v>
      </c>
      <c r="Z267" s="42">
        <f t="shared" si="369"/>
        <v>1.40012317368E+16</v>
      </c>
      <c r="AA267" s="42">
        <f t="shared" si="391"/>
        <v>3.6543214833048003E+18</v>
      </c>
      <c r="AB267" s="42">
        <f t="shared" si="392"/>
        <v>4.9663463841848045E+17</v>
      </c>
      <c r="AC267" s="42">
        <f t="shared" si="393"/>
        <v>960</v>
      </c>
      <c r="AD267" s="42">
        <f t="shared" si="394"/>
        <v>63606.676920815356</v>
      </c>
      <c r="AE267" s="70">
        <f t="shared" si="361"/>
        <v>0.13590337924219709</v>
      </c>
      <c r="AG267" s="43">
        <f t="shared" si="395"/>
        <v>246</v>
      </c>
      <c r="AH267" s="43">
        <f t="shared" si="396"/>
        <v>4.2750000000000004</v>
      </c>
      <c r="AI267" s="43">
        <v>1</v>
      </c>
      <c r="AJ267" s="34">
        <f t="shared" si="397"/>
        <v>1.075</v>
      </c>
      <c r="AK267" s="42">
        <f t="shared" si="370"/>
        <v>5444923453200000</v>
      </c>
      <c r="AL267" s="42">
        <f t="shared" si="398"/>
        <v>1.43991000719874E+18</v>
      </c>
      <c r="AM267" s="42">
        <f t="shared" si="399"/>
        <v>8.2934104657773504E+16</v>
      </c>
      <c r="AN267" s="42">
        <f t="shared" si="400"/>
        <v>1282.5</v>
      </c>
      <c r="AO267" s="42">
        <f t="shared" si="401"/>
        <v>63606.676920815356</v>
      </c>
      <c r="AP267" s="70">
        <f t="shared" si="366"/>
        <v>5.7596727742115578E-2</v>
      </c>
      <c r="AR267" s="43">
        <f t="shared" si="402"/>
        <v>226</v>
      </c>
      <c r="AS267" s="43">
        <f t="shared" si="403"/>
        <v>5.45</v>
      </c>
      <c r="AT267" s="43">
        <v>1</v>
      </c>
      <c r="AU267" s="34">
        <f t="shared" si="404"/>
        <v>1.175</v>
      </c>
      <c r="AV267" s="42">
        <f t="shared" si="371"/>
        <v>758901331077120</v>
      </c>
      <c r="AW267" s="42">
        <f t="shared" si="405"/>
        <v>2.0152624846752922E+17</v>
      </c>
      <c r="AX267" s="42">
        <f t="shared" si="406"/>
        <v>6608053660597443</v>
      </c>
      <c r="AY267" s="42">
        <f t="shared" si="407"/>
        <v>1635</v>
      </c>
      <c r="AZ267" s="42">
        <f t="shared" si="408"/>
        <v>63606.676920815356</v>
      </c>
      <c r="BA267" s="70">
        <f t="shared" si="451"/>
        <v>3.2790039564807166E-2</v>
      </c>
      <c r="BC267" s="43">
        <f t="shared" si="409"/>
        <v>201</v>
      </c>
      <c r="BD267" s="43">
        <f t="shared" si="410"/>
        <v>6.75</v>
      </c>
      <c r="BE267" s="43">
        <v>1</v>
      </c>
      <c r="BF267" s="34">
        <f t="shared" si="411"/>
        <v>1.3</v>
      </c>
      <c r="BG267" s="42">
        <f t="shared" si="372"/>
        <v>83634024241152</v>
      </c>
      <c r="BH267" s="42">
        <f t="shared" si="412"/>
        <v>2.185357053421302E+16</v>
      </c>
      <c r="BI267" s="42">
        <f t="shared" si="413"/>
        <v>255758957620600.12</v>
      </c>
      <c r="BJ267" s="42">
        <f t="shared" si="414"/>
        <v>2025</v>
      </c>
      <c r="BK267" s="42">
        <f t="shared" si="415"/>
        <v>63606.676920815356</v>
      </c>
      <c r="BL267" s="70">
        <f t="shared" si="367"/>
        <v>1.1703303001227867E-2</v>
      </c>
      <c r="BN267" s="43">
        <f t="shared" si="416"/>
        <v>171</v>
      </c>
      <c r="BO267" s="43">
        <f t="shared" si="417"/>
        <v>8.1999999999999993</v>
      </c>
      <c r="BP267" s="43">
        <v>1</v>
      </c>
      <c r="BQ267" s="34">
        <f t="shared" si="418"/>
        <v>1.45</v>
      </c>
      <c r="BR267" s="42">
        <f t="shared" si="373"/>
        <v>158038594560</v>
      </c>
      <c r="BS267" s="42">
        <f t="shared" si="419"/>
        <v>39185669521152</v>
      </c>
      <c r="BT267" s="42">
        <f t="shared" si="420"/>
        <v>4854683917798.4189</v>
      </c>
      <c r="BU267" s="42">
        <f t="shared" si="421"/>
        <v>2460</v>
      </c>
      <c r="BV267" s="42">
        <f t="shared" si="422"/>
        <v>63606.676920815356</v>
      </c>
      <c r="BW267" s="70">
        <f t="shared" si="365"/>
        <v>0.12388926812078363</v>
      </c>
      <c r="BY267" s="43">
        <f t="shared" si="423"/>
        <v>109</v>
      </c>
      <c r="BZ267" s="43">
        <f t="shared" si="424"/>
        <v>9.8249999999999993</v>
      </c>
      <c r="CA267" s="43">
        <v>1</v>
      </c>
      <c r="CB267" s="34">
        <f t="shared" si="425"/>
        <v>0</v>
      </c>
      <c r="CC267" s="42">
        <f t="shared" si="374"/>
        <v>93600</v>
      </c>
      <c r="CD267" s="42">
        <f t="shared" si="426"/>
        <v>0</v>
      </c>
      <c r="CE267" s="42">
        <f t="shared" si="427"/>
        <v>1076236505.9739292</v>
      </c>
      <c r="CF267" s="42">
        <f t="shared" si="428"/>
        <v>2947.5</v>
      </c>
      <c r="CG267" s="42">
        <f t="shared" si="429"/>
        <v>63606.676920815356</v>
      </c>
      <c r="CH267" s="70" t="e">
        <f t="shared" si="363"/>
        <v>#DIV/0!</v>
      </c>
      <c r="CJ267" s="43">
        <f t="shared" si="430"/>
        <v>54</v>
      </c>
      <c r="CK267" s="43">
        <f t="shared" si="431"/>
        <v>11.649999999999999</v>
      </c>
      <c r="CL267" s="43">
        <v>1</v>
      </c>
      <c r="CM267" s="34">
        <f t="shared" si="432"/>
        <v>0</v>
      </c>
      <c r="CN267" s="42">
        <f t="shared" si="375"/>
        <v>50</v>
      </c>
      <c r="CO267" s="42">
        <f t="shared" si="433"/>
        <v>0</v>
      </c>
      <c r="CP267" s="42">
        <f t="shared" si="434"/>
        <v>623119.19999384857</v>
      </c>
      <c r="CQ267" s="42">
        <f t="shared" si="435"/>
        <v>3494.9999999999995</v>
      </c>
      <c r="CR267" s="42">
        <f t="shared" si="436"/>
        <v>63606.676920815356</v>
      </c>
      <c r="CS267" s="70" t="e">
        <f t="shared" si="452"/>
        <v>#DIV/0!</v>
      </c>
      <c r="CU267" s="43">
        <f t="shared" si="437"/>
        <v>4</v>
      </c>
      <c r="CV267" s="43">
        <f t="shared" si="438"/>
        <v>13.7</v>
      </c>
      <c r="CW267" s="43">
        <v>1</v>
      </c>
      <c r="CX267" s="34">
        <f t="shared" si="439"/>
        <v>0</v>
      </c>
      <c r="CY267" s="42">
        <f t="shared" si="376"/>
        <v>1</v>
      </c>
      <c r="CZ267" s="42">
        <f t="shared" si="440"/>
        <v>0</v>
      </c>
      <c r="DA267" s="42">
        <f t="shared" si="441"/>
        <v>715.59256302941424</v>
      </c>
      <c r="DB267" s="42">
        <f t="shared" si="442"/>
        <v>4110</v>
      </c>
      <c r="DC267" s="42">
        <f t="shared" si="443"/>
        <v>63606.676920815356</v>
      </c>
      <c r="DD267" s="70" t="e">
        <f t="shared" si="453"/>
        <v>#DIV/0!</v>
      </c>
      <c r="DF267" s="43">
        <f t="shared" si="444"/>
        <v>-59</v>
      </c>
      <c r="DG267" s="43">
        <f t="shared" si="445"/>
        <v>18.574999999999999</v>
      </c>
      <c r="DH267" s="43">
        <v>1</v>
      </c>
      <c r="DI267" s="34">
        <f t="shared" si="454"/>
        <v>0</v>
      </c>
      <c r="DJ267" s="42">
        <f t="shared" si="377"/>
        <v>1</v>
      </c>
      <c r="DK267" s="42">
        <f t="shared" si="446"/>
        <v>0</v>
      </c>
      <c r="DL267" s="42">
        <f t="shared" si="447"/>
        <v>0.1562773824028553</v>
      </c>
      <c r="DM267" s="42">
        <f t="shared" si="448"/>
        <v>5572.5</v>
      </c>
      <c r="DN267" s="42">
        <f t="shared" si="449"/>
        <v>63606.676920815356</v>
      </c>
    </row>
    <row r="268" spans="1:118">
      <c r="A268" s="34">
        <f t="shared" si="378"/>
        <v>2194.992051274367</v>
      </c>
      <c r="B268" s="34">
        <v>0</v>
      </c>
      <c r="C268" s="55">
        <f t="shared" si="362"/>
        <v>13.8</v>
      </c>
      <c r="D268" s="59"/>
      <c r="E268" s="87">
        <v>2.2000000000000002</v>
      </c>
      <c r="F268" s="101">
        <f>C268+E268</f>
        <v>16</v>
      </c>
      <c r="G268" s="37">
        <f t="shared" si="379"/>
        <v>5942535335269331</v>
      </c>
      <c r="H268" s="34">
        <f t="shared" si="450"/>
        <v>52.400000000000027</v>
      </c>
      <c r="I268" s="38">
        <v>262</v>
      </c>
      <c r="J268" s="43">
        <f t="shared" si="380"/>
        <v>262</v>
      </c>
      <c r="K268" s="43">
        <f t="shared" si="381"/>
        <v>2.2000000000000002</v>
      </c>
      <c r="L268" s="33">
        <v>1</v>
      </c>
      <c r="M268" s="34">
        <f t="shared" si="382"/>
        <v>2</v>
      </c>
      <c r="N268" s="42">
        <f t="shared" si="368"/>
        <v>3.6235162681344E+16</v>
      </c>
      <c r="O268" s="42">
        <f t="shared" si="383"/>
        <v>1.8987225245024256E+19</v>
      </c>
      <c r="P268" s="42">
        <f t="shared" si="384"/>
        <v>3.9220733212777587E+17</v>
      </c>
      <c r="Q268" s="42">
        <f t="shared" si="385"/>
        <v>660</v>
      </c>
      <c r="R268" s="42">
        <f t="shared" si="386"/>
        <v>65849.761538231003</v>
      </c>
      <c r="S268" s="70">
        <f t="shared" si="387"/>
        <v>2.065637959556817E-2</v>
      </c>
      <c r="V268" s="43">
        <f t="shared" si="388"/>
        <v>262</v>
      </c>
      <c r="W268" s="43">
        <f t="shared" si="389"/>
        <v>3.2</v>
      </c>
      <c r="X268" s="43">
        <v>1</v>
      </c>
      <c r="Y268" s="34">
        <f t="shared" si="390"/>
        <v>1</v>
      </c>
      <c r="Z268" s="42">
        <f t="shared" si="369"/>
        <v>1.40012317368E+16</v>
      </c>
      <c r="AA268" s="42">
        <f t="shared" si="391"/>
        <v>3.6683227150416E+18</v>
      </c>
      <c r="AB268" s="42">
        <f t="shared" si="392"/>
        <v>5.7048339218585574E+17</v>
      </c>
      <c r="AC268" s="42">
        <f t="shared" si="393"/>
        <v>960</v>
      </c>
      <c r="AD268" s="42">
        <f t="shared" si="394"/>
        <v>65849.761538231003</v>
      </c>
      <c r="AE268" s="70">
        <f t="shared" si="361"/>
        <v>0.15551614089094293</v>
      </c>
      <c r="AG268" s="43">
        <f t="shared" si="395"/>
        <v>247</v>
      </c>
      <c r="AH268" s="43">
        <f t="shared" si="396"/>
        <v>4.2750000000000004</v>
      </c>
      <c r="AI268" s="43">
        <v>1</v>
      </c>
      <c r="AJ268" s="34">
        <f t="shared" si="397"/>
        <v>1.075</v>
      </c>
      <c r="AK268" s="42">
        <f t="shared" si="370"/>
        <v>5444923453200000</v>
      </c>
      <c r="AL268" s="42">
        <f t="shared" si="398"/>
        <v>1.4457632999109302E+18</v>
      </c>
      <c r="AM268" s="42">
        <f t="shared" si="399"/>
        <v>9.5266269593536416E+16</v>
      </c>
      <c r="AN268" s="42">
        <f t="shared" si="400"/>
        <v>1282.5</v>
      </c>
      <c r="AO268" s="42">
        <f t="shared" si="401"/>
        <v>65849.761538231003</v>
      </c>
      <c r="AP268" s="70">
        <f t="shared" si="366"/>
        <v>6.5893407032399792E-2</v>
      </c>
      <c r="AR268" s="43">
        <f t="shared" si="402"/>
        <v>227</v>
      </c>
      <c r="AS268" s="43">
        <f t="shared" si="403"/>
        <v>5.45</v>
      </c>
      <c r="AT268" s="43">
        <v>1</v>
      </c>
      <c r="AU268" s="34">
        <f t="shared" si="404"/>
        <v>1.175</v>
      </c>
      <c r="AV268" s="42">
        <f t="shared" si="371"/>
        <v>758901331077120</v>
      </c>
      <c r="AW268" s="42">
        <f t="shared" si="405"/>
        <v>2.0241795753154483E+17</v>
      </c>
      <c r="AX268" s="42">
        <f t="shared" si="406"/>
        <v>7590660369660419</v>
      </c>
      <c r="AY268" s="42">
        <f t="shared" si="407"/>
        <v>1635</v>
      </c>
      <c r="AZ268" s="42">
        <f t="shared" si="408"/>
        <v>65849.761538231003</v>
      </c>
      <c r="BA268" s="70">
        <f t="shared" si="451"/>
        <v>3.7499935589842569E-2</v>
      </c>
      <c r="BC268" s="43">
        <f t="shared" si="409"/>
        <v>202</v>
      </c>
      <c r="BD268" s="43">
        <f t="shared" si="410"/>
        <v>6.75</v>
      </c>
      <c r="BE268" s="43">
        <v>1</v>
      </c>
      <c r="BF268" s="34">
        <f t="shared" si="411"/>
        <v>1.3</v>
      </c>
      <c r="BG268" s="42">
        <f t="shared" si="372"/>
        <v>83634024241152</v>
      </c>
      <c r="BH268" s="42">
        <f t="shared" si="412"/>
        <v>2.1962294765726516E+16</v>
      </c>
      <c r="BI268" s="42">
        <f t="shared" si="413"/>
        <v>293789893894539.81</v>
      </c>
      <c r="BJ268" s="42">
        <f t="shared" si="414"/>
        <v>2025</v>
      </c>
      <c r="BK268" s="42">
        <f t="shared" si="415"/>
        <v>65849.761538231003</v>
      </c>
      <c r="BL268" s="70">
        <f t="shared" si="367"/>
        <v>1.3377012604029731E-2</v>
      </c>
      <c r="BN268" s="43">
        <f t="shared" si="416"/>
        <v>172</v>
      </c>
      <c r="BO268" s="43">
        <f t="shared" si="417"/>
        <v>8.1999999999999993</v>
      </c>
      <c r="BP268" s="43">
        <v>14</v>
      </c>
      <c r="BQ268" s="34">
        <f t="shared" si="418"/>
        <v>1.45</v>
      </c>
      <c r="BR268" s="42">
        <f t="shared" si="373"/>
        <v>2212540323840</v>
      </c>
      <c r="BS268" s="42">
        <f t="shared" si="419"/>
        <v>551807556765696</v>
      </c>
      <c r="BT268" s="42">
        <f t="shared" si="420"/>
        <v>5576567430405.6045</v>
      </c>
      <c r="BU268" s="42">
        <f t="shared" si="421"/>
        <v>2460</v>
      </c>
      <c r="BV268" s="42">
        <f t="shared" si="422"/>
        <v>65849.761538231003</v>
      </c>
      <c r="BW268" s="70">
        <f t="shared" si="365"/>
        <v>1.0106000474316593E-2</v>
      </c>
      <c r="BY268" s="43">
        <f t="shared" si="423"/>
        <v>110</v>
      </c>
      <c r="BZ268" s="43">
        <f t="shared" si="424"/>
        <v>9.8249999999999993</v>
      </c>
      <c r="CA268" s="43">
        <v>1</v>
      </c>
      <c r="CB268" s="34">
        <f t="shared" si="425"/>
        <v>0</v>
      </c>
      <c r="CC268" s="42">
        <f t="shared" si="374"/>
        <v>93600</v>
      </c>
      <c r="CD268" s="42">
        <f t="shared" si="426"/>
        <v>0</v>
      </c>
      <c r="CE268" s="42">
        <f t="shared" si="427"/>
        <v>1236271104.0000091</v>
      </c>
      <c r="CF268" s="42">
        <f t="shared" si="428"/>
        <v>2947.5</v>
      </c>
      <c r="CG268" s="42">
        <f t="shared" si="429"/>
        <v>65849.761538231003</v>
      </c>
      <c r="CH268" s="70" t="e">
        <f t="shared" si="363"/>
        <v>#DIV/0!</v>
      </c>
      <c r="CJ268" s="43">
        <f t="shared" si="430"/>
        <v>55</v>
      </c>
      <c r="CK268" s="43">
        <f t="shared" si="431"/>
        <v>11.649999999999999</v>
      </c>
      <c r="CL268" s="43">
        <v>1</v>
      </c>
      <c r="CM268" s="34">
        <f t="shared" si="432"/>
        <v>0</v>
      </c>
      <c r="CN268" s="42">
        <f t="shared" si="375"/>
        <v>50</v>
      </c>
      <c r="CO268" s="42">
        <f t="shared" si="433"/>
        <v>0</v>
      </c>
      <c r="CP268" s="42">
        <f t="shared" si="434"/>
        <v>715776.00000000256</v>
      </c>
      <c r="CQ268" s="42">
        <f t="shared" si="435"/>
        <v>3494.9999999999995</v>
      </c>
      <c r="CR268" s="42">
        <f t="shared" si="436"/>
        <v>65849.761538231003</v>
      </c>
      <c r="CS268" s="70" t="e">
        <f t="shared" si="452"/>
        <v>#DIV/0!</v>
      </c>
      <c r="CU268" s="43">
        <f t="shared" si="437"/>
        <v>5</v>
      </c>
      <c r="CV268" s="43">
        <f t="shared" si="438"/>
        <v>13.7</v>
      </c>
      <c r="CW268" s="43">
        <v>1</v>
      </c>
      <c r="CX268" s="34">
        <f t="shared" si="439"/>
        <v>0</v>
      </c>
      <c r="CY268" s="42">
        <f t="shared" si="376"/>
        <v>1</v>
      </c>
      <c r="CZ268" s="42">
        <f t="shared" si="440"/>
        <v>0</v>
      </c>
      <c r="DA268" s="42">
        <f t="shared" si="441"/>
        <v>822.00000000000023</v>
      </c>
      <c r="DB268" s="42">
        <f t="shared" si="442"/>
        <v>4110</v>
      </c>
      <c r="DC268" s="42">
        <f t="shared" si="443"/>
        <v>65849.761538231003</v>
      </c>
      <c r="DD268" s="70" t="e">
        <f t="shared" si="453"/>
        <v>#DIV/0!</v>
      </c>
      <c r="DF268" s="43">
        <f t="shared" si="444"/>
        <v>-58</v>
      </c>
      <c r="DG268" s="43">
        <f t="shared" si="445"/>
        <v>18.574999999999999</v>
      </c>
      <c r="DH268" s="43">
        <v>1</v>
      </c>
      <c r="DI268" s="34">
        <f t="shared" si="454"/>
        <v>0</v>
      </c>
      <c r="DJ268" s="42">
        <f t="shared" si="377"/>
        <v>1</v>
      </c>
      <c r="DK268" s="42">
        <f t="shared" si="446"/>
        <v>0</v>
      </c>
      <c r="DL268" s="42">
        <f t="shared" si="447"/>
        <v>0.17951557208940247</v>
      </c>
      <c r="DM268" s="42">
        <f t="shared" si="448"/>
        <v>5572.5</v>
      </c>
      <c r="DN268" s="42">
        <f t="shared" si="449"/>
        <v>65849.761538231003</v>
      </c>
    </row>
    <row r="269" spans="1:118">
      <c r="A269" s="34">
        <f t="shared" si="378"/>
        <v>2272.3982787949872</v>
      </c>
      <c r="B269" s="34">
        <v>0</v>
      </c>
      <c r="C269" s="55">
        <f t="shared" si="362"/>
        <v>13.8</v>
      </c>
      <c r="D269" s="59"/>
      <c r="E269" s="87">
        <v>2.2000000000000002</v>
      </c>
      <c r="F269" s="101">
        <f>C269+E269</f>
        <v>16</v>
      </c>
      <c r="G269" s="37">
        <f t="shared" si="379"/>
        <v>6826180564135636</v>
      </c>
      <c r="H269" s="34">
        <f t="shared" si="450"/>
        <v>52.60000000000003</v>
      </c>
      <c r="I269" s="38">
        <v>263</v>
      </c>
      <c r="J269" s="43">
        <f t="shared" si="380"/>
        <v>263</v>
      </c>
      <c r="K269" s="43">
        <f t="shared" si="381"/>
        <v>2.2000000000000002</v>
      </c>
      <c r="L269" s="33">
        <v>1</v>
      </c>
      <c r="M269" s="34">
        <f t="shared" si="382"/>
        <v>2</v>
      </c>
      <c r="N269" s="42">
        <f t="shared" si="368"/>
        <v>3.6235162681344E+16</v>
      </c>
      <c r="O269" s="42">
        <f t="shared" si="383"/>
        <v>1.9059695570386944E+19</v>
      </c>
      <c r="P269" s="42">
        <f t="shared" si="384"/>
        <v>4.50527917232952E+17</v>
      </c>
      <c r="Q269" s="42">
        <f t="shared" si="385"/>
        <v>660</v>
      </c>
      <c r="R269" s="42">
        <f t="shared" si="386"/>
        <v>68171.948363849617</v>
      </c>
      <c r="S269" s="70">
        <f t="shared" si="387"/>
        <v>2.3637728922225671E-2</v>
      </c>
      <c r="V269" s="43">
        <f t="shared" si="388"/>
        <v>263</v>
      </c>
      <c r="W269" s="43">
        <f t="shared" si="389"/>
        <v>3.2</v>
      </c>
      <c r="X269" s="43">
        <v>1</v>
      </c>
      <c r="Y269" s="34">
        <f t="shared" si="390"/>
        <v>1</v>
      </c>
      <c r="Z269" s="42">
        <f t="shared" si="369"/>
        <v>1.40012317368E+16</v>
      </c>
      <c r="AA269" s="42">
        <f t="shared" si="391"/>
        <v>3.6823239467783997E+18</v>
      </c>
      <c r="AB269" s="42">
        <f t="shared" si="392"/>
        <v>6.5531333415702106E+17</v>
      </c>
      <c r="AC269" s="42">
        <f t="shared" si="393"/>
        <v>960</v>
      </c>
      <c r="AD269" s="42">
        <f t="shared" si="394"/>
        <v>68171.948363849617</v>
      </c>
      <c r="AE269" s="70">
        <f t="shared" si="361"/>
        <v>0.17796189135677298</v>
      </c>
      <c r="AG269" s="43">
        <f t="shared" si="395"/>
        <v>248</v>
      </c>
      <c r="AH269" s="43">
        <f t="shared" si="396"/>
        <v>4.2750000000000004</v>
      </c>
      <c r="AI269" s="43">
        <v>1</v>
      </c>
      <c r="AJ269" s="34">
        <f t="shared" si="397"/>
        <v>1.075</v>
      </c>
      <c r="AK269" s="42">
        <f t="shared" si="370"/>
        <v>5444923453200000</v>
      </c>
      <c r="AL269" s="42">
        <f t="shared" si="398"/>
        <v>1.4516165926231199E+18</v>
      </c>
      <c r="AM269" s="42">
        <f t="shared" si="399"/>
        <v>1.0943220716879931E+17</v>
      </c>
      <c r="AN269" s="42">
        <f t="shared" si="400"/>
        <v>1282.5</v>
      </c>
      <c r="AO269" s="42">
        <f t="shared" si="401"/>
        <v>68171.948363849617</v>
      </c>
      <c r="AP269" s="70">
        <f t="shared" si="366"/>
        <v>7.5386440004141617E-2</v>
      </c>
      <c r="AR269" s="43">
        <f t="shared" si="402"/>
        <v>228</v>
      </c>
      <c r="AS269" s="43">
        <f t="shared" si="403"/>
        <v>5.45</v>
      </c>
      <c r="AT269" s="43">
        <v>1</v>
      </c>
      <c r="AU269" s="34">
        <f t="shared" si="404"/>
        <v>1.175</v>
      </c>
      <c r="AV269" s="42">
        <f t="shared" si="371"/>
        <v>758901331077120</v>
      </c>
      <c r="AW269" s="42">
        <f t="shared" si="405"/>
        <v>2.0330966659556045E+17</v>
      </c>
      <c r="AX269" s="42">
        <f t="shared" si="406"/>
        <v>8719379079970108</v>
      </c>
      <c r="AY269" s="42">
        <f t="shared" si="407"/>
        <v>1635</v>
      </c>
      <c r="AZ269" s="42">
        <f t="shared" si="408"/>
        <v>68171.948363849617</v>
      </c>
      <c r="BA269" s="70">
        <f t="shared" si="451"/>
        <v>4.2887183998562062E-2</v>
      </c>
      <c r="BC269" s="43">
        <f t="shared" si="409"/>
        <v>203</v>
      </c>
      <c r="BD269" s="43">
        <f t="shared" si="410"/>
        <v>6.75</v>
      </c>
      <c r="BE269" s="43">
        <v>1</v>
      </c>
      <c r="BF269" s="34">
        <f t="shared" si="411"/>
        <v>1.3</v>
      </c>
      <c r="BG269" s="42">
        <f t="shared" si="372"/>
        <v>83634024241152</v>
      </c>
      <c r="BH269" s="42">
        <f t="shared" si="412"/>
        <v>2.2071018997240012E+16</v>
      </c>
      <c r="BI269" s="42">
        <f t="shared" si="413"/>
        <v>337475967831411.31</v>
      </c>
      <c r="BJ269" s="42">
        <f t="shared" si="414"/>
        <v>2025</v>
      </c>
      <c r="BK269" s="42">
        <f t="shared" si="415"/>
        <v>68171.948363849617</v>
      </c>
      <c r="BL269" s="70">
        <f t="shared" si="367"/>
        <v>1.529045704113674E-2</v>
      </c>
      <c r="BN269" s="43">
        <f t="shared" si="416"/>
        <v>173</v>
      </c>
      <c r="BO269" s="43">
        <f t="shared" si="417"/>
        <v>8.1999999999999993</v>
      </c>
      <c r="BP269" s="43">
        <v>1</v>
      </c>
      <c r="BQ269" s="34">
        <f t="shared" si="418"/>
        <v>1.45</v>
      </c>
      <c r="BR269" s="42">
        <f t="shared" si="373"/>
        <v>2212540323840</v>
      </c>
      <c r="BS269" s="42">
        <f t="shared" si="419"/>
        <v>555015740235264</v>
      </c>
      <c r="BT269" s="42">
        <f t="shared" si="420"/>
        <v>6405793833836.9609</v>
      </c>
      <c r="BU269" s="42">
        <f t="shared" si="421"/>
        <v>2460</v>
      </c>
      <c r="BV269" s="42">
        <f t="shared" si="422"/>
        <v>68171.948363849617</v>
      </c>
      <c r="BW269" s="70">
        <f t="shared" si="365"/>
        <v>1.1541643541715822E-2</v>
      </c>
      <c r="BY269" s="43">
        <f t="shared" si="423"/>
        <v>111</v>
      </c>
      <c r="BZ269" s="43">
        <f t="shared" si="424"/>
        <v>9.8249999999999993</v>
      </c>
      <c r="CA269" s="43">
        <v>1</v>
      </c>
      <c r="CB269" s="34">
        <f t="shared" si="425"/>
        <v>0</v>
      </c>
      <c r="CC269" s="42">
        <f t="shared" si="374"/>
        <v>93600</v>
      </c>
      <c r="CD269" s="42">
        <f t="shared" si="426"/>
        <v>0</v>
      </c>
      <c r="CE269" s="42">
        <f t="shared" si="427"/>
        <v>1420102583.4951787</v>
      </c>
      <c r="CF269" s="42">
        <f t="shared" si="428"/>
        <v>2947.5</v>
      </c>
      <c r="CG269" s="42">
        <f t="shared" si="429"/>
        <v>68171.948363849617</v>
      </c>
      <c r="CH269" s="70" t="e">
        <f t="shared" si="363"/>
        <v>#DIV/0!</v>
      </c>
      <c r="CJ269" s="43">
        <f t="shared" si="430"/>
        <v>56</v>
      </c>
      <c r="CK269" s="43">
        <f t="shared" si="431"/>
        <v>11.649999999999999</v>
      </c>
      <c r="CL269" s="43">
        <v>1</v>
      </c>
      <c r="CM269" s="34">
        <f t="shared" si="432"/>
        <v>0</v>
      </c>
      <c r="CN269" s="42">
        <f t="shared" si="375"/>
        <v>50</v>
      </c>
      <c r="CO269" s="42">
        <f t="shared" si="433"/>
        <v>0</v>
      </c>
      <c r="CP269" s="42">
        <f t="shared" si="434"/>
        <v>822210.71374636074</v>
      </c>
      <c r="CQ269" s="42">
        <f t="shared" si="435"/>
        <v>3494.9999999999995</v>
      </c>
      <c r="CR269" s="42">
        <f t="shared" si="436"/>
        <v>68171.948363849617</v>
      </c>
      <c r="CS269" s="70" t="e">
        <f t="shared" si="452"/>
        <v>#DIV/0!</v>
      </c>
      <c r="CU269" s="43">
        <f t="shared" si="437"/>
        <v>6</v>
      </c>
      <c r="CV269" s="43">
        <f t="shared" si="438"/>
        <v>13.7</v>
      </c>
      <c r="CW269" s="43">
        <v>1</v>
      </c>
      <c r="CX269" s="34">
        <f t="shared" si="439"/>
        <v>0</v>
      </c>
      <c r="CY269" s="42">
        <f t="shared" si="376"/>
        <v>1</v>
      </c>
      <c r="CZ269" s="42">
        <f t="shared" si="440"/>
        <v>0</v>
      </c>
      <c r="DA269" s="42">
        <f t="shared" si="441"/>
        <v>944.23004780756298</v>
      </c>
      <c r="DB269" s="42">
        <f t="shared" si="442"/>
        <v>4110</v>
      </c>
      <c r="DC269" s="42">
        <f t="shared" si="443"/>
        <v>68171.948363849617</v>
      </c>
      <c r="DD269" s="70" t="e">
        <f t="shared" si="453"/>
        <v>#DIV/0!</v>
      </c>
      <c r="DF269" s="43">
        <f t="shared" si="444"/>
        <v>-57</v>
      </c>
      <c r="DG269" s="43">
        <f t="shared" si="445"/>
        <v>18.574999999999999</v>
      </c>
      <c r="DH269" s="43">
        <v>1</v>
      </c>
      <c r="DI269" s="34">
        <f t="shared" si="454"/>
        <v>0</v>
      </c>
      <c r="DJ269" s="42">
        <f t="shared" si="377"/>
        <v>1</v>
      </c>
      <c r="DK269" s="42">
        <f t="shared" si="446"/>
        <v>0</v>
      </c>
      <c r="DL269" s="42">
        <f t="shared" si="447"/>
        <v>0.20620924235544821</v>
      </c>
      <c r="DM269" s="42">
        <f t="shared" si="448"/>
        <v>5572.5</v>
      </c>
      <c r="DN269" s="42">
        <f t="shared" si="449"/>
        <v>68171.948363849617</v>
      </c>
    </row>
    <row r="270" spans="1:118">
      <c r="A270" s="34">
        <f t="shared" si="378"/>
        <v>2352.5342310339697</v>
      </c>
      <c r="B270" s="34">
        <v>0</v>
      </c>
      <c r="C270" s="55">
        <f t="shared" si="362"/>
        <v>13.8</v>
      </c>
      <c r="D270" s="59"/>
      <c r="E270" s="87">
        <v>2.2000000000000002</v>
      </c>
      <c r="F270" s="101">
        <f>C270+E270</f>
        <v>16</v>
      </c>
      <c r="G270" s="37">
        <f t="shared" si="379"/>
        <v>7841222384935338</v>
      </c>
      <c r="H270" s="34">
        <f t="shared" si="450"/>
        <v>52.800000000000026</v>
      </c>
      <c r="I270" s="38">
        <v>264</v>
      </c>
      <c r="J270" s="43">
        <f t="shared" si="380"/>
        <v>264</v>
      </c>
      <c r="K270" s="43">
        <f t="shared" si="381"/>
        <v>2.2000000000000002</v>
      </c>
      <c r="L270" s="33">
        <v>1</v>
      </c>
      <c r="M270" s="34">
        <f t="shared" si="382"/>
        <v>2</v>
      </c>
      <c r="N270" s="42">
        <f t="shared" si="368"/>
        <v>3.6235162681344E+16</v>
      </c>
      <c r="O270" s="42">
        <f t="shared" si="383"/>
        <v>1.9132165895749632E+19</v>
      </c>
      <c r="P270" s="42">
        <f t="shared" si="384"/>
        <v>5.1752067740573229E+17</v>
      </c>
      <c r="Q270" s="42">
        <f t="shared" si="385"/>
        <v>660</v>
      </c>
      <c r="R270" s="42">
        <f t="shared" si="386"/>
        <v>70576.026931019092</v>
      </c>
      <c r="S270" s="70">
        <f t="shared" si="387"/>
        <v>2.7049769494247578E-2</v>
      </c>
      <c r="V270" s="43">
        <f t="shared" si="388"/>
        <v>264</v>
      </c>
      <c r="W270" s="43">
        <f t="shared" si="389"/>
        <v>3.2</v>
      </c>
      <c r="X270" s="43">
        <v>1</v>
      </c>
      <c r="Y270" s="34">
        <f t="shared" si="390"/>
        <v>1</v>
      </c>
      <c r="Z270" s="42">
        <f t="shared" si="369"/>
        <v>1.40012317368E+16</v>
      </c>
      <c r="AA270" s="42">
        <f t="shared" si="391"/>
        <v>3.6963251785152E+18</v>
      </c>
      <c r="AB270" s="42">
        <f t="shared" si="392"/>
        <v>7.5275734895379251E+17</v>
      </c>
      <c r="AC270" s="42">
        <f t="shared" si="393"/>
        <v>960</v>
      </c>
      <c r="AD270" s="42">
        <f t="shared" si="394"/>
        <v>70576.026931019092</v>
      </c>
      <c r="AE270" s="70">
        <f t="shared" si="361"/>
        <v>0.20365019650575558</v>
      </c>
      <c r="AG270" s="43">
        <f t="shared" si="395"/>
        <v>249</v>
      </c>
      <c r="AH270" s="43">
        <f t="shared" si="396"/>
        <v>4.2750000000000004</v>
      </c>
      <c r="AI270" s="43">
        <v>1</v>
      </c>
      <c r="AJ270" s="34">
        <f t="shared" si="397"/>
        <v>1.075</v>
      </c>
      <c r="AK270" s="42">
        <f t="shared" si="370"/>
        <v>5444923453200000</v>
      </c>
      <c r="AL270" s="42">
        <f t="shared" si="398"/>
        <v>1.4574698853353098E+18</v>
      </c>
      <c r="AM270" s="42">
        <f t="shared" si="399"/>
        <v>1.2570459635849456E+17</v>
      </c>
      <c r="AN270" s="42">
        <f t="shared" si="400"/>
        <v>1282.5</v>
      </c>
      <c r="AO270" s="42">
        <f t="shared" si="401"/>
        <v>70576.026931019092</v>
      </c>
      <c r="AP270" s="70">
        <f t="shared" si="366"/>
        <v>8.6248503398459297E-2</v>
      </c>
      <c r="AR270" s="43">
        <f t="shared" si="402"/>
        <v>229</v>
      </c>
      <c r="AS270" s="43">
        <f t="shared" si="403"/>
        <v>5.45</v>
      </c>
      <c r="AT270" s="43">
        <v>1</v>
      </c>
      <c r="AU270" s="34">
        <f t="shared" si="404"/>
        <v>1.175</v>
      </c>
      <c r="AV270" s="42">
        <f t="shared" si="371"/>
        <v>758901331077120</v>
      </c>
      <c r="AW270" s="42">
        <f t="shared" si="405"/>
        <v>2.0420137565957606E+17</v>
      </c>
      <c r="AX270" s="42">
        <f t="shared" si="406"/>
        <v>1.0015936405757226E+16</v>
      </c>
      <c r="AY270" s="42">
        <f t="shared" si="407"/>
        <v>1635</v>
      </c>
      <c r="AZ270" s="42">
        <f t="shared" si="408"/>
        <v>70576.026931019092</v>
      </c>
      <c r="BA270" s="70">
        <f t="shared" si="451"/>
        <v>4.9049309160653184E-2</v>
      </c>
      <c r="BC270" s="43">
        <f t="shared" si="409"/>
        <v>204</v>
      </c>
      <c r="BD270" s="43">
        <f t="shared" si="410"/>
        <v>6.75</v>
      </c>
      <c r="BE270" s="43">
        <v>1</v>
      </c>
      <c r="BF270" s="34">
        <f t="shared" si="411"/>
        <v>1.3</v>
      </c>
      <c r="BG270" s="42">
        <f t="shared" si="372"/>
        <v>83634024241152</v>
      </c>
      <c r="BH270" s="42">
        <f t="shared" si="412"/>
        <v>2.2179743228753512E+16</v>
      </c>
      <c r="BI270" s="42">
        <f t="shared" si="413"/>
        <v>387658089098974.5</v>
      </c>
      <c r="BJ270" s="42">
        <f t="shared" si="414"/>
        <v>2025</v>
      </c>
      <c r="BK270" s="42">
        <f t="shared" si="415"/>
        <v>70576.026931019092</v>
      </c>
      <c r="BL270" s="70">
        <f t="shared" si="367"/>
        <v>1.7478024208883534E-2</v>
      </c>
      <c r="BN270" s="43">
        <f t="shared" si="416"/>
        <v>174</v>
      </c>
      <c r="BO270" s="43">
        <f t="shared" si="417"/>
        <v>8.1999999999999993</v>
      </c>
      <c r="BP270" s="43">
        <v>1</v>
      </c>
      <c r="BQ270" s="34">
        <f t="shared" si="418"/>
        <v>1.45</v>
      </c>
      <c r="BR270" s="42">
        <f t="shared" si="373"/>
        <v>2212540323840</v>
      </c>
      <c r="BS270" s="42">
        <f t="shared" si="419"/>
        <v>558223923704832</v>
      </c>
      <c r="BT270" s="42">
        <f t="shared" si="420"/>
        <v>7358324839378.667</v>
      </c>
      <c r="BU270" s="42">
        <f t="shared" si="421"/>
        <v>2460</v>
      </c>
      <c r="BV270" s="42">
        <f t="shared" si="422"/>
        <v>70576.026931019092</v>
      </c>
      <c r="BW270" s="70">
        <f t="shared" si="365"/>
        <v>1.3181672312685536E-2</v>
      </c>
      <c r="BY270" s="43">
        <f t="shared" si="423"/>
        <v>112</v>
      </c>
      <c r="BZ270" s="43">
        <f t="shared" si="424"/>
        <v>9.8249999999999993</v>
      </c>
      <c r="CA270" s="43">
        <v>1</v>
      </c>
      <c r="CB270" s="34">
        <f t="shared" si="425"/>
        <v>0</v>
      </c>
      <c r="CC270" s="42">
        <f t="shared" si="374"/>
        <v>93600</v>
      </c>
      <c r="CD270" s="42">
        <f t="shared" si="426"/>
        <v>0</v>
      </c>
      <c r="CE270" s="42">
        <f t="shared" si="427"/>
        <v>1631269501.5879517</v>
      </c>
      <c r="CF270" s="42">
        <f t="shared" si="428"/>
        <v>2947.5</v>
      </c>
      <c r="CG270" s="42">
        <f t="shared" si="429"/>
        <v>70576.026931019092</v>
      </c>
      <c r="CH270" s="70" t="e">
        <f t="shared" si="363"/>
        <v>#DIV/0!</v>
      </c>
      <c r="CJ270" s="43">
        <f t="shared" si="430"/>
        <v>57</v>
      </c>
      <c r="CK270" s="43">
        <f t="shared" si="431"/>
        <v>11.649999999999999</v>
      </c>
      <c r="CL270" s="43">
        <v>1</v>
      </c>
      <c r="CM270" s="34">
        <f t="shared" si="432"/>
        <v>0</v>
      </c>
      <c r="CN270" s="42">
        <f t="shared" si="375"/>
        <v>50</v>
      </c>
      <c r="CO270" s="42">
        <f t="shared" si="433"/>
        <v>0</v>
      </c>
      <c r="CP270" s="42">
        <f t="shared" si="434"/>
        <v>944472.09434138273</v>
      </c>
      <c r="CQ270" s="42">
        <f t="shared" si="435"/>
        <v>3494.9999999999995</v>
      </c>
      <c r="CR270" s="42">
        <f t="shared" si="436"/>
        <v>70576.026931019092</v>
      </c>
      <c r="CS270" s="70" t="e">
        <f t="shared" si="452"/>
        <v>#DIV/0!</v>
      </c>
      <c r="CU270" s="43">
        <f t="shared" si="437"/>
        <v>7</v>
      </c>
      <c r="CV270" s="43">
        <f t="shared" si="438"/>
        <v>13.7</v>
      </c>
      <c r="CW270" s="43">
        <v>1</v>
      </c>
      <c r="CX270" s="34">
        <f t="shared" si="439"/>
        <v>0</v>
      </c>
      <c r="CY270" s="42">
        <f t="shared" si="376"/>
        <v>1</v>
      </c>
      <c r="CZ270" s="42">
        <f t="shared" si="440"/>
        <v>0</v>
      </c>
      <c r="DA270" s="42">
        <f t="shared" si="441"/>
        <v>1084.6355026553197</v>
      </c>
      <c r="DB270" s="42">
        <f t="shared" si="442"/>
        <v>4110</v>
      </c>
      <c r="DC270" s="42">
        <f t="shared" si="443"/>
        <v>70576.026931019092</v>
      </c>
      <c r="DD270" s="70" t="e">
        <f t="shared" si="453"/>
        <v>#DIV/0!</v>
      </c>
      <c r="DF270" s="43">
        <f t="shared" si="444"/>
        <v>-56</v>
      </c>
      <c r="DG270" s="43">
        <f t="shared" si="445"/>
        <v>18.574999999999999</v>
      </c>
      <c r="DH270" s="43">
        <v>1</v>
      </c>
      <c r="DI270" s="34">
        <f t="shared" si="454"/>
        <v>0</v>
      </c>
      <c r="DJ270" s="42">
        <f t="shared" si="377"/>
        <v>1</v>
      </c>
      <c r="DK270" s="42">
        <f t="shared" si="446"/>
        <v>0</v>
      </c>
      <c r="DL270" s="42">
        <f t="shared" si="447"/>
        <v>0.23687221747888837</v>
      </c>
      <c r="DM270" s="42">
        <f t="shared" si="448"/>
        <v>5572.5</v>
      </c>
      <c r="DN270" s="42">
        <f t="shared" si="449"/>
        <v>70576.026931019092</v>
      </c>
    </row>
    <row r="271" spans="1:118">
      <c r="A271" s="34">
        <f t="shared" si="378"/>
        <v>2435.4961715256163</v>
      </c>
      <c r="B271" s="34">
        <v>0</v>
      </c>
      <c r="C271" s="55">
        <f t="shared" si="362"/>
        <v>13.8</v>
      </c>
      <c r="D271" s="59"/>
      <c r="E271" s="87">
        <v>2.2000000000000002</v>
      </c>
      <c r="F271" s="101">
        <f>C271+E271</f>
        <v>16</v>
      </c>
      <c r="G271" s="37">
        <f t="shared" si="379"/>
        <v>9007199254741152</v>
      </c>
      <c r="H271" s="34">
        <f t="shared" si="450"/>
        <v>53.000000000000028</v>
      </c>
      <c r="I271" s="38">
        <v>265</v>
      </c>
      <c r="J271" s="43">
        <f t="shared" si="380"/>
        <v>265</v>
      </c>
      <c r="K271" s="43">
        <f t="shared" si="381"/>
        <v>2.2000000000000002</v>
      </c>
      <c r="L271" s="33">
        <v>1</v>
      </c>
      <c r="M271" s="34">
        <f t="shared" si="382"/>
        <v>2</v>
      </c>
      <c r="N271" s="42">
        <f t="shared" si="368"/>
        <v>3.6235162681344E+16</v>
      </c>
      <c r="O271" s="42">
        <f t="shared" si="383"/>
        <v>1.920463622111232E+19</v>
      </c>
      <c r="P271" s="42">
        <f t="shared" si="384"/>
        <v>5.9447515081291597E+17</v>
      </c>
      <c r="Q271" s="42">
        <f t="shared" si="385"/>
        <v>660</v>
      </c>
      <c r="R271" s="42">
        <f t="shared" si="386"/>
        <v>73064.885145768494</v>
      </c>
      <c r="S271" s="70">
        <f t="shared" si="387"/>
        <v>3.0954772793841775E-2</v>
      </c>
      <c r="V271" s="43">
        <f t="shared" si="388"/>
        <v>265</v>
      </c>
      <c r="W271" s="43">
        <f t="shared" si="389"/>
        <v>3.2</v>
      </c>
      <c r="X271" s="43">
        <v>1</v>
      </c>
      <c r="Y271" s="34">
        <f t="shared" si="390"/>
        <v>1</v>
      </c>
      <c r="Z271" s="42">
        <f t="shared" si="369"/>
        <v>1.40012317368E+16</v>
      </c>
      <c r="AA271" s="42">
        <f t="shared" si="391"/>
        <v>3.7103264102520003E+18</v>
      </c>
      <c r="AB271" s="42">
        <f t="shared" si="392"/>
        <v>8.6469112845515059E+17</v>
      </c>
      <c r="AC271" s="42">
        <f t="shared" si="393"/>
        <v>960</v>
      </c>
      <c r="AD271" s="42">
        <f t="shared" si="394"/>
        <v>73064.885145768494</v>
      </c>
      <c r="AE271" s="70">
        <f t="shared" si="361"/>
        <v>0.23304988102015045</v>
      </c>
      <c r="AG271" s="43">
        <f t="shared" si="395"/>
        <v>250</v>
      </c>
      <c r="AH271" s="43">
        <f t="shared" si="396"/>
        <v>4.2750000000000004</v>
      </c>
      <c r="AI271" s="43">
        <v>1</v>
      </c>
      <c r="AJ271" s="34">
        <f t="shared" si="397"/>
        <v>1.075</v>
      </c>
      <c r="AK271" s="42">
        <f t="shared" si="370"/>
        <v>5444923453200000</v>
      </c>
      <c r="AL271" s="42">
        <f t="shared" si="398"/>
        <v>1.4633231780475E+18</v>
      </c>
      <c r="AM271" s="42">
        <f t="shared" si="399"/>
        <v>1.4439666305256893E+17</v>
      </c>
      <c r="AN271" s="42">
        <f t="shared" si="400"/>
        <v>1282.5</v>
      </c>
      <c r="AO271" s="42">
        <f t="shared" si="401"/>
        <v>73064.885145768494</v>
      </c>
      <c r="AP271" s="70">
        <f t="shared" si="366"/>
        <v>9.8677219918867271E-2</v>
      </c>
      <c r="AR271" s="43">
        <f t="shared" si="402"/>
        <v>230</v>
      </c>
      <c r="AS271" s="43">
        <f t="shared" si="403"/>
        <v>5.45</v>
      </c>
      <c r="AT271" s="43">
        <v>1</v>
      </c>
      <c r="AU271" s="34">
        <f t="shared" si="404"/>
        <v>1.175</v>
      </c>
      <c r="AV271" s="42">
        <f t="shared" si="371"/>
        <v>758901331077120</v>
      </c>
      <c r="AW271" s="42">
        <f t="shared" si="405"/>
        <v>2.0509308472359168E+17</v>
      </c>
      <c r="AX271" s="42">
        <f t="shared" si="406"/>
        <v>1.150528967304824E+16</v>
      </c>
      <c r="AY271" s="42">
        <f t="shared" si="407"/>
        <v>1635</v>
      </c>
      <c r="AZ271" s="42">
        <f t="shared" si="408"/>
        <v>73064.885145768494</v>
      </c>
      <c r="BA271" s="70">
        <f t="shared" si="451"/>
        <v>5.6097891786815554E-2</v>
      </c>
      <c r="BC271" s="43">
        <f t="shared" si="409"/>
        <v>205</v>
      </c>
      <c r="BD271" s="43">
        <f t="shared" si="410"/>
        <v>6.75</v>
      </c>
      <c r="BE271" s="43">
        <v>14</v>
      </c>
      <c r="BF271" s="34">
        <f t="shared" si="411"/>
        <v>1.3</v>
      </c>
      <c r="BG271" s="42">
        <f t="shared" si="372"/>
        <v>1170876339376128</v>
      </c>
      <c r="BH271" s="42">
        <f t="shared" si="412"/>
        <v>3.1203854444373811E+17</v>
      </c>
      <c r="BI271" s="42">
        <f t="shared" si="413"/>
        <v>445302209249286.12</v>
      </c>
      <c r="BJ271" s="42">
        <f t="shared" si="414"/>
        <v>2025</v>
      </c>
      <c r="BK271" s="42">
        <f t="shared" si="415"/>
        <v>73064.885145768494</v>
      </c>
      <c r="BL271" s="70">
        <f t="shared" si="367"/>
        <v>1.4270743700689709E-3</v>
      </c>
      <c r="BN271" s="43">
        <f t="shared" si="416"/>
        <v>175</v>
      </c>
      <c r="BO271" s="43">
        <f t="shared" si="417"/>
        <v>8.1999999999999993</v>
      </c>
      <c r="BP271" s="43">
        <v>1</v>
      </c>
      <c r="BQ271" s="34">
        <f t="shared" si="418"/>
        <v>1.45</v>
      </c>
      <c r="BR271" s="42">
        <f t="shared" si="373"/>
        <v>2212540323840</v>
      </c>
      <c r="BS271" s="42">
        <f t="shared" si="419"/>
        <v>561432107174400</v>
      </c>
      <c r="BT271" s="42">
        <f t="shared" si="420"/>
        <v>8452495638528.0967</v>
      </c>
      <c r="BU271" s="42">
        <f t="shared" si="421"/>
        <v>2460</v>
      </c>
      <c r="BV271" s="42">
        <f t="shared" si="422"/>
        <v>73064.885145768494</v>
      </c>
      <c r="BW271" s="70">
        <f t="shared" si="365"/>
        <v>1.5055240928539312E-2</v>
      </c>
      <c r="BY271" s="43">
        <f t="shared" si="423"/>
        <v>113</v>
      </c>
      <c r="BZ271" s="43">
        <f t="shared" si="424"/>
        <v>9.8249999999999993</v>
      </c>
      <c r="CA271" s="43">
        <v>1</v>
      </c>
      <c r="CB271" s="34">
        <f t="shared" si="425"/>
        <v>0</v>
      </c>
      <c r="CC271" s="42">
        <f t="shared" si="374"/>
        <v>93600</v>
      </c>
      <c r="CD271" s="42">
        <f t="shared" si="426"/>
        <v>0</v>
      </c>
      <c r="CE271" s="42">
        <f t="shared" si="427"/>
        <v>1873836593.0309134</v>
      </c>
      <c r="CF271" s="42">
        <f t="shared" si="428"/>
        <v>2947.5</v>
      </c>
      <c r="CG271" s="42">
        <f t="shared" si="429"/>
        <v>73064.885145768494</v>
      </c>
      <c r="CH271" s="70" t="e">
        <f t="shared" si="363"/>
        <v>#DIV/0!</v>
      </c>
      <c r="CJ271" s="43">
        <f t="shared" si="430"/>
        <v>58</v>
      </c>
      <c r="CK271" s="43">
        <f t="shared" si="431"/>
        <v>11.649999999999999</v>
      </c>
      <c r="CL271" s="43">
        <v>1</v>
      </c>
      <c r="CM271" s="34">
        <f t="shared" si="432"/>
        <v>0</v>
      </c>
      <c r="CN271" s="42">
        <f t="shared" si="375"/>
        <v>50</v>
      </c>
      <c r="CO271" s="42">
        <f t="shared" si="433"/>
        <v>0</v>
      </c>
      <c r="CP271" s="42">
        <f t="shared" si="434"/>
        <v>1084913.5411105505</v>
      </c>
      <c r="CQ271" s="42">
        <f t="shared" si="435"/>
        <v>3494.9999999999995</v>
      </c>
      <c r="CR271" s="42">
        <f t="shared" si="436"/>
        <v>73064.885145768494</v>
      </c>
      <c r="CS271" s="70" t="e">
        <f t="shared" si="452"/>
        <v>#DIV/0!</v>
      </c>
      <c r="CU271" s="43">
        <f t="shared" si="437"/>
        <v>8</v>
      </c>
      <c r="CV271" s="43">
        <f t="shared" si="438"/>
        <v>13.7</v>
      </c>
      <c r="CW271" s="43">
        <v>1</v>
      </c>
      <c r="CX271" s="34">
        <f t="shared" si="439"/>
        <v>0</v>
      </c>
      <c r="CY271" s="42">
        <f t="shared" si="376"/>
        <v>1</v>
      </c>
      <c r="CZ271" s="42">
        <f t="shared" si="440"/>
        <v>0</v>
      </c>
      <c r="DA271" s="42">
        <f t="shared" si="441"/>
        <v>1245.9190176715479</v>
      </c>
      <c r="DB271" s="42">
        <f t="shared" si="442"/>
        <v>4110</v>
      </c>
      <c r="DC271" s="42">
        <f t="shared" si="443"/>
        <v>73064.885145768494</v>
      </c>
      <c r="DD271" s="70" t="e">
        <f t="shared" si="453"/>
        <v>#DIV/0!</v>
      </c>
      <c r="DF271" s="43">
        <f t="shared" si="444"/>
        <v>-55</v>
      </c>
      <c r="DG271" s="43">
        <f t="shared" si="445"/>
        <v>18.574999999999999</v>
      </c>
      <c r="DH271" s="43">
        <v>1</v>
      </c>
      <c r="DI271" s="34">
        <f t="shared" si="454"/>
        <v>0</v>
      </c>
      <c r="DJ271" s="42">
        <f t="shared" si="377"/>
        <v>1</v>
      </c>
      <c r="DK271" s="42">
        <f t="shared" si="446"/>
        <v>0</v>
      </c>
      <c r="DL271" s="42">
        <f t="shared" si="447"/>
        <v>0.27209472656249895</v>
      </c>
      <c r="DM271" s="42">
        <f t="shared" si="448"/>
        <v>5572.5</v>
      </c>
      <c r="DN271" s="42">
        <f t="shared" si="449"/>
        <v>73064.885145768494</v>
      </c>
    </row>
    <row r="272" spans="1:118">
      <c r="A272" s="34">
        <f t="shared" si="378"/>
        <v>2521.3837585304345</v>
      </c>
      <c r="B272" s="34">
        <v>0</v>
      </c>
      <c r="C272" s="55">
        <f t="shared" si="362"/>
        <v>13.8</v>
      </c>
      <c r="D272" s="59"/>
      <c r="E272" s="87">
        <v>2.2000000000000002</v>
      </c>
      <c r="F272" s="101">
        <f>C272+E272</f>
        <v>16</v>
      </c>
      <c r="G272" s="37">
        <f t="shared" si="379"/>
        <v>1.034655496705168E+16</v>
      </c>
      <c r="H272" s="34">
        <f t="shared" si="450"/>
        <v>53.200000000000024</v>
      </c>
      <c r="I272" s="38">
        <v>266</v>
      </c>
      <c r="J272" s="43">
        <f t="shared" si="380"/>
        <v>266</v>
      </c>
      <c r="K272" s="43">
        <f t="shared" si="381"/>
        <v>2.2000000000000002</v>
      </c>
      <c r="L272" s="33">
        <v>1</v>
      </c>
      <c r="M272" s="34">
        <f t="shared" si="382"/>
        <v>2</v>
      </c>
      <c r="N272" s="42">
        <f t="shared" si="368"/>
        <v>3.6235162681344E+16</v>
      </c>
      <c r="O272" s="42">
        <f t="shared" si="383"/>
        <v>1.9277106546475008E+19</v>
      </c>
      <c r="P272" s="42">
        <f t="shared" si="384"/>
        <v>6.8287262782541082E+17</v>
      </c>
      <c r="Q272" s="42">
        <f t="shared" si="385"/>
        <v>660</v>
      </c>
      <c r="R272" s="42">
        <f t="shared" si="386"/>
        <v>75641.512755913034</v>
      </c>
      <c r="S272" s="70">
        <f t="shared" si="387"/>
        <v>3.5424021036511842E-2</v>
      </c>
      <c r="V272" s="43">
        <f t="shared" si="388"/>
        <v>266</v>
      </c>
      <c r="W272" s="43">
        <f t="shared" si="389"/>
        <v>3.2</v>
      </c>
      <c r="X272" s="43">
        <v>1</v>
      </c>
      <c r="Y272" s="34">
        <f t="shared" si="390"/>
        <v>1</v>
      </c>
      <c r="Z272" s="42">
        <f t="shared" si="369"/>
        <v>1.40012317368E+16</v>
      </c>
      <c r="AA272" s="42">
        <f t="shared" si="391"/>
        <v>3.7243276419888E+18</v>
      </c>
      <c r="AB272" s="42">
        <f t="shared" si="392"/>
        <v>9.9326927683696128E+17</v>
      </c>
      <c r="AC272" s="42">
        <f t="shared" si="393"/>
        <v>960</v>
      </c>
      <c r="AD272" s="42">
        <f t="shared" si="394"/>
        <v>75641.512755913034</v>
      </c>
      <c r="AE272" s="70">
        <f t="shared" si="361"/>
        <v>0.26669760888882299</v>
      </c>
      <c r="AG272" s="43">
        <f t="shared" si="395"/>
        <v>251</v>
      </c>
      <c r="AH272" s="43">
        <f t="shared" si="396"/>
        <v>4.2750000000000004</v>
      </c>
      <c r="AI272" s="43">
        <v>1</v>
      </c>
      <c r="AJ272" s="34">
        <f t="shared" si="397"/>
        <v>1.075</v>
      </c>
      <c r="AK272" s="42">
        <f t="shared" si="370"/>
        <v>5444923453200000</v>
      </c>
      <c r="AL272" s="42">
        <f t="shared" si="398"/>
        <v>1.46917647075969E+18</v>
      </c>
      <c r="AM272" s="42">
        <f t="shared" si="399"/>
        <v>1.6586820931554707E+17</v>
      </c>
      <c r="AN272" s="42">
        <f t="shared" si="400"/>
        <v>1282.5</v>
      </c>
      <c r="AO272" s="42">
        <f t="shared" si="401"/>
        <v>75641.512755913034</v>
      </c>
      <c r="AP272" s="70">
        <f t="shared" si="366"/>
        <v>0.11289876513593973</v>
      </c>
      <c r="AR272" s="43">
        <f t="shared" si="402"/>
        <v>231</v>
      </c>
      <c r="AS272" s="43">
        <f t="shared" si="403"/>
        <v>5.45</v>
      </c>
      <c r="AT272" s="43">
        <v>1</v>
      </c>
      <c r="AU272" s="34">
        <f t="shared" si="404"/>
        <v>1.175</v>
      </c>
      <c r="AV272" s="42">
        <f t="shared" si="371"/>
        <v>758901331077120</v>
      </c>
      <c r="AW272" s="42">
        <f t="shared" si="405"/>
        <v>2.059847937876073E+17</v>
      </c>
      <c r="AX272" s="42">
        <f t="shared" si="406"/>
        <v>1.3216107321194892E+16</v>
      </c>
      <c r="AY272" s="42">
        <f t="shared" si="407"/>
        <v>1635</v>
      </c>
      <c r="AZ272" s="42">
        <f t="shared" si="408"/>
        <v>75641.512755913034</v>
      </c>
      <c r="BA272" s="70">
        <f t="shared" si="451"/>
        <v>6.4160596897371636E-2</v>
      </c>
      <c r="BC272" s="43">
        <f t="shared" si="409"/>
        <v>206</v>
      </c>
      <c r="BD272" s="43">
        <f t="shared" si="410"/>
        <v>6.75</v>
      </c>
      <c r="BE272" s="43">
        <v>1</v>
      </c>
      <c r="BF272" s="34">
        <f t="shared" si="411"/>
        <v>1.3</v>
      </c>
      <c r="BG272" s="42">
        <f t="shared" si="372"/>
        <v>1170876339376128</v>
      </c>
      <c r="BH272" s="42">
        <f t="shared" si="412"/>
        <v>3.135606836849271E+17</v>
      </c>
      <c r="BI272" s="42">
        <f t="shared" si="413"/>
        <v>511517915241200.37</v>
      </c>
      <c r="BJ272" s="42">
        <f t="shared" si="414"/>
        <v>2025</v>
      </c>
      <c r="BK272" s="42">
        <f t="shared" si="415"/>
        <v>75641.512755913034</v>
      </c>
      <c r="BL272" s="70">
        <f t="shared" si="367"/>
        <v>1.6313203212529833E-3</v>
      </c>
      <c r="BN272" s="43">
        <f t="shared" si="416"/>
        <v>176</v>
      </c>
      <c r="BO272" s="43">
        <f t="shared" si="417"/>
        <v>8.1999999999999993</v>
      </c>
      <c r="BP272" s="43">
        <v>1</v>
      </c>
      <c r="BQ272" s="34">
        <f t="shared" si="418"/>
        <v>1.45</v>
      </c>
      <c r="BR272" s="42">
        <f t="shared" si="373"/>
        <v>2212540323840</v>
      </c>
      <c r="BS272" s="42">
        <f t="shared" si="419"/>
        <v>564640290643968</v>
      </c>
      <c r="BT272" s="42">
        <f t="shared" si="420"/>
        <v>9709367835596.8398</v>
      </c>
      <c r="BU272" s="42">
        <f t="shared" si="421"/>
        <v>2460</v>
      </c>
      <c r="BV272" s="42">
        <f t="shared" si="422"/>
        <v>75641.512755913034</v>
      </c>
      <c r="BW272" s="70">
        <f t="shared" si="365"/>
        <v>1.7195669520011368E-2</v>
      </c>
      <c r="BY272" s="43">
        <f t="shared" si="423"/>
        <v>114</v>
      </c>
      <c r="BZ272" s="43">
        <f t="shared" si="424"/>
        <v>9.8249999999999993</v>
      </c>
      <c r="CA272" s="43">
        <v>1</v>
      </c>
      <c r="CB272" s="34">
        <f t="shared" si="425"/>
        <v>0</v>
      </c>
      <c r="CC272" s="42">
        <f t="shared" si="374"/>
        <v>93600</v>
      </c>
      <c r="CD272" s="42">
        <f t="shared" si="426"/>
        <v>0</v>
      </c>
      <c r="CE272" s="42">
        <f t="shared" si="427"/>
        <v>2152473011.9478588</v>
      </c>
      <c r="CF272" s="42">
        <f t="shared" si="428"/>
        <v>2947.5</v>
      </c>
      <c r="CG272" s="42">
        <f t="shared" si="429"/>
        <v>75641.512755913034</v>
      </c>
      <c r="CH272" s="70" t="e">
        <f t="shared" si="363"/>
        <v>#DIV/0!</v>
      </c>
      <c r="CJ272" s="43">
        <f t="shared" si="430"/>
        <v>59</v>
      </c>
      <c r="CK272" s="43">
        <f t="shared" si="431"/>
        <v>11.649999999999999</v>
      </c>
      <c r="CL272" s="43">
        <v>1</v>
      </c>
      <c r="CM272" s="34">
        <f t="shared" si="432"/>
        <v>0</v>
      </c>
      <c r="CN272" s="42">
        <f t="shared" si="375"/>
        <v>50</v>
      </c>
      <c r="CO272" s="42">
        <f t="shared" si="433"/>
        <v>0</v>
      </c>
      <c r="CP272" s="42">
        <f t="shared" si="434"/>
        <v>1246238.3999876976</v>
      </c>
      <c r="CQ272" s="42">
        <f t="shared" si="435"/>
        <v>3494.9999999999995</v>
      </c>
      <c r="CR272" s="42">
        <f t="shared" si="436"/>
        <v>75641.512755913034</v>
      </c>
      <c r="CS272" s="70" t="e">
        <f t="shared" si="452"/>
        <v>#DIV/0!</v>
      </c>
      <c r="CU272" s="43">
        <f t="shared" si="437"/>
        <v>9</v>
      </c>
      <c r="CV272" s="43">
        <f t="shared" si="438"/>
        <v>13.7</v>
      </c>
      <c r="CW272" s="43">
        <v>1</v>
      </c>
      <c r="CX272" s="34">
        <f t="shared" si="439"/>
        <v>0</v>
      </c>
      <c r="CY272" s="42">
        <f t="shared" si="376"/>
        <v>1</v>
      </c>
      <c r="CZ272" s="42">
        <f t="shared" si="440"/>
        <v>0</v>
      </c>
      <c r="DA272" s="42">
        <f t="shared" si="441"/>
        <v>1431.1851260588289</v>
      </c>
      <c r="DB272" s="42">
        <f t="shared" si="442"/>
        <v>4110</v>
      </c>
      <c r="DC272" s="42">
        <f t="shared" si="443"/>
        <v>75641.512755913034</v>
      </c>
      <c r="DD272" s="70" t="e">
        <f t="shared" si="453"/>
        <v>#DIV/0!</v>
      </c>
      <c r="DF272" s="43">
        <f t="shared" si="444"/>
        <v>-54</v>
      </c>
      <c r="DG272" s="43">
        <f t="shared" si="445"/>
        <v>18.574999999999999</v>
      </c>
      <c r="DH272" s="43">
        <v>1</v>
      </c>
      <c r="DI272" s="34">
        <f t="shared" si="454"/>
        <v>0</v>
      </c>
      <c r="DJ272" s="42">
        <f t="shared" si="377"/>
        <v>1</v>
      </c>
      <c r="DK272" s="42">
        <f t="shared" si="446"/>
        <v>0</v>
      </c>
      <c r="DL272" s="42">
        <f t="shared" si="447"/>
        <v>0.31255476480571071</v>
      </c>
      <c r="DM272" s="42">
        <f t="shared" si="448"/>
        <v>5572.5</v>
      </c>
      <c r="DN272" s="42">
        <f t="shared" si="449"/>
        <v>75641.512755913034</v>
      </c>
    </row>
    <row r="273" spans="1:118">
      <c r="A273" s="34">
        <f t="shared" si="378"/>
        <v>2610.3001647498963</v>
      </c>
      <c r="B273" s="34">
        <v>0</v>
      </c>
      <c r="C273" s="55">
        <f t="shared" si="362"/>
        <v>13.8</v>
      </c>
      <c r="D273" s="59"/>
      <c r="E273" s="87">
        <v>2.2000000000000002</v>
      </c>
      <c r="F273" s="101">
        <f>C273+E273</f>
        <v>16</v>
      </c>
      <c r="G273" s="37">
        <f t="shared" si="379"/>
        <v>1.1885070670538668E+16</v>
      </c>
      <c r="H273" s="34">
        <f t="shared" si="450"/>
        <v>53.400000000000027</v>
      </c>
      <c r="I273" s="38">
        <v>267</v>
      </c>
      <c r="J273" s="43">
        <f t="shared" si="380"/>
        <v>267</v>
      </c>
      <c r="K273" s="43">
        <f t="shared" si="381"/>
        <v>2.2000000000000002</v>
      </c>
      <c r="L273" s="33">
        <v>1</v>
      </c>
      <c r="M273" s="34">
        <f t="shared" si="382"/>
        <v>2</v>
      </c>
      <c r="N273" s="42">
        <f t="shared" si="368"/>
        <v>3.6235162681344E+16</v>
      </c>
      <c r="O273" s="42">
        <f t="shared" si="383"/>
        <v>1.9349576871837696E+19</v>
      </c>
      <c r="P273" s="42">
        <f t="shared" si="384"/>
        <v>7.8441466425555213E+17</v>
      </c>
      <c r="Q273" s="42">
        <f t="shared" si="385"/>
        <v>660</v>
      </c>
      <c r="R273" s="42">
        <f t="shared" si="386"/>
        <v>78309.004942496889</v>
      </c>
      <c r="S273" s="70">
        <f t="shared" si="387"/>
        <v>4.0539112015272383E-2</v>
      </c>
      <c r="V273" s="43">
        <f t="shared" si="388"/>
        <v>267</v>
      </c>
      <c r="W273" s="43">
        <f t="shared" si="389"/>
        <v>3.2</v>
      </c>
      <c r="X273" s="43">
        <v>1</v>
      </c>
      <c r="Y273" s="34">
        <f t="shared" si="390"/>
        <v>1</v>
      </c>
      <c r="Z273" s="42">
        <f t="shared" si="369"/>
        <v>1.40012317368E+16</v>
      </c>
      <c r="AA273" s="42">
        <f t="shared" si="391"/>
        <v>3.7383288737255997E+18</v>
      </c>
      <c r="AB273" s="42">
        <f t="shared" si="392"/>
        <v>1.1409667843717121E+18</v>
      </c>
      <c r="AC273" s="42">
        <f t="shared" si="393"/>
        <v>960</v>
      </c>
      <c r="AD273" s="42">
        <f t="shared" si="394"/>
        <v>78309.004942496889</v>
      </c>
      <c r="AE273" s="70">
        <f t="shared" ref="AE273:AE336" si="455">AB273/AA273</f>
        <v>0.30520770721668217</v>
      </c>
      <c r="AG273" s="43">
        <f t="shared" si="395"/>
        <v>252</v>
      </c>
      <c r="AH273" s="43">
        <f t="shared" si="396"/>
        <v>4.2750000000000004</v>
      </c>
      <c r="AI273" s="43">
        <v>1</v>
      </c>
      <c r="AJ273" s="34">
        <f t="shared" si="397"/>
        <v>1.075</v>
      </c>
      <c r="AK273" s="42">
        <f t="shared" si="370"/>
        <v>5444923453200000</v>
      </c>
      <c r="AL273" s="42">
        <f t="shared" si="398"/>
        <v>1.4750297634718799E+18</v>
      </c>
      <c r="AM273" s="42">
        <f t="shared" si="399"/>
        <v>1.9053253918707283E+17</v>
      </c>
      <c r="AN273" s="42">
        <f t="shared" si="400"/>
        <v>1282.5</v>
      </c>
      <c r="AO273" s="42">
        <f t="shared" si="401"/>
        <v>78309.004942496889</v>
      </c>
      <c r="AP273" s="70">
        <f t="shared" si="366"/>
        <v>0.12917199632541865</v>
      </c>
      <c r="AR273" s="43">
        <f t="shared" si="402"/>
        <v>232</v>
      </c>
      <c r="AS273" s="43">
        <f t="shared" si="403"/>
        <v>5.45</v>
      </c>
      <c r="AT273" s="43">
        <v>1</v>
      </c>
      <c r="AU273" s="34">
        <f t="shared" si="404"/>
        <v>1.175</v>
      </c>
      <c r="AV273" s="42">
        <f t="shared" si="371"/>
        <v>758901331077120</v>
      </c>
      <c r="AW273" s="42">
        <f t="shared" si="405"/>
        <v>2.0687650285162291E+17</v>
      </c>
      <c r="AX273" s="42">
        <f t="shared" si="406"/>
        <v>1.5181320739320844E+16</v>
      </c>
      <c r="AY273" s="42">
        <f t="shared" si="407"/>
        <v>1635</v>
      </c>
      <c r="AZ273" s="42">
        <f t="shared" si="408"/>
        <v>78309.004942496889</v>
      </c>
      <c r="BA273" s="70">
        <f t="shared" si="451"/>
        <v>7.3383494645640215E-2</v>
      </c>
      <c r="BC273" s="43">
        <f t="shared" si="409"/>
        <v>207</v>
      </c>
      <c r="BD273" s="43">
        <f t="shared" si="410"/>
        <v>6.75</v>
      </c>
      <c r="BE273" s="43">
        <v>1</v>
      </c>
      <c r="BF273" s="34">
        <f t="shared" si="411"/>
        <v>1.3</v>
      </c>
      <c r="BG273" s="42">
        <f t="shared" si="372"/>
        <v>1170876339376128</v>
      </c>
      <c r="BH273" s="42">
        <f t="shared" si="412"/>
        <v>3.1508282292611603E+17</v>
      </c>
      <c r="BI273" s="42">
        <f t="shared" si="413"/>
        <v>587579787789079.75</v>
      </c>
      <c r="BJ273" s="42">
        <f t="shared" si="414"/>
        <v>2025</v>
      </c>
      <c r="BK273" s="42">
        <f t="shared" si="415"/>
        <v>78309.004942496889</v>
      </c>
      <c r="BL273" s="70">
        <f t="shared" si="367"/>
        <v>1.8648423367936553E-3</v>
      </c>
      <c r="BN273" s="43">
        <f t="shared" si="416"/>
        <v>177</v>
      </c>
      <c r="BO273" s="43">
        <f t="shared" si="417"/>
        <v>8.1999999999999993</v>
      </c>
      <c r="BP273" s="43">
        <v>1</v>
      </c>
      <c r="BQ273" s="34">
        <f t="shared" si="418"/>
        <v>1.45</v>
      </c>
      <c r="BR273" s="42">
        <f t="shared" si="373"/>
        <v>2212540323840</v>
      </c>
      <c r="BS273" s="42">
        <f t="shared" si="419"/>
        <v>567848474113536</v>
      </c>
      <c r="BT273" s="42">
        <f t="shared" si="420"/>
        <v>11153134860811.213</v>
      </c>
      <c r="BU273" s="42">
        <f t="shared" si="421"/>
        <v>2460</v>
      </c>
      <c r="BV273" s="42">
        <f t="shared" si="422"/>
        <v>78309.004942496889</v>
      </c>
      <c r="BW273" s="70">
        <f t="shared" si="365"/>
        <v>1.9641040469858245E-2</v>
      </c>
      <c r="BY273" s="43">
        <f t="shared" si="423"/>
        <v>115</v>
      </c>
      <c r="BZ273" s="43">
        <f t="shared" si="424"/>
        <v>9.8249999999999993</v>
      </c>
      <c r="CA273" s="43">
        <v>1</v>
      </c>
      <c r="CB273" s="34">
        <f t="shared" si="425"/>
        <v>0</v>
      </c>
      <c r="CC273" s="42">
        <f t="shared" si="374"/>
        <v>93600</v>
      </c>
      <c r="CD273" s="42">
        <f t="shared" si="426"/>
        <v>0</v>
      </c>
      <c r="CE273" s="42">
        <f t="shared" si="427"/>
        <v>2472542208.0000191</v>
      </c>
      <c r="CF273" s="42">
        <f t="shared" si="428"/>
        <v>2947.5</v>
      </c>
      <c r="CG273" s="42">
        <f t="shared" si="429"/>
        <v>78309.004942496889</v>
      </c>
      <c r="CH273" s="70" t="e">
        <f t="shared" si="363"/>
        <v>#DIV/0!</v>
      </c>
      <c r="CJ273" s="43">
        <f t="shared" si="430"/>
        <v>60</v>
      </c>
      <c r="CK273" s="43">
        <f t="shared" si="431"/>
        <v>11.649999999999999</v>
      </c>
      <c r="CL273" s="43">
        <v>12</v>
      </c>
      <c r="CM273" s="34">
        <f t="shared" si="432"/>
        <v>0</v>
      </c>
      <c r="CN273" s="42">
        <f t="shared" si="375"/>
        <v>600</v>
      </c>
      <c r="CO273" s="42">
        <f t="shared" si="433"/>
        <v>0</v>
      </c>
      <c r="CP273" s="42">
        <f t="shared" si="434"/>
        <v>1431552.0000000056</v>
      </c>
      <c r="CQ273" s="42">
        <f t="shared" si="435"/>
        <v>3494.9999999999995</v>
      </c>
      <c r="CR273" s="42">
        <f t="shared" si="436"/>
        <v>78309.004942496889</v>
      </c>
      <c r="CS273" s="70" t="e">
        <f t="shared" si="452"/>
        <v>#DIV/0!</v>
      </c>
      <c r="CU273" s="43">
        <f t="shared" si="437"/>
        <v>10</v>
      </c>
      <c r="CV273" s="43">
        <f t="shared" si="438"/>
        <v>13.7</v>
      </c>
      <c r="CW273" s="43">
        <v>1</v>
      </c>
      <c r="CX273" s="34">
        <f t="shared" si="439"/>
        <v>0</v>
      </c>
      <c r="CY273" s="42">
        <f t="shared" si="376"/>
        <v>1</v>
      </c>
      <c r="CZ273" s="42">
        <f t="shared" si="440"/>
        <v>0</v>
      </c>
      <c r="DA273" s="42">
        <f t="shared" si="441"/>
        <v>1644.0000000000011</v>
      </c>
      <c r="DB273" s="42">
        <f t="shared" si="442"/>
        <v>4110</v>
      </c>
      <c r="DC273" s="42">
        <f t="shared" si="443"/>
        <v>78309.004942496889</v>
      </c>
      <c r="DD273" s="70" t="e">
        <f t="shared" si="453"/>
        <v>#DIV/0!</v>
      </c>
      <c r="DF273" s="43">
        <f t="shared" si="444"/>
        <v>-53</v>
      </c>
      <c r="DG273" s="43">
        <f t="shared" si="445"/>
        <v>18.574999999999999</v>
      </c>
      <c r="DH273" s="43">
        <v>1</v>
      </c>
      <c r="DI273" s="34">
        <f t="shared" si="454"/>
        <v>0</v>
      </c>
      <c r="DJ273" s="42">
        <f t="shared" si="377"/>
        <v>1</v>
      </c>
      <c r="DK273" s="42">
        <f t="shared" si="446"/>
        <v>0</v>
      </c>
      <c r="DL273" s="42">
        <f t="shared" si="447"/>
        <v>0.35903114417880511</v>
      </c>
      <c r="DM273" s="42">
        <f t="shared" si="448"/>
        <v>5572.5</v>
      </c>
      <c r="DN273" s="42">
        <f t="shared" si="449"/>
        <v>78309.004942496889</v>
      </c>
    </row>
    <row r="274" spans="1:118">
      <c r="A274" s="34">
        <f t="shared" si="378"/>
        <v>2702.3522012629369</v>
      </c>
      <c r="B274" s="34">
        <v>0</v>
      </c>
      <c r="C274" s="55">
        <f t="shared" si="362"/>
        <v>13.8</v>
      </c>
      <c r="D274" s="59"/>
      <c r="E274" s="87">
        <v>2.2000000000000002</v>
      </c>
      <c r="F274" s="101">
        <f>C274+E274</f>
        <v>16</v>
      </c>
      <c r="G274" s="37">
        <f t="shared" si="379"/>
        <v>1.3652361128271278E+16</v>
      </c>
      <c r="H274" s="34">
        <f t="shared" si="450"/>
        <v>53.60000000000003</v>
      </c>
      <c r="I274" s="38">
        <v>268</v>
      </c>
      <c r="J274" s="43">
        <f t="shared" si="380"/>
        <v>268</v>
      </c>
      <c r="K274" s="43">
        <f t="shared" si="381"/>
        <v>2.2000000000000002</v>
      </c>
      <c r="L274" s="33">
        <v>1</v>
      </c>
      <c r="M274" s="34">
        <f t="shared" si="382"/>
        <v>2</v>
      </c>
      <c r="N274" s="42">
        <f t="shared" si="368"/>
        <v>3.6235162681344E+16</v>
      </c>
      <c r="O274" s="42">
        <f t="shared" si="383"/>
        <v>1.9422047197200384E+19</v>
      </c>
      <c r="P274" s="42">
        <f t="shared" si="384"/>
        <v>9.0105583446590438E+17</v>
      </c>
      <c r="Q274" s="42">
        <f t="shared" si="385"/>
        <v>660</v>
      </c>
      <c r="R274" s="42">
        <f t="shared" si="386"/>
        <v>81070.5660378881</v>
      </c>
      <c r="S274" s="70">
        <f t="shared" si="387"/>
        <v>4.6393453033920555E-2</v>
      </c>
      <c r="V274" s="43">
        <f t="shared" si="388"/>
        <v>268</v>
      </c>
      <c r="W274" s="43">
        <f t="shared" si="389"/>
        <v>3.2</v>
      </c>
      <c r="X274" s="43">
        <v>1</v>
      </c>
      <c r="Y274" s="34">
        <f t="shared" si="390"/>
        <v>1</v>
      </c>
      <c r="Z274" s="42">
        <f t="shared" si="369"/>
        <v>1.40012317368E+16</v>
      </c>
      <c r="AA274" s="42">
        <f t="shared" si="391"/>
        <v>3.7523301054624E+18</v>
      </c>
      <c r="AB274" s="42">
        <f t="shared" si="392"/>
        <v>1.3106266683140426E+18</v>
      </c>
      <c r="AC274" s="42">
        <f t="shared" si="393"/>
        <v>960</v>
      </c>
      <c r="AD274" s="42">
        <f t="shared" si="394"/>
        <v>81070.5660378881</v>
      </c>
      <c r="AE274" s="70">
        <f t="shared" si="455"/>
        <v>0.34928341363306947</v>
      </c>
      <c r="AG274" s="43">
        <f t="shared" si="395"/>
        <v>253</v>
      </c>
      <c r="AH274" s="43">
        <f t="shared" si="396"/>
        <v>4.2750000000000004</v>
      </c>
      <c r="AI274" s="43">
        <v>1</v>
      </c>
      <c r="AJ274" s="34">
        <f t="shared" si="397"/>
        <v>1.075</v>
      </c>
      <c r="AK274" s="42">
        <f t="shared" si="370"/>
        <v>5444923453200000</v>
      </c>
      <c r="AL274" s="42">
        <f t="shared" si="398"/>
        <v>1.4808830561840699E+18</v>
      </c>
      <c r="AM274" s="42">
        <f t="shared" si="399"/>
        <v>2.1886441433759866E+17</v>
      </c>
      <c r="AN274" s="42">
        <f t="shared" si="400"/>
        <v>1282.5</v>
      </c>
      <c r="AO274" s="42">
        <f t="shared" si="401"/>
        <v>81070.5660378881</v>
      </c>
      <c r="AP274" s="70">
        <f t="shared" si="366"/>
        <v>0.1477931788223488</v>
      </c>
      <c r="AR274" s="43">
        <f t="shared" si="402"/>
        <v>233</v>
      </c>
      <c r="AS274" s="43">
        <f t="shared" si="403"/>
        <v>5.45</v>
      </c>
      <c r="AT274" s="43">
        <v>1</v>
      </c>
      <c r="AU274" s="34">
        <f t="shared" si="404"/>
        <v>1.175</v>
      </c>
      <c r="AV274" s="42">
        <f t="shared" si="371"/>
        <v>758901331077120</v>
      </c>
      <c r="AW274" s="42">
        <f t="shared" si="405"/>
        <v>2.0776821191563853E+17</v>
      </c>
      <c r="AX274" s="42">
        <f t="shared" si="406"/>
        <v>1.7438758159940226E+16</v>
      </c>
      <c r="AY274" s="42">
        <f t="shared" si="407"/>
        <v>1635</v>
      </c>
      <c r="AZ274" s="42">
        <f t="shared" si="408"/>
        <v>81070.5660378881</v>
      </c>
      <c r="BA274" s="70">
        <f t="shared" si="451"/>
        <v>8.3933716323366145E-2</v>
      </c>
      <c r="BC274" s="43">
        <f t="shared" si="409"/>
        <v>208</v>
      </c>
      <c r="BD274" s="43">
        <f t="shared" si="410"/>
        <v>6.75</v>
      </c>
      <c r="BE274" s="43">
        <v>1</v>
      </c>
      <c r="BF274" s="34">
        <f t="shared" si="411"/>
        <v>1.3</v>
      </c>
      <c r="BG274" s="42">
        <f t="shared" si="372"/>
        <v>1170876339376128</v>
      </c>
      <c r="BH274" s="42">
        <f t="shared" si="412"/>
        <v>3.1660496216730502E+17</v>
      </c>
      <c r="BI274" s="42">
        <f t="shared" si="413"/>
        <v>674951935662822.87</v>
      </c>
      <c r="BJ274" s="42">
        <f t="shared" si="414"/>
        <v>2025</v>
      </c>
      <c r="BK274" s="42">
        <f t="shared" si="415"/>
        <v>81070.5660378881</v>
      </c>
      <c r="BL274" s="70">
        <f t="shared" si="367"/>
        <v>2.1318425682354115E-3</v>
      </c>
      <c r="BN274" s="43">
        <f t="shared" si="416"/>
        <v>178</v>
      </c>
      <c r="BO274" s="43">
        <f t="shared" si="417"/>
        <v>8.1999999999999993</v>
      </c>
      <c r="BP274" s="43">
        <v>1</v>
      </c>
      <c r="BQ274" s="34">
        <f t="shared" si="418"/>
        <v>1.45</v>
      </c>
      <c r="BR274" s="42">
        <f t="shared" si="373"/>
        <v>2212540323840</v>
      </c>
      <c r="BS274" s="42">
        <f t="shared" si="419"/>
        <v>571056657583104</v>
      </c>
      <c r="BT274" s="42">
        <f t="shared" si="420"/>
        <v>12811587667673.926</v>
      </c>
      <c r="BU274" s="42">
        <f t="shared" si="421"/>
        <v>2460</v>
      </c>
      <c r="BV274" s="42">
        <f t="shared" si="422"/>
        <v>81070.5660378881</v>
      </c>
      <c r="BW274" s="70">
        <f t="shared" si="365"/>
        <v>2.2434880142885819E-2</v>
      </c>
      <c r="BY274" s="43">
        <f t="shared" si="423"/>
        <v>116</v>
      </c>
      <c r="BZ274" s="43">
        <f t="shared" si="424"/>
        <v>9.8249999999999993</v>
      </c>
      <c r="CA274" s="43">
        <v>1</v>
      </c>
      <c r="CB274" s="34">
        <f t="shared" si="425"/>
        <v>0</v>
      </c>
      <c r="CC274" s="42">
        <f t="shared" si="374"/>
        <v>93600</v>
      </c>
      <c r="CD274" s="42">
        <f t="shared" si="426"/>
        <v>0</v>
      </c>
      <c r="CE274" s="42">
        <f t="shared" si="427"/>
        <v>2840205166.9903588</v>
      </c>
      <c r="CF274" s="42">
        <f t="shared" si="428"/>
        <v>2947.5</v>
      </c>
      <c r="CG274" s="42">
        <f t="shared" si="429"/>
        <v>81070.5660378881</v>
      </c>
      <c r="CH274" s="70" t="e">
        <f t="shared" si="363"/>
        <v>#DIV/0!</v>
      </c>
      <c r="CJ274" s="43">
        <f t="shared" si="430"/>
        <v>61</v>
      </c>
      <c r="CK274" s="43">
        <f t="shared" si="431"/>
        <v>11.649999999999999</v>
      </c>
      <c r="CL274" s="43">
        <v>1</v>
      </c>
      <c r="CM274" s="34">
        <f t="shared" si="432"/>
        <v>0</v>
      </c>
      <c r="CN274" s="42">
        <f t="shared" si="375"/>
        <v>600</v>
      </c>
      <c r="CO274" s="42">
        <f t="shared" si="433"/>
        <v>0</v>
      </c>
      <c r="CP274" s="42">
        <f t="shared" si="434"/>
        <v>1644421.4274927217</v>
      </c>
      <c r="CQ274" s="42">
        <f t="shared" si="435"/>
        <v>3494.9999999999995</v>
      </c>
      <c r="CR274" s="42">
        <f t="shared" si="436"/>
        <v>81070.5660378881</v>
      </c>
      <c r="CS274" s="70" t="e">
        <f t="shared" si="452"/>
        <v>#DIV/0!</v>
      </c>
      <c r="CU274" s="43">
        <f t="shared" si="437"/>
        <v>11</v>
      </c>
      <c r="CV274" s="43">
        <f t="shared" si="438"/>
        <v>13.7</v>
      </c>
      <c r="CW274" s="43">
        <v>1</v>
      </c>
      <c r="CX274" s="34">
        <f t="shared" si="439"/>
        <v>0</v>
      </c>
      <c r="CY274" s="42">
        <f t="shared" si="376"/>
        <v>1</v>
      </c>
      <c r="CZ274" s="42">
        <f t="shared" si="440"/>
        <v>0</v>
      </c>
      <c r="DA274" s="42">
        <f t="shared" si="441"/>
        <v>1888.4600956151269</v>
      </c>
      <c r="DB274" s="42">
        <f t="shared" si="442"/>
        <v>4110</v>
      </c>
      <c r="DC274" s="42">
        <f t="shared" si="443"/>
        <v>81070.5660378881</v>
      </c>
      <c r="DD274" s="70" t="e">
        <f t="shared" si="453"/>
        <v>#DIV/0!</v>
      </c>
      <c r="DF274" s="43">
        <f t="shared" si="444"/>
        <v>-52</v>
      </c>
      <c r="DG274" s="43">
        <f t="shared" si="445"/>
        <v>18.574999999999999</v>
      </c>
      <c r="DH274" s="43">
        <v>1</v>
      </c>
      <c r="DI274" s="34">
        <f t="shared" si="454"/>
        <v>0</v>
      </c>
      <c r="DJ274" s="42">
        <f t="shared" si="377"/>
        <v>1</v>
      </c>
      <c r="DK274" s="42">
        <f t="shared" si="446"/>
        <v>0</v>
      </c>
      <c r="DL274" s="42">
        <f t="shared" si="447"/>
        <v>0.4124184847108967</v>
      </c>
      <c r="DM274" s="42">
        <f t="shared" si="448"/>
        <v>5572.5</v>
      </c>
      <c r="DN274" s="42">
        <f t="shared" si="449"/>
        <v>81070.5660378881</v>
      </c>
    </row>
    <row r="275" spans="1:118">
      <c r="A275" s="34">
        <f t="shared" si="378"/>
        <v>2797.6504458330528</v>
      </c>
      <c r="B275" s="34">
        <v>0</v>
      </c>
      <c r="C275" s="55">
        <f t="shared" si="362"/>
        <v>13.8</v>
      </c>
      <c r="D275" s="59"/>
      <c r="E275" s="87">
        <v>2.2000000000000002</v>
      </c>
      <c r="F275" s="101">
        <f>C275+E275</f>
        <v>16</v>
      </c>
      <c r="G275" s="37">
        <f t="shared" si="379"/>
        <v>1.5682444769870682E+16</v>
      </c>
      <c r="H275" s="34">
        <f t="shared" si="450"/>
        <v>53.800000000000033</v>
      </c>
      <c r="I275" s="38">
        <v>269</v>
      </c>
      <c r="J275" s="43">
        <f t="shared" si="380"/>
        <v>269</v>
      </c>
      <c r="K275" s="43">
        <f t="shared" si="381"/>
        <v>2.2000000000000002</v>
      </c>
      <c r="L275" s="33">
        <v>1</v>
      </c>
      <c r="M275" s="34">
        <f t="shared" si="382"/>
        <v>2</v>
      </c>
      <c r="N275" s="42">
        <f t="shared" si="368"/>
        <v>3.6235162681344E+16</v>
      </c>
      <c r="O275" s="42">
        <f t="shared" si="383"/>
        <v>1.9494517522563072E+19</v>
      </c>
      <c r="P275" s="42">
        <f t="shared" si="384"/>
        <v>1.035041354811465E+18</v>
      </c>
      <c r="Q275" s="42">
        <f t="shared" si="385"/>
        <v>660</v>
      </c>
      <c r="R275" s="42">
        <f t="shared" si="386"/>
        <v>83929.513374991584</v>
      </c>
      <c r="S275" s="70">
        <f t="shared" si="387"/>
        <v>5.3093971349303819E-2</v>
      </c>
      <c r="V275" s="43">
        <f t="shared" si="388"/>
        <v>269</v>
      </c>
      <c r="W275" s="43">
        <f t="shared" si="389"/>
        <v>3.2</v>
      </c>
      <c r="X275" s="43">
        <v>1</v>
      </c>
      <c r="Y275" s="34">
        <f t="shared" si="390"/>
        <v>1</v>
      </c>
      <c r="Z275" s="42">
        <f t="shared" si="369"/>
        <v>1.40012317368E+16</v>
      </c>
      <c r="AA275" s="42">
        <f t="shared" si="391"/>
        <v>3.7663313371992003E+18</v>
      </c>
      <c r="AB275" s="42">
        <f t="shared" si="392"/>
        <v>1.5055146979075855E+18</v>
      </c>
      <c r="AC275" s="42">
        <f t="shared" si="393"/>
        <v>960</v>
      </c>
      <c r="AD275" s="42">
        <f t="shared" si="394"/>
        <v>83929.513374991584</v>
      </c>
      <c r="AE275" s="70">
        <f t="shared" si="455"/>
        <v>0.39972975373620434</v>
      </c>
      <c r="AG275" s="43">
        <f t="shared" si="395"/>
        <v>254</v>
      </c>
      <c r="AH275" s="43">
        <f t="shared" si="396"/>
        <v>4.2750000000000004</v>
      </c>
      <c r="AI275" s="43">
        <v>1</v>
      </c>
      <c r="AJ275" s="34">
        <f t="shared" si="397"/>
        <v>1.075</v>
      </c>
      <c r="AK275" s="42">
        <f t="shared" si="370"/>
        <v>5444923453200000</v>
      </c>
      <c r="AL275" s="42">
        <f t="shared" si="398"/>
        <v>1.4867363488962598E+18</v>
      </c>
      <c r="AM275" s="42">
        <f t="shared" si="399"/>
        <v>2.5140919271698912E+17</v>
      </c>
      <c r="AN275" s="42">
        <f t="shared" si="400"/>
        <v>1282.5</v>
      </c>
      <c r="AO275" s="42">
        <f t="shared" si="401"/>
        <v>83929.513374991584</v>
      </c>
      <c r="AP275" s="70">
        <f t="shared" si="366"/>
        <v>0.16910139642690053</v>
      </c>
      <c r="AR275" s="43">
        <f t="shared" si="402"/>
        <v>234</v>
      </c>
      <c r="AS275" s="43">
        <f t="shared" si="403"/>
        <v>5.45</v>
      </c>
      <c r="AT275" s="43">
        <v>1</v>
      </c>
      <c r="AU275" s="34">
        <f t="shared" si="404"/>
        <v>1.175</v>
      </c>
      <c r="AV275" s="42">
        <f t="shared" si="371"/>
        <v>758901331077120</v>
      </c>
      <c r="AW275" s="42">
        <f t="shared" si="405"/>
        <v>2.0865992097965414E+17</v>
      </c>
      <c r="AX275" s="42">
        <f t="shared" si="406"/>
        <v>2.0031872811514456E+16</v>
      </c>
      <c r="AY275" s="42">
        <f t="shared" si="407"/>
        <v>1635</v>
      </c>
      <c r="AZ275" s="42">
        <f t="shared" si="408"/>
        <v>83929.513374991584</v>
      </c>
      <c r="BA275" s="70">
        <f t="shared" si="451"/>
        <v>9.6002493998201544E-2</v>
      </c>
      <c r="BC275" s="43">
        <f t="shared" si="409"/>
        <v>209</v>
      </c>
      <c r="BD275" s="43">
        <f t="shared" si="410"/>
        <v>6.75</v>
      </c>
      <c r="BE275" s="43">
        <v>1</v>
      </c>
      <c r="BF275" s="34">
        <f t="shared" si="411"/>
        <v>1.3</v>
      </c>
      <c r="BG275" s="42">
        <f t="shared" si="372"/>
        <v>1170876339376128</v>
      </c>
      <c r="BH275" s="42">
        <f t="shared" si="412"/>
        <v>3.1812710140849402E+17</v>
      </c>
      <c r="BI275" s="42">
        <f t="shared" si="413"/>
        <v>775316178197949.37</v>
      </c>
      <c r="BJ275" s="42">
        <f t="shared" si="414"/>
        <v>2025</v>
      </c>
      <c r="BK275" s="42">
        <f t="shared" si="415"/>
        <v>83929.513374991584</v>
      </c>
      <c r="BL275" s="70">
        <f t="shared" si="367"/>
        <v>2.4371270940616832E-3</v>
      </c>
      <c r="BN275" s="43">
        <f t="shared" si="416"/>
        <v>179</v>
      </c>
      <c r="BO275" s="43">
        <f t="shared" si="417"/>
        <v>8.1999999999999993</v>
      </c>
      <c r="BP275" s="43">
        <v>1</v>
      </c>
      <c r="BQ275" s="34">
        <f t="shared" si="418"/>
        <v>1.45</v>
      </c>
      <c r="BR275" s="42">
        <f t="shared" si="373"/>
        <v>2212540323840</v>
      </c>
      <c r="BS275" s="42">
        <f t="shared" si="419"/>
        <v>574264841052672</v>
      </c>
      <c r="BT275" s="42">
        <f t="shared" si="420"/>
        <v>14716649678757.34</v>
      </c>
      <c r="BU275" s="42">
        <f t="shared" si="421"/>
        <v>2460</v>
      </c>
      <c r="BV275" s="42">
        <f t="shared" si="422"/>
        <v>83929.513374991584</v>
      </c>
      <c r="BW275" s="70">
        <f t="shared" si="365"/>
        <v>2.5626938350919375E-2</v>
      </c>
      <c r="BY275" s="43">
        <f t="shared" si="423"/>
        <v>117</v>
      </c>
      <c r="BZ275" s="43">
        <f t="shared" si="424"/>
        <v>9.8249999999999993</v>
      </c>
      <c r="CA275" s="43">
        <v>1</v>
      </c>
      <c r="CB275" s="34">
        <f t="shared" si="425"/>
        <v>0</v>
      </c>
      <c r="CC275" s="42">
        <f t="shared" si="374"/>
        <v>93600</v>
      </c>
      <c r="CD275" s="42">
        <f t="shared" si="426"/>
        <v>0</v>
      </c>
      <c r="CE275" s="42">
        <f t="shared" si="427"/>
        <v>3262539003.1759043</v>
      </c>
      <c r="CF275" s="42">
        <f t="shared" si="428"/>
        <v>2947.5</v>
      </c>
      <c r="CG275" s="42">
        <f t="shared" si="429"/>
        <v>83929.513374991584</v>
      </c>
      <c r="CH275" s="70" t="e">
        <f t="shared" si="363"/>
        <v>#DIV/0!</v>
      </c>
      <c r="CJ275" s="43">
        <f t="shared" si="430"/>
        <v>62</v>
      </c>
      <c r="CK275" s="43">
        <f t="shared" si="431"/>
        <v>11.649999999999999</v>
      </c>
      <c r="CL275" s="43">
        <v>1</v>
      </c>
      <c r="CM275" s="34">
        <f t="shared" si="432"/>
        <v>0</v>
      </c>
      <c r="CN275" s="42">
        <f t="shared" si="375"/>
        <v>600</v>
      </c>
      <c r="CO275" s="42">
        <f t="shared" si="433"/>
        <v>0</v>
      </c>
      <c r="CP275" s="42">
        <f t="shared" si="434"/>
        <v>1888944.1886827655</v>
      </c>
      <c r="CQ275" s="42">
        <f t="shared" si="435"/>
        <v>3494.9999999999995</v>
      </c>
      <c r="CR275" s="42">
        <f t="shared" si="436"/>
        <v>83929.513374991584</v>
      </c>
      <c r="CS275" s="70" t="e">
        <f t="shared" si="452"/>
        <v>#DIV/0!</v>
      </c>
      <c r="CU275" s="43">
        <f t="shared" si="437"/>
        <v>12</v>
      </c>
      <c r="CV275" s="43">
        <f t="shared" si="438"/>
        <v>13.7</v>
      </c>
      <c r="CW275" s="43">
        <v>1</v>
      </c>
      <c r="CX275" s="34">
        <f t="shared" si="439"/>
        <v>0</v>
      </c>
      <c r="CY275" s="42">
        <f t="shared" si="376"/>
        <v>1</v>
      </c>
      <c r="CZ275" s="42">
        <f t="shared" si="440"/>
        <v>0</v>
      </c>
      <c r="DA275" s="42">
        <f t="shared" si="441"/>
        <v>2169.2710053106398</v>
      </c>
      <c r="DB275" s="42">
        <f t="shared" si="442"/>
        <v>4110</v>
      </c>
      <c r="DC275" s="42">
        <f t="shared" si="443"/>
        <v>83929.513374991584</v>
      </c>
      <c r="DD275" s="70" t="e">
        <f t="shared" si="453"/>
        <v>#DIV/0!</v>
      </c>
      <c r="DF275" s="43">
        <f t="shared" si="444"/>
        <v>-51</v>
      </c>
      <c r="DG275" s="43">
        <f t="shared" si="445"/>
        <v>18.574999999999999</v>
      </c>
      <c r="DH275" s="43">
        <v>1</v>
      </c>
      <c r="DI275" s="34">
        <f t="shared" si="454"/>
        <v>0</v>
      </c>
      <c r="DJ275" s="42">
        <f t="shared" si="377"/>
        <v>1</v>
      </c>
      <c r="DK275" s="42">
        <f t="shared" si="446"/>
        <v>0</v>
      </c>
      <c r="DL275" s="42">
        <f t="shared" si="447"/>
        <v>0.47374443495777691</v>
      </c>
      <c r="DM275" s="42">
        <f t="shared" si="448"/>
        <v>5572.5</v>
      </c>
      <c r="DN275" s="42">
        <f t="shared" si="449"/>
        <v>83929.513374991584</v>
      </c>
    </row>
    <row r="276" spans="1:118">
      <c r="A276" s="34">
        <f t="shared" si="378"/>
        <v>2896.3093757401516</v>
      </c>
      <c r="B276" s="34">
        <v>0</v>
      </c>
      <c r="C276" s="55">
        <f t="shared" si="362"/>
        <v>13.8</v>
      </c>
      <c r="D276" s="59"/>
      <c r="E276" s="87">
        <v>2.2000000000000002</v>
      </c>
      <c r="F276" s="101">
        <f>C276+E276</f>
        <v>16</v>
      </c>
      <c r="G276" s="37">
        <f t="shared" si="379"/>
        <v>1.8014398509482304E+16</v>
      </c>
      <c r="H276" s="34">
        <f t="shared" si="450"/>
        <v>54.000000000000021</v>
      </c>
      <c r="I276" s="38">
        <v>270</v>
      </c>
      <c r="J276" s="43">
        <f t="shared" si="380"/>
        <v>270</v>
      </c>
      <c r="K276" s="43">
        <f t="shared" si="381"/>
        <v>2.2000000000000002</v>
      </c>
      <c r="L276" s="33">
        <v>4</v>
      </c>
      <c r="M276" s="34">
        <f t="shared" si="382"/>
        <v>2</v>
      </c>
      <c r="N276" s="42">
        <f t="shared" si="368"/>
        <v>1.44940650725376E+17</v>
      </c>
      <c r="O276" s="42">
        <f t="shared" si="383"/>
        <v>7.826795139170304E+19</v>
      </c>
      <c r="P276" s="42">
        <f t="shared" si="384"/>
        <v>1.1889503016258319E+18</v>
      </c>
      <c r="Q276" s="42">
        <f t="shared" si="385"/>
        <v>660</v>
      </c>
      <c r="R276" s="42">
        <f t="shared" si="386"/>
        <v>86889.281272204549</v>
      </c>
      <c r="S276" s="70">
        <f t="shared" si="387"/>
        <v>1.5190768130311241E-2</v>
      </c>
      <c r="V276" s="43">
        <f t="shared" si="388"/>
        <v>270</v>
      </c>
      <c r="W276" s="43">
        <f t="shared" si="389"/>
        <v>3.2</v>
      </c>
      <c r="X276" s="43">
        <v>1</v>
      </c>
      <c r="Y276" s="34">
        <f t="shared" si="390"/>
        <v>1</v>
      </c>
      <c r="Z276" s="42">
        <f t="shared" si="369"/>
        <v>1.40012317368E+16</v>
      </c>
      <c r="AA276" s="42">
        <f t="shared" si="391"/>
        <v>3.780332568936E+18</v>
      </c>
      <c r="AB276" s="42">
        <f t="shared" si="392"/>
        <v>1.7293822569103012E+18</v>
      </c>
      <c r="AC276" s="42">
        <f t="shared" si="393"/>
        <v>960</v>
      </c>
      <c r="AD276" s="42">
        <f t="shared" si="394"/>
        <v>86889.281272204549</v>
      </c>
      <c r="AE276" s="70">
        <f t="shared" si="455"/>
        <v>0.45746828496548053</v>
      </c>
      <c r="AG276" s="43">
        <f t="shared" si="395"/>
        <v>255</v>
      </c>
      <c r="AH276" s="43">
        <f t="shared" si="396"/>
        <v>4.2750000000000004</v>
      </c>
      <c r="AI276" s="43">
        <v>15</v>
      </c>
      <c r="AJ276" s="34">
        <f t="shared" si="397"/>
        <v>1.075</v>
      </c>
      <c r="AK276" s="42">
        <f t="shared" si="370"/>
        <v>8.1673851798E+16</v>
      </c>
      <c r="AL276" s="42">
        <f t="shared" si="398"/>
        <v>2.2388844624126751E+19</v>
      </c>
      <c r="AM276" s="42">
        <f t="shared" si="399"/>
        <v>2.8879332610513798E+17</v>
      </c>
      <c r="AN276" s="42">
        <f t="shared" si="400"/>
        <v>1282.5</v>
      </c>
      <c r="AO276" s="42">
        <f t="shared" si="401"/>
        <v>86889.281272204549</v>
      </c>
      <c r="AP276" s="70">
        <f t="shared" si="366"/>
        <v>1.2898982995930367E-2</v>
      </c>
      <c r="AR276" s="43">
        <f t="shared" si="402"/>
        <v>235</v>
      </c>
      <c r="AS276" s="43">
        <f t="shared" si="403"/>
        <v>5.45</v>
      </c>
      <c r="AT276" s="43">
        <v>1</v>
      </c>
      <c r="AU276" s="34">
        <f t="shared" si="404"/>
        <v>1.175</v>
      </c>
      <c r="AV276" s="42">
        <f t="shared" si="371"/>
        <v>758901331077120</v>
      </c>
      <c r="AW276" s="42">
        <f t="shared" si="405"/>
        <v>2.0955163004366976E+17</v>
      </c>
      <c r="AX276" s="42">
        <f t="shared" si="406"/>
        <v>2.3010579346096492E+16</v>
      </c>
      <c r="AY276" s="42">
        <f t="shared" si="407"/>
        <v>1635</v>
      </c>
      <c r="AZ276" s="42">
        <f t="shared" si="408"/>
        <v>86889.281272204549</v>
      </c>
      <c r="BA276" s="70">
        <f t="shared" si="451"/>
        <v>0.10980863924227731</v>
      </c>
      <c r="BC276" s="43">
        <f t="shared" si="409"/>
        <v>210</v>
      </c>
      <c r="BD276" s="43">
        <f t="shared" si="410"/>
        <v>6.75</v>
      </c>
      <c r="BE276" s="43">
        <v>1</v>
      </c>
      <c r="BF276" s="34">
        <f t="shared" si="411"/>
        <v>1.3</v>
      </c>
      <c r="BG276" s="42">
        <f t="shared" si="372"/>
        <v>1170876339376128</v>
      </c>
      <c r="BH276" s="42">
        <f t="shared" si="412"/>
        <v>3.1964924064968294E+17</v>
      </c>
      <c r="BI276" s="42">
        <f t="shared" si="413"/>
        <v>890604418498572.5</v>
      </c>
      <c r="BJ276" s="42">
        <f t="shared" si="414"/>
        <v>2025</v>
      </c>
      <c r="BK276" s="42">
        <f t="shared" si="415"/>
        <v>86889.281272204549</v>
      </c>
      <c r="BL276" s="70">
        <f t="shared" si="367"/>
        <v>2.7861928177537057E-3</v>
      </c>
      <c r="BN276" s="43">
        <f t="shared" si="416"/>
        <v>180</v>
      </c>
      <c r="BO276" s="43">
        <f t="shared" si="417"/>
        <v>8.1999999999999993</v>
      </c>
      <c r="BP276" s="43">
        <v>1</v>
      </c>
      <c r="BQ276" s="34">
        <f t="shared" si="418"/>
        <v>1.45</v>
      </c>
      <c r="BR276" s="42">
        <f t="shared" si="373"/>
        <v>2212540323840</v>
      </c>
      <c r="BS276" s="42">
        <f t="shared" si="419"/>
        <v>577473024522240</v>
      </c>
      <c r="BT276" s="42">
        <f t="shared" si="420"/>
        <v>16904991277056.201</v>
      </c>
      <c r="BU276" s="42">
        <f t="shared" si="421"/>
        <v>2460</v>
      </c>
      <c r="BV276" s="42">
        <f t="shared" si="422"/>
        <v>86889.281272204549</v>
      </c>
      <c r="BW276" s="70">
        <f t="shared" si="365"/>
        <v>2.9274079583270898E-2</v>
      </c>
      <c r="BY276" s="43">
        <f t="shared" si="423"/>
        <v>118</v>
      </c>
      <c r="BZ276" s="43">
        <f t="shared" si="424"/>
        <v>9.8249999999999993</v>
      </c>
      <c r="CA276" s="43">
        <v>1</v>
      </c>
      <c r="CB276" s="34">
        <f t="shared" si="425"/>
        <v>0</v>
      </c>
      <c r="CC276" s="42">
        <f t="shared" si="374"/>
        <v>93600</v>
      </c>
      <c r="CD276" s="42">
        <f t="shared" si="426"/>
        <v>0</v>
      </c>
      <c r="CE276" s="42">
        <f t="shared" si="427"/>
        <v>3747673186.0618272</v>
      </c>
      <c r="CF276" s="42">
        <f t="shared" si="428"/>
        <v>2947.5</v>
      </c>
      <c r="CG276" s="42">
        <f t="shared" si="429"/>
        <v>86889.281272204549</v>
      </c>
      <c r="CH276" s="70" t="e">
        <f t="shared" si="363"/>
        <v>#DIV/0!</v>
      </c>
      <c r="CJ276" s="43">
        <f t="shared" si="430"/>
        <v>63</v>
      </c>
      <c r="CK276" s="43">
        <f t="shared" si="431"/>
        <v>11.649999999999999</v>
      </c>
      <c r="CL276" s="43">
        <v>1</v>
      </c>
      <c r="CM276" s="34">
        <f t="shared" si="432"/>
        <v>0</v>
      </c>
      <c r="CN276" s="42">
        <f t="shared" si="375"/>
        <v>600</v>
      </c>
      <c r="CO276" s="42">
        <f t="shared" si="433"/>
        <v>0</v>
      </c>
      <c r="CP276" s="42">
        <f t="shared" si="434"/>
        <v>2169827.082221102</v>
      </c>
      <c r="CQ276" s="42">
        <f t="shared" si="435"/>
        <v>3494.9999999999995</v>
      </c>
      <c r="CR276" s="42">
        <f t="shared" si="436"/>
        <v>86889.281272204549</v>
      </c>
      <c r="CS276" s="70" t="e">
        <f t="shared" si="452"/>
        <v>#DIV/0!</v>
      </c>
      <c r="CU276" s="43">
        <f t="shared" si="437"/>
        <v>13</v>
      </c>
      <c r="CV276" s="43">
        <f t="shared" si="438"/>
        <v>13.7</v>
      </c>
      <c r="CW276" s="43">
        <v>1</v>
      </c>
      <c r="CX276" s="34">
        <f t="shared" si="439"/>
        <v>0</v>
      </c>
      <c r="CY276" s="42">
        <f t="shared" si="376"/>
        <v>1</v>
      </c>
      <c r="CZ276" s="42">
        <f t="shared" si="440"/>
        <v>0</v>
      </c>
      <c r="DA276" s="42">
        <f t="shared" si="441"/>
        <v>2491.8380353430966</v>
      </c>
      <c r="DB276" s="42">
        <f t="shared" si="442"/>
        <v>4110</v>
      </c>
      <c r="DC276" s="42">
        <f t="shared" si="443"/>
        <v>86889.281272204549</v>
      </c>
      <c r="DD276" s="70" t="e">
        <f t="shared" si="453"/>
        <v>#DIV/0!</v>
      </c>
      <c r="DF276" s="43">
        <f t="shared" si="444"/>
        <v>-50</v>
      </c>
      <c r="DG276" s="43">
        <f t="shared" si="445"/>
        <v>18.574999999999999</v>
      </c>
      <c r="DH276" s="43">
        <v>1</v>
      </c>
      <c r="DI276" s="34">
        <f t="shared" si="454"/>
        <v>0</v>
      </c>
      <c r="DJ276" s="42">
        <f t="shared" si="377"/>
        <v>1</v>
      </c>
      <c r="DK276" s="42">
        <f t="shared" si="446"/>
        <v>0</v>
      </c>
      <c r="DL276" s="42">
        <f t="shared" si="447"/>
        <v>0.54418945312499822</v>
      </c>
      <c r="DM276" s="42">
        <f t="shared" si="448"/>
        <v>5572.5</v>
      </c>
      <c r="DN276" s="42">
        <f t="shared" si="449"/>
        <v>86889.281272204549</v>
      </c>
    </row>
    <row r="277" spans="1:118">
      <c r="A277" s="34">
        <f t="shared" si="378"/>
        <v>2998.4475052966964</v>
      </c>
      <c r="B277" s="34">
        <v>0</v>
      </c>
      <c r="C277" s="55">
        <f t="shared" si="362"/>
        <v>13.8</v>
      </c>
      <c r="D277" s="59"/>
      <c r="E277" s="87">
        <v>2.2000000000000002</v>
      </c>
      <c r="F277" s="101">
        <f>C277+E277</f>
        <v>16</v>
      </c>
      <c r="G277" s="37">
        <f t="shared" si="379"/>
        <v>2.0693109934103368E+16</v>
      </c>
      <c r="H277" s="34">
        <f t="shared" si="450"/>
        <v>54.200000000000024</v>
      </c>
      <c r="I277" s="38">
        <v>271</v>
      </c>
      <c r="J277" s="43">
        <f t="shared" si="380"/>
        <v>271</v>
      </c>
      <c r="K277" s="43">
        <f t="shared" si="381"/>
        <v>2.2000000000000002</v>
      </c>
      <c r="L277" s="33">
        <v>1</v>
      </c>
      <c r="M277" s="34">
        <f t="shared" si="382"/>
        <v>2</v>
      </c>
      <c r="N277" s="42">
        <f t="shared" si="368"/>
        <v>1.44940650725376E+17</v>
      </c>
      <c r="O277" s="42">
        <f t="shared" si="383"/>
        <v>7.8557832693153792E+19</v>
      </c>
      <c r="P277" s="42">
        <f t="shared" si="384"/>
        <v>1.3657452556508224E+18</v>
      </c>
      <c r="Q277" s="42">
        <f t="shared" si="385"/>
        <v>660</v>
      </c>
      <c r="R277" s="42">
        <f t="shared" si="386"/>
        <v>89953.425158900893</v>
      </c>
      <c r="S277" s="70">
        <f t="shared" si="387"/>
        <v>1.738522065629549E-2</v>
      </c>
      <c r="V277" s="43">
        <f t="shared" si="388"/>
        <v>271</v>
      </c>
      <c r="W277" s="43">
        <f t="shared" si="389"/>
        <v>3.2</v>
      </c>
      <c r="X277" s="43">
        <v>1</v>
      </c>
      <c r="Y277" s="34">
        <f t="shared" si="390"/>
        <v>1</v>
      </c>
      <c r="Z277" s="42">
        <f t="shared" si="369"/>
        <v>1.40012317368E+16</v>
      </c>
      <c r="AA277" s="42">
        <f t="shared" si="391"/>
        <v>3.7943338006727997E+18</v>
      </c>
      <c r="AB277" s="42">
        <f t="shared" si="392"/>
        <v>1.9865385536739233E+18</v>
      </c>
      <c r="AC277" s="42">
        <f t="shared" si="393"/>
        <v>960</v>
      </c>
      <c r="AD277" s="42">
        <f t="shared" si="394"/>
        <v>89953.425158900893</v>
      </c>
      <c r="AE277" s="70">
        <f t="shared" si="455"/>
        <v>0.52355397759724676</v>
      </c>
      <c r="AG277" s="43">
        <f t="shared" si="395"/>
        <v>256</v>
      </c>
      <c r="AH277" s="43">
        <f t="shared" si="396"/>
        <v>4.2750000000000004</v>
      </c>
      <c r="AI277" s="43">
        <v>1</v>
      </c>
      <c r="AJ277" s="34">
        <f t="shared" si="397"/>
        <v>1.075</v>
      </c>
      <c r="AK277" s="42">
        <f t="shared" si="370"/>
        <v>8.1673851798E+16</v>
      </c>
      <c r="AL277" s="42">
        <f t="shared" si="398"/>
        <v>2.24766440148096E+19</v>
      </c>
      <c r="AM277" s="42">
        <f t="shared" si="399"/>
        <v>3.3173641863109427E+17</v>
      </c>
      <c r="AN277" s="42">
        <f t="shared" si="400"/>
        <v>1282.5</v>
      </c>
      <c r="AO277" s="42">
        <f t="shared" si="401"/>
        <v>89953.425158900893</v>
      </c>
      <c r="AP277" s="70">
        <f t="shared" si="366"/>
        <v>1.4759161483917127E-2</v>
      </c>
      <c r="AR277" s="43">
        <f t="shared" si="402"/>
        <v>236</v>
      </c>
      <c r="AS277" s="43">
        <f t="shared" si="403"/>
        <v>5.45</v>
      </c>
      <c r="AT277" s="43">
        <v>1</v>
      </c>
      <c r="AU277" s="34">
        <f t="shared" si="404"/>
        <v>1.175</v>
      </c>
      <c r="AV277" s="42">
        <f t="shared" si="371"/>
        <v>758901331077120</v>
      </c>
      <c r="AW277" s="42">
        <f t="shared" si="405"/>
        <v>2.1044333910768538E+17</v>
      </c>
      <c r="AX277" s="42">
        <f t="shared" si="406"/>
        <v>2.6432214642389792E+16</v>
      </c>
      <c r="AY277" s="42">
        <f t="shared" si="407"/>
        <v>1635</v>
      </c>
      <c r="AZ277" s="42">
        <f t="shared" si="408"/>
        <v>89953.425158900893</v>
      </c>
      <c r="BA277" s="70">
        <f t="shared" si="451"/>
        <v>0.12560252443468517</v>
      </c>
      <c r="BC277" s="43">
        <f t="shared" si="409"/>
        <v>211</v>
      </c>
      <c r="BD277" s="43">
        <f t="shared" si="410"/>
        <v>6.75</v>
      </c>
      <c r="BE277" s="43">
        <v>1</v>
      </c>
      <c r="BF277" s="34">
        <f t="shared" si="411"/>
        <v>1.3</v>
      </c>
      <c r="BG277" s="42">
        <f t="shared" si="372"/>
        <v>1170876339376128</v>
      </c>
      <c r="BH277" s="42">
        <f t="shared" si="412"/>
        <v>3.2117137989087194E+17</v>
      </c>
      <c r="BI277" s="42">
        <f t="shared" si="413"/>
        <v>1023035830482401.1</v>
      </c>
      <c r="BJ277" s="42">
        <f t="shared" si="414"/>
        <v>2025</v>
      </c>
      <c r="BK277" s="42">
        <f t="shared" si="415"/>
        <v>89953.425158900893</v>
      </c>
      <c r="BL277" s="70">
        <f t="shared" si="367"/>
        <v>3.1853268832048786E-3</v>
      </c>
      <c r="BN277" s="43">
        <f t="shared" si="416"/>
        <v>181</v>
      </c>
      <c r="BO277" s="43">
        <f t="shared" si="417"/>
        <v>8.1999999999999993</v>
      </c>
      <c r="BP277" s="43">
        <v>1</v>
      </c>
      <c r="BQ277" s="34">
        <f t="shared" si="418"/>
        <v>1.45</v>
      </c>
      <c r="BR277" s="42">
        <f t="shared" si="373"/>
        <v>2212540323840</v>
      </c>
      <c r="BS277" s="42">
        <f t="shared" si="419"/>
        <v>580681207991808</v>
      </c>
      <c r="BT277" s="42">
        <f t="shared" si="420"/>
        <v>19418735671193.684</v>
      </c>
      <c r="BU277" s="42">
        <f t="shared" si="421"/>
        <v>2460</v>
      </c>
      <c r="BV277" s="42">
        <f t="shared" si="422"/>
        <v>89953.425158900893</v>
      </c>
      <c r="BW277" s="70">
        <f t="shared" si="365"/>
        <v>3.3441302049966863E-2</v>
      </c>
      <c r="BY277" s="43">
        <f t="shared" si="423"/>
        <v>119</v>
      </c>
      <c r="BZ277" s="43">
        <f t="shared" si="424"/>
        <v>9.8249999999999993</v>
      </c>
      <c r="CA277" s="43">
        <v>1</v>
      </c>
      <c r="CB277" s="34">
        <f t="shared" si="425"/>
        <v>0</v>
      </c>
      <c r="CC277" s="42">
        <f t="shared" si="374"/>
        <v>93600</v>
      </c>
      <c r="CD277" s="42">
        <f t="shared" si="426"/>
        <v>0</v>
      </c>
      <c r="CE277" s="42">
        <f t="shared" si="427"/>
        <v>4304946023.8957205</v>
      </c>
      <c r="CF277" s="42">
        <f t="shared" si="428"/>
        <v>2947.5</v>
      </c>
      <c r="CG277" s="42">
        <f t="shared" si="429"/>
        <v>89953.425158900893</v>
      </c>
      <c r="CH277" s="70" t="e">
        <f t="shared" si="363"/>
        <v>#DIV/0!</v>
      </c>
      <c r="CJ277" s="43">
        <f t="shared" si="430"/>
        <v>64</v>
      </c>
      <c r="CK277" s="43">
        <f t="shared" si="431"/>
        <v>11.649999999999999</v>
      </c>
      <c r="CL277" s="43">
        <v>1</v>
      </c>
      <c r="CM277" s="34">
        <f t="shared" si="432"/>
        <v>0</v>
      </c>
      <c r="CN277" s="42">
        <f t="shared" si="375"/>
        <v>600</v>
      </c>
      <c r="CO277" s="42">
        <f t="shared" si="433"/>
        <v>0</v>
      </c>
      <c r="CP277" s="42">
        <f t="shared" si="434"/>
        <v>2492476.7999753966</v>
      </c>
      <c r="CQ277" s="42">
        <f t="shared" si="435"/>
        <v>3494.9999999999995</v>
      </c>
      <c r="CR277" s="42">
        <f t="shared" si="436"/>
        <v>89953.425158900893</v>
      </c>
      <c r="CS277" s="70" t="e">
        <f t="shared" si="452"/>
        <v>#DIV/0!</v>
      </c>
      <c r="CU277" s="43">
        <f t="shared" si="437"/>
        <v>14</v>
      </c>
      <c r="CV277" s="43">
        <f t="shared" si="438"/>
        <v>13.7</v>
      </c>
      <c r="CW277" s="43">
        <v>1</v>
      </c>
      <c r="CX277" s="34">
        <f t="shared" si="439"/>
        <v>0</v>
      </c>
      <c r="CY277" s="42">
        <f t="shared" si="376"/>
        <v>1</v>
      </c>
      <c r="CZ277" s="42">
        <f t="shared" si="440"/>
        <v>0</v>
      </c>
      <c r="DA277" s="42">
        <f t="shared" si="441"/>
        <v>2862.3702521176583</v>
      </c>
      <c r="DB277" s="42">
        <f t="shared" si="442"/>
        <v>4110</v>
      </c>
      <c r="DC277" s="42">
        <f t="shared" si="443"/>
        <v>89953.425158900893</v>
      </c>
      <c r="DD277" s="70" t="e">
        <f t="shared" si="453"/>
        <v>#DIV/0!</v>
      </c>
      <c r="DF277" s="43">
        <f t="shared" si="444"/>
        <v>-49</v>
      </c>
      <c r="DG277" s="43">
        <f t="shared" si="445"/>
        <v>18.574999999999999</v>
      </c>
      <c r="DH277" s="43">
        <v>1</v>
      </c>
      <c r="DI277" s="34">
        <f t="shared" si="454"/>
        <v>0</v>
      </c>
      <c r="DJ277" s="42">
        <f t="shared" si="377"/>
        <v>1</v>
      </c>
      <c r="DK277" s="42">
        <f t="shared" si="446"/>
        <v>0</v>
      </c>
      <c r="DL277" s="42">
        <f t="shared" si="447"/>
        <v>0.62510952961142163</v>
      </c>
      <c r="DM277" s="42">
        <f t="shared" si="448"/>
        <v>5572.5</v>
      </c>
      <c r="DN277" s="42">
        <f t="shared" si="449"/>
        <v>89953.425158900893</v>
      </c>
    </row>
    <row r="278" spans="1:118">
      <c r="A278" s="34">
        <f t="shared" si="378"/>
        <v>3104.1875282133524</v>
      </c>
      <c r="B278" s="34">
        <v>0</v>
      </c>
      <c r="C278" s="55">
        <f t="shared" ref="C278:C341" si="456">IF(D278&gt;0,C277+D278,C277)</f>
        <v>13.8</v>
      </c>
      <c r="D278" s="59"/>
      <c r="E278" s="87">
        <v>2.2000000000000002</v>
      </c>
      <c r="F278" s="101">
        <f>C278+E278</f>
        <v>16</v>
      </c>
      <c r="G278" s="37">
        <f t="shared" si="379"/>
        <v>2.3770141341077344E+16</v>
      </c>
      <c r="H278" s="34">
        <f t="shared" si="450"/>
        <v>54.400000000000027</v>
      </c>
      <c r="I278" s="38">
        <v>272</v>
      </c>
      <c r="J278" s="43">
        <f t="shared" si="380"/>
        <v>272</v>
      </c>
      <c r="K278" s="43">
        <f t="shared" si="381"/>
        <v>2.2000000000000002</v>
      </c>
      <c r="L278" s="33">
        <v>1</v>
      </c>
      <c r="M278" s="34">
        <f t="shared" si="382"/>
        <v>2</v>
      </c>
      <c r="N278" s="42">
        <f t="shared" si="368"/>
        <v>1.44940650725376E+17</v>
      </c>
      <c r="O278" s="42">
        <f t="shared" si="383"/>
        <v>7.8847713994604544E+19</v>
      </c>
      <c r="P278" s="42">
        <f t="shared" si="384"/>
        <v>1.5688293285111048E+18</v>
      </c>
      <c r="Q278" s="42">
        <f t="shared" si="385"/>
        <v>660</v>
      </c>
      <c r="R278" s="42">
        <f t="shared" si="386"/>
        <v>93125.625846400566</v>
      </c>
      <c r="S278" s="70">
        <f t="shared" si="387"/>
        <v>1.9896953875142884E-2</v>
      </c>
      <c r="V278" s="43">
        <f t="shared" si="388"/>
        <v>272</v>
      </c>
      <c r="W278" s="43">
        <f t="shared" si="389"/>
        <v>3.2</v>
      </c>
      <c r="X278" s="43">
        <v>1</v>
      </c>
      <c r="Y278" s="34">
        <f t="shared" si="390"/>
        <v>1</v>
      </c>
      <c r="Z278" s="42">
        <f t="shared" si="369"/>
        <v>1.40012317368E+16</v>
      </c>
      <c r="AA278" s="42">
        <f t="shared" si="391"/>
        <v>3.8083350324096E+18</v>
      </c>
      <c r="AB278" s="42">
        <f t="shared" si="392"/>
        <v>2.281933568743425E+18</v>
      </c>
      <c r="AC278" s="42">
        <f t="shared" si="393"/>
        <v>960</v>
      </c>
      <c r="AD278" s="42">
        <f t="shared" si="394"/>
        <v>93125.625846400566</v>
      </c>
      <c r="AE278" s="70">
        <f t="shared" si="455"/>
        <v>0.5991945428445159</v>
      </c>
      <c r="AG278" s="43">
        <f t="shared" si="395"/>
        <v>257</v>
      </c>
      <c r="AH278" s="43">
        <f t="shared" si="396"/>
        <v>4.2750000000000004</v>
      </c>
      <c r="AI278" s="43">
        <v>1</v>
      </c>
      <c r="AJ278" s="34">
        <f t="shared" si="397"/>
        <v>1.075</v>
      </c>
      <c r="AK278" s="42">
        <f t="shared" si="370"/>
        <v>8.1673851798E+16</v>
      </c>
      <c r="AL278" s="42">
        <f t="shared" si="398"/>
        <v>2.2564443405492449E+19</v>
      </c>
      <c r="AM278" s="42">
        <f t="shared" si="399"/>
        <v>3.8106507837414579E+17</v>
      </c>
      <c r="AN278" s="42">
        <f t="shared" si="400"/>
        <v>1282.5</v>
      </c>
      <c r="AO278" s="42">
        <f t="shared" si="401"/>
        <v>93125.625846400566</v>
      </c>
      <c r="AP278" s="70">
        <f t="shared" si="366"/>
        <v>1.6887856328926337E-2</v>
      </c>
      <c r="AR278" s="43">
        <f t="shared" si="402"/>
        <v>237</v>
      </c>
      <c r="AS278" s="43">
        <f t="shared" si="403"/>
        <v>5.45</v>
      </c>
      <c r="AT278" s="43">
        <v>1</v>
      </c>
      <c r="AU278" s="34">
        <f t="shared" si="404"/>
        <v>1.175</v>
      </c>
      <c r="AV278" s="42">
        <f t="shared" si="371"/>
        <v>758901331077120</v>
      </c>
      <c r="AW278" s="42">
        <f t="shared" si="405"/>
        <v>2.1133504817170099E+17</v>
      </c>
      <c r="AX278" s="42">
        <f t="shared" si="406"/>
        <v>3.0362641478641692E+16</v>
      </c>
      <c r="AY278" s="42">
        <f t="shared" si="407"/>
        <v>1635</v>
      </c>
      <c r="AZ278" s="42">
        <f t="shared" si="408"/>
        <v>93125.625846400566</v>
      </c>
      <c r="BA278" s="70">
        <f t="shared" si="451"/>
        <v>0.14367063930623236</v>
      </c>
      <c r="BC278" s="43">
        <f t="shared" si="409"/>
        <v>212</v>
      </c>
      <c r="BD278" s="43">
        <f t="shared" si="410"/>
        <v>6.75</v>
      </c>
      <c r="BE278" s="43">
        <v>1</v>
      </c>
      <c r="BF278" s="34">
        <f t="shared" si="411"/>
        <v>1.3</v>
      </c>
      <c r="BG278" s="42">
        <f t="shared" si="372"/>
        <v>1170876339376128</v>
      </c>
      <c r="BH278" s="42">
        <f t="shared" si="412"/>
        <v>3.2269351913206086E+17</v>
      </c>
      <c r="BI278" s="42">
        <f t="shared" si="413"/>
        <v>1175159575578160</v>
      </c>
      <c r="BJ278" s="42">
        <f t="shared" si="414"/>
        <v>2025</v>
      </c>
      <c r="BK278" s="42">
        <f t="shared" si="415"/>
        <v>93125.625846400566</v>
      </c>
      <c r="BL278" s="70">
        <f t="shared" si="367"/>
        <v>3.6417204124178002E-3</v>
      </c>
      <c r="BN278" s="43">
        <f t="shared" si="416"/>
        <v>182</v>
      </c>
      <c r="BO278" s="43">
        <f t="shared" si="417"/>
        <v>8.1999999999999993</v>
      </c>
      <c r="BP278" s="43">
        <v>1</v>
      </c>
      <c r="BQ278" s="34">
        <f t="shared" si="418"/>
        <v>1.45</v>
      </c>
      <c r="BR278" s="42">
        <f t="shared" si="373"/>
        <v>2212540323840</v>
      </c>
      <c r="BS278" s="42">
        <f t="shared" si="419"/>
        <v>583889391461376</v>
      </c>
      <c r="BT278" s="42">
        <f t="shared" si="420"/>
        <v>22306269721622.43</v>
      </c>
      <c r="BU278" s="42">
        <f t="shared" si="421"/>
        <v>2460</v>
      </c>
      <c r="BV278" s="42">
        <f t="shared" si="422"/>
        <v>93125.625846400566</v>
      </c>
      <c r="BW278" s="70">
        <f t="shared" si="365"/>
        <v>3.8202902891922089E-2</v>
      </c>
      <c r="BY278" s="43">
        <f t="shared" si="423"/>
        <v>120</v>
      </c>
      <c r="BZ278" s="43">
        <f t="shared" si="424"/>
        <v>9.8249999999999993</v>
      </c>
      <c r="CA278" s="43">
        <v>14</v>
      </c>
      <c r="CB278" s="34">
        <f t="shared" si="425"/>
        <v>0</v>
      </c>
      <c r="CC278" s="42">
        <f t="shared" si="374"/>
        <v>1310400</v>
      </c>
      <c r="CD278" s="42">
        <f t="shared" si="426"/>
        <v>0</v>
      </c>
      <c r="CE278" s="42">
        <f t="shared" si="427"/>
        <v>4945084416.0000391</v>
      </c>
      <c r="CF278" s="42">
        <f t="shared" si="428"/>
        <v>2947.5</v>
      </c>
      <c r="CG278" s="42">
        <f t="shared" si="429"/>
        <v>93125.625846400566</v>
      </c>
      <c r="CH278" s="70" t="e">
        <f t="shared" ref="CH278:CH341" si="457">CE278/CD278</f>
        <v>#DIV/0!</v>
      </c>
      <c r="CJ278" s="43">
        <f t="shared" si="430"/>
        <v>65</v>
      </c>
      <c r="CK278" s="43">
        <f t="shared" si="431"/>
        <v>11.649999999999999</v>
      </c>
      <c r="CL278" s="43">
        <v>1</v>
      </c>
      <c r="CM278" s="34">
        <f t="shared" si="432"/>
        <v>0</v>
      </c>
      <c r="CN278" s="42">
        <f t="shared" si="375"/>
        <v>600</v>
      </c>
      <c r="CO278" s="42">
        <f t="shared" si="433"/>
        <v>0</v>
      </c>
      <c r="CP278" s="42">
        <f t="shared" si="434"/>
        <v>2863104.0000000121</v>
      </c>
      <c r="CQ278" s="42">
        <f t="shared" si="435"/>
        <v>3494.9999999999995</v>
      </c>
      <c r="CR278" s="42">
        <f t="shared" si="436"/>
        <v>93125.625846400566</v>
      </c>
      <c r="CS278" s="70" t="e">
        <f t="shared" si="452"/>
        <v>#DIV/0!</v>
      </c>
      <c r="CU278" s="43">
        <f t="shared" si="437"/>
        <v>15</v>
      </c>
      <c r="CV278" s="43">
        <f t="shared" si="438"/>
        <v>13.7</v>
      </c>
      <c r="CW278" s="43">
        <v>1</v>
      </c>
      <c r="CX278" s="34">
        <f t="shared" si="439"/>
        <v>0</v>
      </c>
      <c r="CY278" s="42">
        <f t="shared" si="376"/>
        <v>1</v>
      </c>
      <c r="CZ278" s="42">
        <f t="shared" si="440"/>
        <v>0</v>
      </c>
      <c r="DA278" s="42">
        <f t="shared" si="441"/>
        <v>3288.0000000000027</v>
      </c>
      <c r="DB278" s="42">
        <f t="shared" si="442"/>
        <v>4110</v>
      </c>
      <c r="DC278" s="42">
        <f t="shared" si="443"/>
        <v>93125.625846400566</v>
      </c>
      <c r="DD278" s="70" t="e">
        <f t="shared" si="453"/>
        <v>#DIV/0!</v>
      </c>
      <c r="DF278" s="43">
        <f t="shared" si="444"/>
        <v>-48</v>
      </c>
      <c r="DG278" s="43">
        <f t="shared" si="445"/>
        <v>18.574999999999999</v>
      </c>
      <c r="DH278" s="43">
        <v>1</v>
      </c>
      <c r="DI278" s="34">
        <f t="shared" si="454"/>
        <v>0</v>
      </c>
      <c r="DJ278" s="42">
        <f t="shared" si="377"/>
        <v>1</v>
      </c>
      <c r="DK278" s="42">
        <f t="shared" si="446"/>
        <v>0</v>
      </c>
      <c r="DL278" s="42">
        <f t="shared" si="447"/>
        <v>0.71806228835761032</v>
      </c>
      <c r="DM278" s="42">
        <f t="shared" si="448"/>
        <v>5572.5</v>
      </c>
      <c r="DN278" s="42">
        <f t="shared" si="449"/>
        <v>93125.625846400566</v>
      </c>
    </row>
    <row r="279" spans="1:118">
      <c r="A279" s="34">
        <f t="shared" si="378"/>
        <v>3213.6564649851507</v>
      </c>
      <c r="B279" s="34">
        <v>0</v>
      </c>
      <c r="C279" s="55">
        <f t="shared" si="456"/>
        <v>13.8</v>
      </c>
      <c r="D279" s="59"/>
      <c r="E279" s="87">
        <v>2.2000000000000002</v>
      </c>
      <c r="F279" s="101">
        <f>C279+E279</f>
        <v>16</v>
      </c>
      <c r="G279" s="37">
        <f t="shared" si="379"/>
        <v>2.7304722256542564E+16</v>
      </c>
      <c r="H279" s="34">
        <f t="shared" si="450"/>
        <v>54.60000000000003</v>
      </c>
      <c r="I279" s="38">
        <v>273</v>
      </c>
      <c r="J279" s="43">
        <f t="shared" si="380"/>
        <v>273</v>
      </c>
      <c r="K279" s="43">
        <f t="shared" si="381"/>
        <v>2.2000000000000002</v>
      </c>
      <c r="L279" s="33">
        <v>1</v>
      </c>
      <c r="M279" s="34">
        <f t="shared" si="382"/>
        <v>2</v>
      </c>
      <c r="N279" s="42">
        <f t="shared" si="368"/>
        <v>1.44940650725376E+17</v>
      </c>
      <c r="O279" s="42">
        <f t="shared" si="383"/>
        <v>7.9137595296055296E+19</v>
      </c>
      <c r="P279" s="42">
        <f t="shared" si="384"/>
        <v>1.8021116689318093E+18</v>
      </c>
      <c r="Q279" s="42">
        <f t="shared" si="385"/>
        <v>660</v>
      </c>
      <c r="R279" s="42">
        <f t="shared" si="386"/>
        <v>96409.693949554523</v>
      </c>
      <c r="S279" s="70">
        <f t="shared" si="387"/>
        <v>2.2771878045953688E-2</v>
      </c>
      <c r="V279" s="43">
        <f t="shared" si="388"/>
        <v>273</v>
      </c>
      <c r="W279" s="43">
        <f t="shared" si="389"/>
        <v>3.2</v>
      </c>
      <c r="X279" s="43">
        <v>1</v>
      </c>
      <c r="Y279" s="34">
        <f t="shared" si="390"/>
        <v>1</v>
      </c>
      <c r="Z279" s="42">
        <f t="shared" si="369"/>
        <v>1.40012317368E+16</v>
      </c>
      <c r="AA279" s="42">
        <f t="shared" si="391"/>
        <v>3.8223362641464003E+18</v>
      </c>
      <c r="AB279" s="42">
        <f t="shared" si="392"/>
        <v>2.6212533366280863E+18</v>
      </c>
      <c r="AC279" s="42">
        <f t="shared" si="393"/>
        <v>960</v>
      </c>
      <c r="AD279" s="42">
        <f t="shared" si="394"/>
        <v>96409.693949554523</v>
      </c>
      <c r="AE279" s="70">
        <f t="shared" si="455"/>
        <v>0.68577256303049561</v>
      </c>
      <c r="AG279" s="43">
        <f t="shared" si="395"/>
        <v>258</v>
      </c>
      <c r="AH279" s="43">
        <f t="shared" si="396"/>
        <v>4.2750000000000004</v>
      </c>
      <c r="AI279" s="43">
        <v>1</v>
      </c>
      <c r="AJ279" s="34">
        <f t="shared" si="397"/>
        <v>1.075</v>
      </c>
      <c r="AK279" s="42">
        <f t="shared" si="370"/>
        <v>8.1673851798E+16</v>
      </c>
      <c r="AL279" s="42">
        <f t="shared" si="398"/>
        <v>2.2652242796175299E+19</v>
      </c>
      <c r="AM279" s="42">
        <f t="shared" si="399"/>
        <v>4.377288286751975E+17</v>
      </c>
      <c r="AN279" s="42">
        <f t="shared" si="400"/>
        <v>1282.5</v>
      </c>
      <c r="AO279" s="42">
        <f t="shared" si="401"/>
        <v>96409.693949554523</v>
      </c>
      <c r="AP279" s="70">
        <f t="shared" si="366"/>
        <v>1.9323862657392384E-2</v>
      </c>
      <c r="AR279" s="43">
        <f t="shared" si="402"/>
        <v>238</v>
      </c>
      <c r="AS279" s="43">
        <f t="shared" si="403"/>
        <v>5.45</v>
      </c>
      <c r="AT279" s="43">
        <v>1</v>
      </c>
      <c r="AU279" s="34">
        <f t="shared" si="404"/>
        <v>1.175</v>
      </c>
      <c r="AV279" s="42">
        <f t="shared" si="371"/>
        <v>758901331077120</v>
      </c>
      <c r="AW279" s="42">
        <f t="shared" si="405"/>
        <v>2.1222675723571661E+17</v>
      </c>
      <c r="AX279" s="42">
        <f t="shared" si="406"/>
        <v>3.487751631988046E+16</v>
      </c>
      <c r="AY279" s="42">
        <f t="shared" si="407"/>
        <v>1635</v>
      </c>
      <c r="AZ279" s="42">
        <f t="shared" si="408"/>
        <v>96409.693949554523</v>
      </c>
      <c r="BA279" s="70">
        <f t="shared" si="451"/>
        <v>0.16434080591045644</v>
      </c>
      <c r="BC279" s="43">
        <f t="shared" si="409"/>
        <v>213</v>
      </c>
      <c r="BD279" s="43">
        <f t="shared" si="410"/>
        <v>6.75</v>
      </c>
      <c r="BE279" s="43">
        <v>1</v>
      </c>
      <c r="BF279" s="34">
        <f t="shared" si="411"/>
        <v>1.3</v>
      </c>
      <c r="BG279" s="42">
        <f t="shared" si="372"/>
        <v>1170876339376128</v>
      </c>
      <c r="BH279" s="42">
        <f t="shared" si="412"/>
        <v>3.2421565837324986E+17</v>
      </c>
      <c r="BI279" s="42">
        <f t="shared" si="413"/>
        <v>1349903871325646.2</v>
      </c>
      <c r="BJ279" s="42">
        <f t="shared" si="414"/>
        <v>2025</v>
      </c>
      <c r="BK279" s="42">
        <f t="shared" si="415"/>
        <v>96409.693949554523</v>
      </c>
      <c r="BL279" s="70">
        <f t="shared" si="367"/>
        <v>4.1635986309198668E-3</v>
      </c>
      <c r="BN279" s="43">
        <f t="shared" si="416"/>
        <v>183</v>
      </c>
      <c r="BO279" s="43">
        <f t="shared" si="417"/>
        <v>8.1999999999999993</v>
      </c>
      <c r="BP279" s="43">
        <v>1</v>
      </c>
      <c r="BQ279" s="34">
        <f t="shared" si="418"/>
        <v>1.45</v>
      </c>
      <c r="BR279" s="42">
        <f t="shared" si="373"/>
        <v>2212540323840</v>
      </c>
      <c r="BS279" s="42">
        <f t="shared" si="419"/>
        <v>587097574930944</v>
      </c>
      <c r="BT279" s="42">
        <f t="shared" si="420"/>
        <v>25623175335347.863</v>
      </c>
      <c r="BU279" s="42">
        <f t="shared" si="421"/>
        <v>2460</v>
      </c>
      <c r="BV279" s="42">
        <f t="shared" si="422"/>
        <v>96409.693949554523</v>
      </c>
      <c r="BW279" s="70">
        <f t="shared" si="365"/>
        <v>4.3643810551187733E-2</v>
      </c>
      <c r="BY279" s="43">
        <f t="shared" si="423"/>
        <v>121</v>
      </c>
      <c r="BZ279" s="43">
        <f t="shared" si="424"/>
        <v>9.8249999999999993</v>
      </c>
      <c r="CA279" s="43">
        <v>1</v>
      </c>
      <c r="CB279" s="34">
        <f t="shared" si="425"/>
        <v>0</v>
      </c>
      <c r="CC279" s="42">
        <f t="shared" si="374"/>
        <v>1310400</v>
      </c>
      <c r="CD279" s="42">
        <f t="shared" si="426"/>
        <v>0</v>
      </c>
      <c r="CE279" s="42">
        <f t="shared" si="427"/>
        <v>5680410333.9807215</v>
      </c>
      <c r="CF279" s="42">
        <f t="shared" si="428"/>
        <v>2947.5</v>
      </c>
      <c r="CG279" s="42">
        <f t="shared" si="429"/>
        <v>96409.693949554523</v>
      </c>
      <c r="CH279" s="70" t="e">
        <f t="shared" si="457"/>
        <v>#DIV/0!</v>
      </c>
      <c r="CJ279" s="43">
        <f t="shared" si="430"/>
        <v>66</v>
      </c>
      <c r="CK279" s="43">
        <f t="shared" si="431"/>
        <v>11.649999999999999</v>
      </c>
      <c r="CL279" s="43">
        <v>1</v>
      </c>
      <c r="CM279" s="34">
        <f t="shared" si="432"/>
        <v>0</v>
      </c>
      <c r="CN279" s="42">
        <f t="shared" si="375"/>
        <v>600</v>
      </c>
      <c r="CO279" s="42">
        <f t="shared" si="433"/>
        <v>0</v>
      </c>
      <c r="CP279" s="42">
        <f t="shared" si="434"/>
        <v>3288842.8549854453</v>
      </c>
      <c r="CQ279" s="42">
        <f t="shared" si="435"/>
        <v>3494.9999999999995</v>
      </c>
      <c r="CR279" s="42">
        <f t="shared" si="436"/>
        <v>96409.693949554523</v>
      </c>
      <c r="CS279" s="70" t="e">
        <f t="shared" si="452"/>
        <v>#DIV/0!</v>
      </c>
      <c r="CU279" s="43">
        <f t="shared" si="437"/>
        <v>16</v>
      </c>
      <c r="CV279" s="43">
        <f t="shared" si="438"/>
        <v>13.7</v>
      </c>
      <c r="CW279" s="43">
        <v>1</v>
      </c>
      <c r="CX279" s="34">
        <f t="shared" si="439"/>
        <v>0</v>
      </c>
      <c r="CY279" s="42">
        <f t="shared" si="376"/>
        <v>1</v>
      </c>
      <c r="CZ279" s="42">
        <f t="shared" si="440"/>
        <v>0</v>
      </c>
      <c r="DA279" s="42">
        <f t="shared" si="441"/>
        <v>3776.9201912302551</v>
      </c>
      <c r="DB279" s="42">
        <f t="shared" si="442"/>
        <v>4110</v>
      </c>
      <c r="DC279" s="42">
        <f t="shared" si="443"/>
        <v>96409.693949554523</v>
      </c>
      <c r="DD279" s="70" t="e">
        <f t="shared" si="453"/>
        <v>#DIV/0!</v>
      </c>
      <c r="DF279" s="43">
        <f t="shared" si="444"/>
        <v>-47</v>
      </c>
      <c r="DG279" s="43">
        <f t="shared" si="445"/>
        <v>18.574999999999999</v>
      </c>
      <c r="DH279" s="43">
        <v>1</v>
      </c>
      <c r="DI279" s="34">
        <f t="shared" si="454"/>
        <v>0</v>
      </c>
      <c r="DJ279" s="42">
        <f t="shared" si="377"/>
        <v>1</v>
      </c>
      <c r="DK279" s="42">
        <f t="shared" si="446"/>
        <v>0</v>
      </c>
      <c r="DL279" s="42">
        <f t="shared" si="447"/>
        <v>0.82483696942179374</v>
      </c>
      <c r="DM279" s="42">
        <f t="shared" si="448"/>
        <v>5572.5</v>
      </c>
      <c r="DN279" s="42">
        <f t="shared" si="449"/>
        <v>96409.693949554523</v>
      </c>
    </row>
    <row r="280" spans="1:118">
      <c r="A280" s="34">
        <f t="shared" si="378"/>
        <v>3326.9858154752037</v>
      </c>
      <c r="B280" s="34">
        <v>0</v>
      </c>
      <c r="C280" s="55">
        <f t="shared" si="456"/>
        <v>13.8</v>
      </c>
      <c r="D280" s="59"/>
      <c r="E280" s="87">
        <v>2.2000000000000002</v>
      </c>
      <c r="F280" s="101">
        <f>C280+E280</f>
        <v>16</v>
      </c>
      <c r="G280" s="37">
        <f t="shared" si="379"/>
        <v>3.1364889539741372E+16</v>
      </c>
      <c r="H280" s="34">
        <f t="shared" si="450"/>
        <v>54.800000000000026</v>
      </c>
      <c r="I280" s="38">
        <v>274</v>
      </c>
      <c r="J280" s="43">
        <f t="shared" si="380"/>
        <v>274</v>
      </c>
      <c r="K280" s="43">
        <f t="shared" si="381"/>
        <v>2.2000000000000002</v>
      </c>
      <c r="L280" s="33">
        <v>1</v>
      </c>
      <c r="M280" s="34">
        <f t="shared" si="382"/>
        <v>2</v>
      </c>
      <c r="N280" s="42">
        <f t="shared" si="368"/>
        <v>1.44940650725376E+17</v>
      </c>
      <c r="O280" s="42">
        <f t="shared" si="383"/>
        <v>7.9427476597506048E+19</v>
      </c>
      <c r="P280" s="42">
        <f t="shared" si="384"/>
        <v>2.0700827096229304E+18</v>
      </c>
      <c r="Q280" s="42">
        <f t="shared" si="385"/>
        <v>660</v>
      </c>
      <c r="R280" s="42">
        <f t="shared" si="386"/>
        <v>99809.574464256119</v>
      </c>
      <c r="S280" s="70">
        <f t="shared" si="387"/>
        <v>2.6062551629494033E-2</v>
      </c>
      <c r="V280" s="43">
        <f t="shared" si="388"/>
        <v>274</v>
      </c>
      <c r="W280" s="43">
        <f t="shared" si="389"/>
        <v>3.2</v>
      </c>
      <c r="X280" s="43">
        <v>1</v>
      </c>
      <c r="Y280" s="34">
        <f t="shared" si="390"/>
        <v>1</v>
      </c>
      <c r="Z280" s="42">
        <f t="shared" si="369"/>
        <v>1.40012317368E+16</v>
      </c>
      <c r="AA280" s="42">
        <f t="shared" si="391"/>
        <v>3.8363374958832E+18</v>
      </c>
      <c r="AB280" s="42">
        <f t="shared" si="392"/>
        <v>3.0110293958151716E+18</v>
      </c>
      <c r="AC280" s="42">
        <f t="shared" si="393"/>
        <v>960</v>
      </c>
      <c r="AD280" s="42">
        <f t="shared" si="394"/>
        <v>99809.574464256119</v>
      </c>
      <c r="AE280" s="70">
        <f t="shared" si="455"/>
        <v>0.78487083032875182</v>
      </c>
      <c r="AG280" s="43">
        <f t="shared" si="395"/>
        <v>259</v>
      </c>
      <c r="AH280" s="43">
        <f t="shared" si="396"/>
        <v>4.2750000000000004</v>
      </c>
      <c r="AI280" s="43">
        <v>1</v>
      </c>
      <c r="AJ280" s="34">
        <f t="shared" si="397"/>
        <v>1.075</v>
      </c>
      <c r="AK280" s="42">
        <f t="shared" si="370"/>
        <v>8.1673851798E+16</v>
      </c>
      <c r="AL280" s="42">
        <f t="shared" si="398"/>
        <v>2.2740042186858148E+19</v>
      </c>
      <c r="AM280" s="42">
        <f t="shared" si="399"/>
        <v>5.0281838543397843E+17</v>
      </c>
      <c r="AN280" s="42">
        <f t="shared" si="400"/>
        <v>1282.5</v>
      </c>
      <c r="AO280" s="42">
        <f t="shared" si="401"/>
        <v>99809.574464256119</v>
      </c>
      <c r="AP280" s="70">
        <f t="shared" si="366"/>
        <v>2.2111585427249805E-2</v>
      </c>
      <c r="AR280" s="43">
        <f t="shared" si="402"/>
        <v>239</v>
      </c>
      <c r="AS280" s="43">
        <f t="shared" si="403"/>
        <v>5.45</v>
      </c>
      <c r="AT280" s="43">
        <v>1</v>
      </c>
      <c r="AU280" s="34">
        <f t="shared" si="404"/>
        <v>1.175</v>
      </c>
      <c r="AV280" s="42">
        <f t="shared" si="371"/>
        <v>758901331077120</v>
      </c>
      <c r="AW280" s="42">
        <f t="shared" si="405"/>
        <v>2.1311846629973222E+17</v>
      </c>
      <c r="AX280" s="42">
        <f t="shared" si="406"/>
        <v>4.006374562302892E+16</v>
      </c>
      <c r="AY280" s="42">
        <f t="shared" si="407"/>
        <v>1635</v>
      </c>
      <c r="AZ280" s="42">
        <f t="shared" si="408"/>
        <v>99809.574464256119</v>
      </c>
      <c r="BA280" s="70">
        <f t="shared" si="451"/>
        <v>0.18798814724334031</v>
      </c>
      <c r="BC280" s="43">
        <f t="shared" si="409"/>
        <v>214</v>
      </c>
      <c r="BD280" s="43">
        <f t="shared" si="410"/>
        <v>6.75</v>
      </c>
      <c r="BE280" s="43">
        <v>1</v>
      </c>
      <c r="BF280" s="34">
        <f t="shared" si="411"/>
        <v>1.3</v>
      </c>
      <c r="BG280" s="42">
        <f t="shared" si="372"/>
        <v>1170876339376128</v>
      </c>
      <c r="BH280" s="42">
        <f t="shared" si="412"/>
        <v>3.2573779761443885E+17</v>
      </c>
      <c r="BI280" s="42">
        <f t="shared" si="413"/>
        <v>1550632356395899</v>
      </c>
      <c r="BJ280" s="42">
        <f t="shared" si="414"/>
        <v>2025</v>
      </c>
      <c r="BK280" s="42">
        <f t="shared" si="415"/>
        <v>99809.574464256119</v>
      </c>
      <c r="BL280" s="70">
        <f t="shared" si="367"/>
        <v>4.7603697444756248E-3</v>
      </c>
      <c r="BN280" s="43">
        <f t="shared" si="416"/>
        <v>184</v>
      </c>
      <c r="BO280" s="43">
        <f t="shared" si="417"/>
        <v>8.1999999999999993</v>
      </c>
      <c r="BP280" s="43">
        <v>1</v>
      </c>
      <c r="BQ280" s="34">
        <f t="shared" si="418"/>
        <v>1.45</v>
      </c>
      <c r="BR280" s="42">
        <f t="shared" si="373"/>
        <v>2212540323840</v>
      </c>
      <c r="BS280" s="42">
        <f t="shared" si="419"/>
        <v>590305758400512</v>
      </c>
      <c r="BT280" s="42">
        <f t="shared" si="420"/>
        <v>29433299357514.691</v>
      </c>
      <c r="BU280" s="42">
        <f t="shared" si="421"/>
        <v>2460</v>
      </c>
      <c r="BV280" s="42">
        <f t="shared" si="422"/>
        <v>99809.574464256119</v>
      </c>
      <c r="BW280" s="70">
        <f t="shared" si="365"/>
        <v>4.9861108313201848E-2</v>
      </c>
      <c r="BY280" s="43">
        <f t="shared" si="423"/>
        <v>122</v>
      </c>
      <c r="BZ280" s="43">
        <f t="shared" si="424"/>
        <v>9.8249999999999993</v>
      </c>
      <c r="CA280" s="43">
        <v>1</v>
      </c>
      <c r="CB280" s="34">
        <f t="shared" si="425"/>
        <v>0</v>
      </c>
      <c r="CC280" s="42">
        <f t="shared" si="374"/>
        <v>1310400</v>
      </c>
      <c r="CD280" s="42">
        <f t="shared" si="426"/>
        <v>0</v>
      </c>
      <c r="CE280" s="42">
        <f t="shared" si="427"/>
        <v>6525078006.3518105</v>
      </c>
      <c r="CF280" s="42">
        <f t="shared" si="428"/>
        <v>2947.5</v>
      </c>
      <c r="CG280" s="42">
        <f t="shared" si="429"/>
        <v>99809.574464256119</v>
      </c>
      <c r="CH280" s="70" t="e">
        <f t="shared" si="457"/>
        <v>#DIV/0!</v>
      </c>
      <c r="CJ280" s="43">
        <f t="shared" si="430"/>
        <v>67</v>
      </c>
      <c r="CK280" s="43">
        <f t="shared" si="431"/>
        <v>11.649999999999999</v>
      </c>
      <c r="CL280" s="43">
        <v>1</v>
      </c>
      <c r="CM280" s="34">
        <f t="shared" si="432"/>
        <v>0</v>
      </c>
      <c r="CN280" s="42">
        <f t="shared" si="375"/>
        <v>600</v>
      </c>
      <c r="CO280" s="42">
        <f t="shared" si="433"/>
        <v>0</v>
      </c>
      <c r="CP280" s="42">
        <f t="shared" si="434"/>
        <v>3777888.3773655328</v>
      </c>
      <c r="CQ280" s="42">
        <f t="shared" si="435"/>
        <v>3494.9999999999995</v>
      </c>
      <c r="CR280" s="42">
        <f t="shared" si="436"/>
        <v>99809.574464256119</v>
      </c>
      <c r="CS280" s="70" t="e">
        <f t="shared" si="452"/>
        <v>#DIV/0!</v>
      </c>
      <c r="CU280" s="43">
        <f t="shared" si="437"/>
        <v>17</v>
      </c>
      <c r="CV280" s="43">
        <f t="shared" si="438"/>
        <v>13.7</v>
      </c>
      <c r="CW280" s="43">
        <v>1</v>
      </c>
      <c r="CX280" s="34">
        <f t="shared" si="439"/>
        <v>0</v>
      </c>
      <c r="CY280" s="42">
        <f t="shared" si="376"/>
        <v>1</v>
      </c>
      <c r="CZ280" s="42">
        <f t="shared" si="440"/>
        <v>0</v>
      </c>
      <c r="DA280" s="42">
        <f t="shared" si="441"/>
        <v>4338.5420106212814</v>
      </c>
      <c r="DB280" s="42">
        <f t="shared" si="442"/>
        <v>4110</v>
      </c>
      <c r="DC280" s="42">
        <f t="shared" si="443"/>
        <v>99809.574464256119</v>
      </c>
      <c r="DD280" s="70" t="e">
        <f t="shared" si="453"/>
        <v>#DIV/0!</v>
      </c>
      <c r="DF280" s="43">
        <f t="shared" si="444"/>
        <v>-46</v>
      </c>
      <c r="DG280" s="43">
        <f t="shared" si="445"/>
        <v>18.574999999999999</v>
      </c>
      <c r="DH280" s="43">
        <v>1</v>
      </c>
      <c r="DI280" s="34">
        <f t="shared" si="454"/>
        <v>0</v>
      </c>
      <c r="DJ280" s="42">
        <f t="shared" si="377"/>
        <v>1</v>
      </c>
      <c r="DK280" s="42">
        <f t="shared" si="446"/>
        <v>0</v>
      </c>
      <c r="DL280" s="42">
        <f t="shared" si="447"/>
        <v>0.94748886991555414</v>
      </c>
      <c r="DM280" s="42">
        <f t="shared" si="448"/>
        <v>5572.5</v>
      </c>
      <c r="DN280" s="42">
        <f t="shared" si="449"/>
        <v>99809.574464256119</v>
      </c>
    </row>
    <row r="281" spans="1:118">
      <c r="A281" s="34">
        <f t="shared" si="378"/>
        <v>3444.3117168792796</v>
      </c>
      <c r="B281" s="34">
        <v>0</v>
      </c>
      <c r="C281" s="55">
        <f t="shared" si="456"/>
        <v>13.8</v>
      </c>
      <c r="D281" s="59"/>
      <c r="E281" s="87">
        <v>2.2000000000000002</v>
      </c>
      <c r="F281" s="101">
        <f>C281+E281</f>
        <v>16</v>
      </c>
      <c r="G281" s="37">
        <f t="shared" si="379"/>
        <v>3.6028797018964632E+16</v>
      </c>
      <c r="H281" s="34">
        <f t="shared" si="450"/>
        <v>55.000000000000028</v>
      </c>
      <c r="I281" s="38">
        <v>275</v>
      </c>
      <c r="J281" s="43">
        <f t="shared" si="380"/>
        <v>275</v>
      </c>
      <c r="K281" s="43">
        <f t="shared" si="381"/>
        <v>2.2000000000000002</v>
      </c>
      <c r="L281" s="33">
        <v>1</v>
      </c>
      <c r="M281" s="34">
        <f t="shared" si="382"/>
        <v>2</v>
      </c>
      <c r="N281" s="42">
        <f t="shared" si="368"/>
        <v>1.44940650725376E+17</v>
      </c>
      <c r="O281" s="42">
        <f t="shared" si="383"/>
        <v>7.97173578989568E+19</v>
      </c>
      <c r="P281" s="42">
        <f t="shared" si="384"/>
        <v>2.3779006032516659E+18</v>
      </c>
      <c r="Q281" s="42">
        <f t="shared" si="385"/>
        <v>660</v>
      </c>
      <c r="R281" s="42">
        <f t="shared" si="386"/>
        <v>103329.35150637839</v>
      </c>
      <c r="S281" s="70">
        <f t="shared" si="387"/>
        <v>2.9829144692247556E-2</v>
      </c>
      <c r="V281" s="43">
        <f t="shared" si="388"/>
        <v>275</v>
      </c>
      <c r="W281" s="43">
        <f t="shared" si="389"/>
        <v>3.2</v>
      </c>
      <c r="X281" s="43">
        <v>1</v>
      </c>
      <c r="Y281" s="34">
        <f t="shared" si="390"/>
        <v>1</v>
      </c>
      <c r="Z281" s="42">
        <f t="shared" si="369"/>
        <v>1.40012317368E+16</v>
      </c>
      <c r="AA281" s="42">
        <f t="shared" si="391"/>
        <v>3.8503387276199997E+18</v>
      </c>
      <c r="AB281" s="42">
        <f t="shared" si="392"/>
        <v>3.4587645138206044E+18</v>
      </c>
      <c r="AC281" s="42">
        <f t="shared" si="393"/>
        <v>960</v>
      </c>
      <c r="AD281" s="42">
        <f t="shared" si="394"/>
        <v>103329.35150637839</v>
      </c>
      <c r="AE281" s="70">
        <f t="shared" si="455"/>
        <v>0.89830135956858059</v>
      </c>
      <c r="AG281" s="43">
        <f t="shared" si="395"/>
        <v>260</v>
      </c>
      <c r="AH281" s="43">
        <f t="shared" si="396"/>
        <v>4.2750000000000004</v>
      </c>
      <c r="AI281" s="43">
        <v>1</v>
      </c>
      <c r="AJ281" s="34">
        <f t="shared" si="397"/>
        <v>1.075</v>
      </c>
      <c r="AK281" s="42">
        <f t="shared" si="370"/>
        <v>8.1673851798E+16</v>
      </c>
      <c r="AL281" s="42">
        <f t="shared" si="398"/>
        <v>2.2827841577540997E+19</v>
      </c>
      <c r="AM281" s="42">
        <f t="shared" si="399"/>
        <v>5.775866522102761E+17</v>
      </c>
      <c r="AN281" s="42">
        <f t="shared" si="400"/>
        <v>1282.5</v>
      </c>
      <c r="AO281" s="42">
        <f t="shared" si="401"/>
        <v>103329.35150637839</v>
      </c>
      <c r="AP281" s="70">
        <f t="shared" si="366"/>
        <v>2.5301851261248037E-2</v>
      </c>
      <c r="AR281" s="43">
        <f t="shared" si="402"/>
        <v>240</v>
      </c>
      <c r="AS281" s="43">
        <f t="shared" si="403"/>
        <v>5.45</v>
      </c>
      <c r="AT281" s="43">
        <v>15</v>
      </c>
      <c r="AU281" s="34">
        <f t="shared" si="404"/>
        <v>1.175</v>
      </c>
      <c r="AV281" s="42">
        <f t="shared" si="371"/>
        <v>1.13835199661568E+16</v>
      </c>
      <c r="AW281" s="42">
        <f t="shared" si="405"/>
        <v>3.2101526304562176E+18</v>
      </c>
      <c r="AX281" s="42">
        <f t="shared" si="406"/>
        <v>4.6021158692193E+16</v>
      </c>
      <c r="AY281" s="42">
        <f t="shared" si="407"/>
        <v>1635</v>
      </c>
      <c r="AZ281" s="42">
        <f t="shared" si="408"/>
        <v>103329.35150637839</v>
      </c>
      <c r="BA281" s="70">
        <f t="shared" si="451"/>
        <v>1.4336127901075099E-2</v>
      </c>
      <c r="BC281" s="43">
        <f t="shared" si="409"/>
        <v>215</v>
      </c>
      <c r="BD281" s="43">
        <f t="shared" si="410"/>
        <v>6.75</v>
      </c>
      <c r="BE281" s="43">
        <v>1</v>
      </c>
      <c r="BF281" s="34">
        <f t="shared" si="411"/>
        <v>1.3</v>
      </c>
      <c r="BG281" s="42">
        <f t="shared" si="372"/>
        <v>1170876339376128</v>
      </c>
      <c r="BH281" s="42">
        <f t="shared" si="412"/>
        <v>3.2725993685562778E+17</v>
      </c>
      <c r="BI281" s="42">
        <f t="shared" si="413"/>
        <v>1781208836997145.7</v>
      </c>
      <c r="BJ281" s="42">
        <f t="shared" si="414"/>
        <v>2025</v>
      </c>
      <c r="BK281" s="42">
        <f t="shared" si="415"/>
        <v>103329.35150637839</v>
      </c>
      <c r="BL281" s="70">
        <f t="shared" si="367"/>
        <v>5.4427952718909623E-3</v>
      </c>
      <c r="BN281" s="43">
        <f t="shared" si="416"/>
        <v>185</v>
      </c>
      <c r="BO281" s="43">
        <f t="shared" si="417"/>
        <v>8.1999999999999993</v>
      </c>
      <c r="BP281" s="43">
        <v>1</v>
      </c>
      <c r="BQ281" s="34">
        <f t="shared" si="418"/>
        <v>1.45</v>
      </c>
      <c r="BR281" s="42">
        <f t="shared" si="373"/>
        <v>2212540323840</v>
      </c>
      <c r="BS281" s="42">
        <f t="shared" si="419"/>
        <v>593513941870080</v>
      </c>
      <c r="BT281" s="42">
        <f t="shared" si="420"/>
        <v>33809982554112.426</v>
      </c>
      <c r="BU281" s="42">
        <f t="shared" si="421"/>
        <v>2460</v>
      </c>
      <c r="BV281" s="42">
        <f t="shared" si="422"/>
        <v>103329.35150637839</v>
      </c>
      <c r="BW281" s="70">
        <f t="shared" si="365"/>
        <v>5.6965776486365034E-2</v>
      </c>
      <c r="BY281" s="43">
        <f t="shared" si="423"/>
        <v>123</v>
      </c>
      <c r="BZ281" s="43">
        <f t="shared" si="424"/>
        <v>9.8249999999999993</v>
      </c>
      <c r="CA281" s="43">
        <v>1</v>
      </c>
      <c r="CB281" s="34">
        <f t="shared" si="425"/>
        <v>0</v>
      </c>
      <c r="CC281" s="42">
        <f t="shared" si="374"/>
        <v>1310400</v>
      </c>
      <c r="CD281" s="42">
        <f t="shared" si="426"/>
        <v>0</v>
      </c>
      <c r="CE281" s="42">
        <f t="shared" si="427"/>
        <v>7495346372.1236582</v>
      </c>
      <c r="CF281" s="42">
        <f t="shared" si="428"/>
        <v>2947.5</v>
      </c>
      <c r="CG281" s="42">
        <f t="shared" si="429"/>
        <v>103329.35150637839</v>
      </c>
      <c r="CH281" s="70" t="e">
        <f t="shared" si="457"/>
        <v>#DIV/0!</v>
      </c>
      <c r="CJ281" s="43">
        <f t="shared" si="430"/>
        <v>68</v>
      </c>
      <c r="CK281" s="43">
        <f t="shared" si="431"/>
        <v>11.649999999999999</v>
      </c>
      <c r="CL281" s="43">
        <v>1</v>
      </c>
      <c r="CM281" s="34">
        <f t="shared" si="432"/>
        <v>0</v>
      </c>
      <c r="CN281" s="42">
        <f t="shared" si="375"/>
        <v>600</v>
      </c>
      <c r="CO281" s="42">
        <f t="shared" si="433"/>
        <v>0</v>
      </c>
      <c r="CP281" s="42">
        <f t="shared" si="434"/>
        <v>4339654.1644422058</v>
      </c>
      <c r="CQ281" s="42">
        <f t="shared" si="435"/>
        <v>3494.9999999999995</v>
      </c>
      <c r="CR281" s="42">
        <f t="shared" si="436"/>
        <v>103329.35150637839</v>
      </c>
      <c r="CS281" s="70" t="e">
        <f t="shared" si="452"/>
        <v>#DIV/0!</v>
      </c>
      <c r="CU281" s="43">
        <f t="shared" si="437"/>
        <v>18</v>
      </c>
      <c r="CV281" s="43">
        <f t="shared" si="438"/>
        <v>13.7</v>
      </c>
      <c r="CW281" s="43">
        <v>1</v>
      </c>
      <c r="CX281" s="34">
        <f t="shared" si="439"/>
        <v>0</v>
      </c>
      <c r="CY281" s="42">
        <f t="shared" si="376"/>
        <v>1</v>
      </c>
      <c r="CZ281" s="42">
        <f t="shared" si="440"/>
        <v>0</v>
      </c>
      <c r="DA281" s="42">
        <f t="shared" si="441"/>
        <v>4983.6760706861942</v>
      </c>
      <c r="DB281" s="42">
        <f t="shared" si="442"/>
        <v>4110</v>
      </c>
      <c r="DC281" s="42">
        <f t="shared" si="443"/>
        <v>103329.35150637839</v>
      </c>
      <c r="DD281" s="70" t="e">
        <f t="shared" si="453"/>
        <v>#DIV/0!</v>
      </c>
      <c r="DF281" s="43">
        <f t="shared" si="444"/>
        <v>-45</v>
      </c>
      <c r="DG281" s="43">
        <f t="shared" si="445"/>
        <v>18.574999999999999</v>
      </c>
      <c r="DH281" s="43">
        <v>1</v>
      </c>
      <c r="DI281" s="34">
        <f t="shared" si="454"/>
        <v>0</v>
      </c>
      <c r="DJ281" s="42">
        <f t="shared" si="377"/>
        <v>1</v>
      </c>
      <c r="DK281" s="42">
        <f t="shared" si="446"/>
        <v>0</v>
      </c>
      <c r="DL281" s="42">
        <f t="shared" si="447"/>
        <v>1.0883789062499969</v>
      </c>
      <c r="DM281" s="42">
        <f t="shared" si="448"/>
        <v>5572.5</v>
      </c>
      <c r="DN281" s="42">
        <f t="shared" si="449"/>
        <v>103329.35150637839</v>
      </c>
    </row>
    <row r="282" spans="1:118">
      <c r="A282" s="34">
        <f t="shared" si="378"/>
        <v>3565.7751072609922</v>
      </c>
      <c r="B282" s="34">
        <v>0</v>
      </c>
      <c r="C282" s="55">
        <f t="shared" si="456"/>
        <v>13.8</v>
      </c>
      <c r="D282" s="59"/>
      <c r="E282" s="87">
        <v>2.2000000000000002</v>
      </c>
      <c r="F282" s="101">
        <f>C282+E282</f>
        <v>16</v>
      </c>
      <c r="G282" s="37">
        <f t="shared" si="379"/>
        <v>4.1386219868206752E+16</v>
      </c>
      <c r="H282" s="34">
        <f t="shared" si="450"/>
        <v>55.200000000000031</v>
      </c>
      <c r="I282" s="38">
        <v>276</v>
      </c>
      <c r="J282" s="43">
        <f t="shared" si="380"/>
        <v>276</v>
      </c>
      <c r="K282" s="43">
        <f t="shared" si="381"/>
        <v>2.2000000000000002</v>
      </c>
      <c r="L282" s="33">
        <v>1</v>
      </c>
      <c r="M282" s="34">
        <f t="shared" si="382"/>
        <v>2</v>
      </c>
      <c r="N282" s="42">
        <f t="shared" si="368"/>
        <v>1.44940650725376E+17</v>
      </c>
      <c r="O282" s="42">
        <f t="shared" si="383"/>
        <v>8.0007239200407552E+19</v>
      </c>
      <c r="P282" s="42">
        <f t="shared" si="384"/>
        <v>2.7314905113016458E+18</v>
      </c>
      <c r="Q282" s="42">
        <f t="shared" si="385"/>
        <v>660</v>
      </c>
      <c r="R282" s="42">
        <f t="shared" si="386"/>
        <v>106973.25321782977</v>
      </c>
      <c r="S282" s="70">
        <f t="shared" si="387"/>
        <v>3.4140542013449848E-2</v>
      </c>
      <c r="V282" s="43">
        <f t="shared" si="388"/>
        <v>276</v>
      </c>
      <c r="W282" s="43">
        <f t="shared" si="389"/>
        <v>3.2</v>
      </c>
      <c r="X282" s="43">
        <v>1</v>
      </c>
      <c r="Y282" s="34">
        <f t="shared" si="390"/>
        <v>1</v>
      </c>
      <c r="Z282" s="42">
        <f t="shared" si="369"/>
        <v>1.40012317368E+16</v>
      </c>
      <c r="AA282" s="42">
        <f t="shared" si="391"/>
        <v>3.8643399593568E+18</v>
      </c>
      <c r="AB282" s="42">
        <f t="shared" si="392"/>
        <v>3.9730771073478482E+18</v>
      </c>
      <c r="AC282" s="42">
        <f t="shared" si="393"/>
        <v>960</v>
      </c>
      <c r="AD282" s="42">
        <f t="shared" si="394"/>
        <v>106973.25321782977</v>
      </c>
      <c r="AE282" s="70">
        <f t="shared" si="455"/>
        <v>1.0281386081801009</v>
      </c>
      <c r="AG282" s="43">
        <f t="shared" si="395"/>
        <v>261</v>
      </c>
      <c r="AH282" s="43">
        <f t="shared" si="396"/>
        <v>4.2750000000000004</v>
      </c>
      <c r="AI282" s="43">
        <v>1</v>
      </c>
      <c r="AJ282" s="34">
        <f t="shared" si="397"/>
        <v>1.075</v>
      </c>
      <c r="AK282" s="42">
        <f t="shared" si="370"/>
        <v>8.1673851798E+16</v>
      </c>
      <c r="AL282" s="42">
        <f t="shared" si="398"/>
        <v>2.2915640968223846E+19</v>
      </c>
      <c r="AM282" s="42">
        <f t="shared" si="399"/>
        <v>6.6347283726218867E+17</v>
      </c>
      <c r="AN282" s="42">
        <f t="shared" si="400"/>
        <v>1282.5</v>
      </c>
      <c r="AO282" s="42">
        <f t="shared" si="401"/>
        <v>106973.25321782977</v>
      </c>
      <c r="AP282" s="70">
        <f t="shared" si="366"/>
        <v>2.8952837853507937E-2</v>
      </c>
      <c r="AR282" s="43">
        <f t="shared" si="402"/>
        <v>241</v>
      </c>
      <c r="AS282" s="43">
        <f t="shared" si="403"/>
        <v>5.45</v>
      </c>
      <c r="AT282" s="43">
        <v>1</v>
      </c>
      <c r="AU282" s="34">
        <f t="shared" si="404"/>
        <v>1.175</v>
      </c>
      <c r="AV282" s="42">
        <f t="shared" si="371"/>
        <v>1.13835199661568E+16</v>
      </c>
      <c r="AW282" s="42">
        <f t="shared" si="405"/>
        <v>3.2235282664164521E+18</v>
      </c>
      <c r="AX282" s="42">
        <f t="shared" si="406"/>
        <v>5.2864429284779592E+16</v>
      </c>
      <c r="AY282" s="42">
        <f t="shared" si="407"/>
        <v>1635</v>
      </c>
      <c r="AZ282" s="42">
        <f t="shared" si="408"/>
        <v>106973.25321782977</v>
      </c>
      <c r="BA282" s="70">
        <f t="shared" si="451"/>
        <v>1.6399555057585453E-2</v>
      </c>
      <c r="BC282" s="43">
        <f t="shared" si="409"/>
        <v>216</v>
      </c>
      <c r="BD282" s="43">
        <f t="shared" si="410"/>
        <v>6.75</v>
      </c>
      <c r="BE282" s="43">
        <v>1</v>
      </c>
      <c r="BF282" s="34">
        <f t="shared" si="411"/>
        <v>1.3</v>
      </c>
      <c r="BG282" s="42">
        <f t="shared" si="372"/>
        <v>1170876339376128</v>
      </c>
      <c r="BH282" s="42">
        <f t="shared" si="412"/>
        <v>3.2878207609681677E+17</v>
      </c>
      <c r="BI282" s="42">
        <f t="shared" si="413"/>
        <v>2046071660964803</v>
      </c>
      <c r="BJ282" s="42">
        <f t="shared" si="414"/>
        <v>2025</v>
      </c>
      <c r="BK282" s="42">
        <f t="shared" si="415"/>
        <v>106973.25321782977</v>
      </c>
      <c r="BL282" s="70">
        <f t="shared" si="367"/>
        <v>6.2231849292243482E-3</v>
      </c>
      <c r="BN282" s="43">
        <f t="shared" si="416"/>
        <v>186</v>
      </c>
      <c r="BO282" s="43">
        <f t="shared" si="417"/>
        <v>8.1999999999999993</v>
      </c>
      <c r="BP282" s="43">
        <v>1</v>
      </c>
      <c r="BQ282" s="34">
        <f t="shared" si="418"/>
        <v>1.45</v>
      </c>
      <c r="BR282" s="42">
        <f t="shared" si="373"/>
        <v>2212540323840</v>
      </c>
      <c r="BS282" s="42">
        <f t="shared" si="419"/>
        <v>596722125339648</v>
      </c>
      <c r="BT282" s="42">
        <f t="shared" si="420"/>
        <v>38837471342387.375</v>
      </c>
      <c r="BU282" s="42">
        <f t="shared" si="421"/>
        <v>2460</v>
      </c>
      <c r="BV282" s="42">
        <f t="shared" si="422"/>
        <v>106973.25321782977</v>
      </c>
      <c r="BW282" s="70">
        <f t="shared" si="365"/>
        <v>6.5084684634881762E-2</v>
      </c>
      <c r="BY282" s="43">
        <f t="shared" si="423"/>
        <v>124</v>
      </c>
      <c r="BZ282" s="43">
        <f t="shared" si="424"/>
        <v>9.8249999999999993</v>
      </c>
      <c r="CA282" s="43">
        <v>1</v>
      </c>
      <c r="CB282" s="34">
        <f t="shared" si="425"/>
        <v>0</v>
      </c>
      <c r="CC282" s="42">
        <f t="shared" si="374"/>
        <v>1310400</v>
      </c>
      <c r="CD282" s="42">
        <f t="shared" si="426"/>
        <v>0</v>
      </c>
      <c r="CE282" s="42">
        <f t="shared" si="427"/>
        <v>8609892047.791441</v>
      </c>
      <c r="CF282" s="42">
        <f t="shared" si="428"/>
        <v>2947.5</v>
      </c>
      <c r="CG282" s="42">
        <f t="shared" si="429"/>
        <v>106973.25321782977</v>
      </c>
      <c r="CH282" s="70" t="e">
        <f t="shared" si="457"/>
        <v>#DIV/0!</v>
      </c>
      <c r="CJ282" s="43">
        <f t="shared" si="430"/>
        <v>69</v>
      </c>
      <c r="CK282" s="43">
        <f t="shared" si="431"/>
        <v>11.649999999999999</v>
      </c>
      <c r="CL282" s="43">
        <v>1</v>
      </c>
      <c r="CM282" s="34">
        <f t="shared" si="432"/>
        <v>0</v>
      </c>
      <c r="CN282" s="42">
        <f t="shared" si="375"/>
        <v>600</v>
      </c>
      <c r="CO282" s="42">
        <f t="shared" si="433"/>
        <v>0</v>
      </c>
      <c r="CP282" s="42">
        <f t="shared" si="434"/>
        <v>4984953.5999507941</v>
      </c>
      <c r="CQ282" s="42">
        <f t="shared" si="435"/>
        <v>3494.9999999999995</v>
      </c>
      <c r="CR282" s="42">
        <f t="shared" si="436"/>
        <v>106973.25321782977</v>
      </c>
      <c r="CS282" s="70" t="e">
        <f t="shared" si="452"/>
        <v>#DIV/0!</v>
      </c>
      <c r="CU282" s="43">
        <f t="shared" si="437"/>
        <v>19</v>
      </c>
      <c r="CV282" s="43">
        <f t="shared" si="438"/>
        <v>13.7</v>
      </c>
      <c r="CW282" s="43">
        <v>1</v>
      </c>
      <c r="CX282" s="34">
        <f t="shared" si="439"/>
        <v>0</v>
      </c>
      <c r="CY282" s="42">
        <f t="shared" si="376"/>
        <v>1</v>
      </c>
      <c r="CZ282" s="42">
        <f t="shared" si="440"/>
        <v>0</v>
      </c>
      <c r="DA282" s="42">
        <f t="shared" si="441"/>
        <v>5724.7405042353193</v>
      </c>
      <c r="DB282" s="42">
        <f t="shared" si="442"/>
        <v>4110</v>
      </c>
      <c r="DC282" s="42">
        <f t="shared" si="443"/>
        <v>106973.25321782977</v>
      </c>
      <c r="DD282" s="70" t="e">
        <f t="shared" si="453"/>
        <v>#DIV/0!</v>
      </c>
      <c r="DF282" s="43">
        <f t="shared" si="444"/>
        <v>-44</v>
      </c>
      <c r="DG282" s="43">
        <f t="shared" si="445"/>
        <v>18.574999999999999</v>
      </c>
      <c r="DH282" s="43">
        <v>1</v>
      </c>
      <c r="DI282" s="34">
        <f t="shared" si="454"/>
        <v>0</v>
      </c>
      <c r="DJ282" s="42">
        <f t="shared" si="377"/>
        <v>1</v>
      </c>
      <c r="DK282" s="42">
        <f t="shared" si="446"/>
        <v>0</v>
      </c>
      <c r="DL282" s="42">
        <f t="shared" si="447"/>
        <v>1.2502190592228437</v>
      </c>
      <c r="DM282" s="42">
        <f t="shared" si="448"/>
        <v>5572.5</v>
      </c>
      <c r="DN282" s="42">
        <f t="shared" si="449"/>
        <v>106973.25321782977</v>
      </c>
    </row>
    <row r="283" spans="1:118">
      <c r="A283" s="34">
        <f t="shared" si="378"/>
        <v>3691.5218948540301</v>
      </c>
      <c r="B283" s="34">
        <v>0</v>
      </c>
      <c r="C283" s="55">
        <f t="shared" si="456"/>
        <v>13.8</v>
      </c>
      <c r="D283" s="59"/>
      <c r="E283" s="87">
        <v>2.2000000000000002</v>
      </c>
      <c r="F283" s="101">
        <f>C283+E283</f>
        <v>16</v>
      </c>
      <c r="G283" s="37">
        <f t="shared" si="379"/>
        <v>4.7540282682154696E+16</v>
      </c>
      <c r="H283" s="34">
        <f t="shared" si="450"/>
        <v>55.400000000000034</v>
      </c>
      <c r="I283" s="38">
        <v>277</v>
      </c>
      <c r="J283" s="43">
        <f t="shared" si="380"/>
        <v>277</v>
      </c>
      <c r="K283" s="43">
        <f t="shared" si="381"/>
        <v>2.2000000000000002</v>
      </c>
      <c r="L283" s="33">
        <v>1</v>
      </c>
      <c r="M283" s="34">
        <f t="shared" si="382"/>
        <v>2</v>
      </c>
      <c r="N283" s="42">
        <f t="shared" si="368"/>
        <v>1.44940650725376E+17</v>
      </c>
      <c r="O283" s="42">
        <f t="shared" si="383"/>
        <v>8.0297120501858304E+19</v>
      </c>
      <c r="P283" s="42">
        <f t="shared" si="384"/>
        <v>3.13765865702221E+18</v>
      </c>
      <c r="Q283" s="42">
        <f t="shared" si="385"/>
        <v>660</v>
      </c>
      <c r="R283" s="42">
        <f t="shared" si="386"/>
        <v>110745.65684562091</v>
      </c>
      <c r="S283" s="70">
        <f t="shared" si="387"/>
        <v>3.9075606166345603E-2</v>
      </c>
      <c r="V283" s="43">
        <f t="shared" si="388"/>
        <v>277</v>
      </c>
      <c r="W283" s="43">
        <f t="shared" si="389"/>
        <v>3.2</v>
      </c>
      <c r="X283" s="43">
        <v>1</v>
      </c>
      <c r="Y283" s="34">
        <f t="shared" si="390"/>
        <v>1</v>
      </c>
      <c r="Z283" s="42">
        <f t="shared" si="369"/>
        <v>1.40012317368E+16</v>
      </c>
      <c r="AA283" s="42">
        <f t="shared" si="391"/>
        <v>3.8783411910936003E+18</v>
      </c>
      <c r="AB283" s="42">
        <f t="shared" si="392"/>
        <v>4.5638671374868511E+18</v>
      </c>
      <c r="AC283" s="42">
        <f t="shared" si="393"/>
        <v>960</v>
      </c>
      <c r="AD283" s="42">
        <f t="shared" si="394"/>
        <v>110745.65684562091</v>
      </c>
      <c r="AE283" s="70">
        <f t="shared" si="455"/>
        <v>1.1767575137451867</v>
      </c>
      <c r="AG283" s="43">
        <f t="shared" si="395"/>
        <v>262</v>
      </c>
      <c r="AH283" s="43">
        <f t="shared" si="396"/>
        <v>4.2750000000000004</v>
      </c>
      <c r="AI283" s="43">
        <v>1</v>
      </c>
      <c r="AJ283" s="34">
        <f t="shared" si="397"/>
        <v>1.075</v>
      </c>
      <c r="AK283" s="42">
        <f t="shared" si="370"/>
        <v>8.1673851798E+16</v>
      </c>
      <c r="AL283" s="42">
        <f t="shared" si="398"/>
        <v>2.30034403589067E+19</v>
      </c>
      <c r="AM283" s="42">
        <f t="shared" si="399"/>
        <v>7.6213015674829171E+17</v>
      </c>
      <c r="AN283" s="42">
        <f t="shared" si="400"/>
        <v>1282.5</v>
      </c>
      <c r="AO283" s="42">
        <f t="shared" si="401"/>
        <v>110745.65684562091</v>
      </c>
      <c r="AP283" s="70">
        <f t="shared" si="366"/>
        <v>3.3131137988809685E-2</v>
      </c>
      <c r="AR283" s="43">
        <f t="shared" si="402"/>
        <v>242</v>
      </c>
      <c r="AS283" s="43">
        <f t="shared" si="403"/>
        <v>5.45</v>
      </c>
      <c r="AT283" s="43">
        <v>1</v>
      </c>
      <c r="AU283" s="34">
        <f t="shared" si="404"/>
        <v>1.175</v>
      </c>
      <c r="AV283" s="42">
        <f t="shared" si="371"/>
        <v>1.13835199661568E+16</v>
      </c>
      <c r="AW283" s="42">
        <f t="shared" si="405"/>
        <v>3.2369039023766861E+18</v>
      </c>
      <c r="AX283" s="42">
        <f t="shared" si="406"/>
        <v>6.0725282957283416E+16</v>
      </c>
      <c r="AY283" s="42">
        <f t="shared" si="407"/>
        <v>1635</v>
      </c>
      <c r="AZ283" s="42">
        <f t="shared" si="408"/>
        <v>110745.65684562091</v>
      </c>
      <c r="BA283" s="70">
        <f t="shared" si="451"/>
        <v>1.8760298355689854E-2</v>
      </c>
      <c r="BC283" s="43">
        <f t="shared" si="409"/>
        <v>217</v>
      </c>
      <c r="BD283" s="43">
        <f t="shared" si="410"/>
        <v>6.75</v>
      </c>
      <c r="BE283" s="43">
        <v>1</v>
      </c>
      <c r="BF283" s="34">
        <f t="shared" si="411"/>
        <v>1.3</v>
      </c>
      <c r="BG283" s="42">
        <f t="shared" si="372"/>
        <v>1170876339376128</v>
      </c>
      <c r="BH283" s="42">
        <f t="shared" si="412"/>
        <v>3.303042153380057E+17</v>
      </c>
      <c r="BI283" s="42">
        <f t="shared" si="413"/>
        <v>2350319151156321.5</v>
      </c>
      <c r="BJ283" s="42">
        <f t="shared" si="414"/>
        <v>2025</v>
      </c>
      <c r="BK283" s="42">
        <f t="shared" si="415"/>
        <v>110745.65684562091</v>
      </c>
      <c r="BL283" s="70">
        <f t="shared" si="367"/>
        <v>7.1156196076734941E-3</v>
      </c>
      <c r="BN283" s="43">
        <f t="shared" si="416"/>
        <v>187</v>
      </c>
      <c r="BO283" s="43">
        <f t="shared" si="417"/>
        <v>8.1999999999999993</v>
      </c>
      <c r="BP283" s="43">
        <v>1</v>
      </c>
      <c r="BQ283" s="34">
        <f t="shared" si="418"/>
        <v>1.45</v>
      </c>
      <c r="BR283" s="42">
        <f t="shared" si="373"/>
        <v>2212540323840</v>
      </c>
      <c r="BS283" s="42">
        <f t="shared" si="419"/>
        <v>599930308809216</v>
      </c>
      <c r="BT283" s="42">
        <f t="shared" si="420"/>
        <v>44612539443244.875</v>
      </c>
      <c r="BU283" s="42">
        <f t="shared" si="421"/>
        <v>2460</v>
      </c>
      <c r="BV283" s="42">
        <f t="shared" si="422"/>
        <v>110745.65684562091</v>
      </c>
      <c r="BW283" s="70">
        <f t="shared" si="365"/>
        <v>7.4362869800318962E-2</v>
      </c>
      <c r="BY283" s="43">
        <f t="shared" si="423"/>
        <v>125</v>
      </c>
      <c r="BZ283" s="43">
        <f t="shared" si="424"/>
        <v>9.8249999999999993</v>
      </c>
      <c r="CA283" s="43">
        <v>1</v>
      </c>
      <c r="CB283" s="34">
        <f t="shared" si="425"/>
        <v>0</v>
      </c>
      <c r="CC283" s="42">
        <f t="shared" si="374"/>
        <v>1310400</v>
      </c>
      <c r="CD283" s="42">
        <f t="shared" si="426"/>
        <v>0</v>
      </c>
      <c r="CE283" s="42">
        <f t="shared" si="427"/>
        <v>9890168832.000082</v>
      </c>
      <c r="CF283" s="42">
        <f t="shared" si="428"/>
        <v>2947.5</v>
      </c>
      <c r="CG283" s="42">
        <f t="shared" si="429"/>
        <v>110745.65684562091</v>
      </c>
      <c r="CH283" s="70" t="e">
        <f t="shared" si="457"/>
        <v>#DIV/0!</v>
      </c>
      <c r="CJ283" s="43">
        <f t="shared" si="430"/>
        <v>70</v>
      </c>
      <c r="CK283" s="43">
        <f t="shared" si="431"/>
        <v>11.649999999999999</v>
      </c>
      <c r="CL283" s="43">
        <v>1</v>
      </c>
      <c r="CM283" s="34">
        <f t="shared" si="432"/>
        <v>0</v>
      </c>
      <c r="CN283" s="42">
        <f t="shared" si="375"/>
        <v>600</v>
      </c>
      <c r="CO283" s="42">
        <f t="shared" si="433"/>
        <v>0</v>
      </c>
      <c r="CP283" s="42">
        <f t="shared" si="434"/>
        <v>5726208.0000000261</v>
      </c>
      <c r="CQ283" s="42">
        <f t="shared" si="435"/>
        <v>3494.9999999999995</v>
      </c>
      <c r="CR283" s="42">
        <f t="shared" si="436"/>
        <v>110745.65684562091</v>
      </c>
      <c r="CS283" s="70" t="e">
        <f t="shared" si="452"/>
        <v>#DIV/0!</v>
      </c>
      <c r="CU283" s="43">
        <f t="shared" si="437"/>
        <v>20</v>
      </c>
      <c r="CV283" s="43">
        <f t="shared" si="438"/>
        <v>13.7</v>
      </c>
      <c r="CW283" s="43">
        <v>6</v>
      </c>
      <c r="CX283" s="34">
        <f t="shared" si="439"/>
        <v>0</v>
      </c>
      <c r="CY283" s="42">
        <f t="shared" si="376"/>
        <v>6</v>
      </c>
      <c r="CZ283" s="42">
        <f t="shared" si="440"/>
        <v>0</v>
      </c>
      <c r="DA283" s="42">
        <f t="shared" si="441"/>
        <v>6576.0000000000091</v>
      </c>
      <c r="DB283" s="42">
        <f t="shared" si="442"/>
        <v>4110</v>
      </c>
      <c r="DC283" s="42">
        <f t="shared" si="443"/>
        <v>110745.65684562091</v>
      </c>
      <c r="DD283" s="70" t="e">
        <f t="shared" si="453"/>
        <v>#DIV/0!</v>
      </c>
      <c r="DF283" s="43">
        <f t="shared" si="444"/>
        <v>-43</v>
      </c>
      <c r="DG283" s="43">
        <f t="shared" si="445"/>
        <v>18.574999999999999</v>
      </c>
      <c r="DH283" s="43">
        <v>1</v>
      </c>
      <c r="DI283" s="34">
        <f t="shared" si="454"/>
        <v>0</v>
      </c>
      <c r="DJ283" s="42">
        <f t="shared" si="377"/>
        <v>1</v>
      </c>
      <c r="DK283" s="42">
        <f t="shared" si="446"/>
        <v>0</v>
      </c>
      <c r="DL283" s="42">
        <f t="shared" si="447"/>
        <v>1.4361245767152211</v>
      </c>
      <c r="DM283" s="42">
        <f t="shared" si="448"/>
        <v>5572.5</v>
      </c>
      <c r="DN283" s="42">
        <f t="shared" si="449"/>
        <v>110745.65684562091</v>
      </c>
    </row>
    <row r="284" spans="1:118">
      <c r="A284" s="34">
        <f t="shared" si="378"/>
        <v>3821.7031333348355</v>
      </c>
      <c r="B284" s="34">
        <v>0</v>
      </c>
      <c r="C284" s="55">
        <f t="shared" si="456"/>
        <v>13.8</v>
      </c>
      <c r="D284" s="59"/>
      <c r="E284" s="87">
        <v>2.2000000000000002</v>
      </c>
      <c r="F284" s="101">
        <f>C284+E284</f>
        <v>16</v>
      </c>
      <c r="G284" s="37">
        <f t="shared" si="379"/>
        <v>5.4609444513085136E+16</v>
      </c>
      <c r="H284" s="34">
        <f t="shared" si="450"/>
        <v>55.600000000000023</v>
      </c>
      <c r="I284" s="38">
        <v>278</v>
      </c>
      <c r="J284" s="43">
        <f t="shared" si="380"/>
        <v>278</v>
      </c>
      <c r="K284" s="43">
        <f t="shared" si="381"/>
        <v>2.2000000000000002</v>
      </c>
      <c r="L284" s="33">
        <v>1</v>
      </c>
      <c r="M284" s="34">
        <f t="shared" si="382"/>
        <v>2</v>
      </c>
      <c r="N284" s="42">
        <f t="shared" si="368"/>
        <v>1.44940650725376E+17</v>
      </c>
      <c r="O284" s="42">
        <f t="shared" si="383"/>
        <v>8.0587001803309056E+19</v>
      </c>
      <c r="P284" s="42">
        <f t="shared" si="384"/>
        <v>3.6042233378636191E+18</v>
      </c>
      <c r="Q284" s="42">
        <f t="shared" si="385"/>
        <v>660</v>
      </c>
      <c r="R284" s="42">
        <f t="shared" si="386"/>
        <v>114651.09400004506</v>
      </c>
      <c r="S284" s="70">
        <f t="shared" si="387"/>
        <v>4.4724623788096093E-2</v>
      </c>
      <c r="V284" s="43">
        <f t="shared" si="388"/>
        <v>278</v>
      </c>
      <c r="W284" s="43">
        <f t="shared" si="389"/>
        <v>3.2</v>
      </c>
      <c r="X284" s="43">
        <v>1</v>
      </c>
      <c r="Y284" s="34">
        <f t="shared" si="390"/>
        <v>1</v>
      </c>
      <c r="Z284" s="42">
        <f t="shared" si="369"/>
        <v>1.40012317368E+16</v>
      </c>
      <c r="AA284" s="42">
        <f t="shared" si="391"/>
        <v>3.8923424228304E+18</v>
      </c>
      <c r="AB284" s="42">
        <f t="shared" si="392"/>
        <v>5.2425066732561736E+18</v>
      </c>
      <c r="AC284" s="42">
        <f t="shared" si="393"/>
        <v>960</v>
      </c>
      <c r="AD284" s="42">
        <f t="shared" si="394"/>
        <v>114651.09400004506</v>
      </c>
      <c r="AE284" s="70">
        <f t="shared" si="455"/>
        <v>1.3468770482541392</v>
      </c>
      <c r="AG284" s="43">
        <f t="shared" si="395"/>
        <v>263</v>
      </c>
      <c r="AH284" s="43">
        <f t="shared" si="396"/>
        <v>4.2750000000000004</v>
      </c>
      <c r="AI284" s="43">
        <v>1</v>
      </c>
      <c r="AJ284" s="34">
        <f t="shared" si="397"/>
        <v>1.075</v>
      </c>
      <c r="AK284" s="42">
        <f t="shared" si="370"/>
        <v>8.1673851798E+16</v>
      </c>
      <c r="AL284" s="42">
        <f t="shared" si="398"/>
        <v>2.3091239749589549E+19</v>
      </c>
      <c r="AM284" s="42">
        <f t="shared" si="399"/>
        <v>8.7545765735039526E+17</v>
      </c>
      <c r="AN284" s="42">
        <f t="shared" si="400"/>
        <v>1282.5</v>
      </c>
      <c r="AO284" s="42">
        <f t="shared" si="401"/>
        <v>114651.09400004506</v>
      </c>
      <c r="AP284" s="70">
        <f t="shared" si="366"/>
        <v>3.7912977685226133E-2</v>
      </c>
      <c r="AR284" s="43">
        <f t="shared" si="402"/>
        <v>243</v>
      </c>
      <c r="AS284" s="43">
        <f t="shared" si="403"/>
        <v>5.45</v>
      </c>
      <c r="AT284" s="43">
        <v>1</v>
      </c>
      <c r="AU284" s="34">
        <f t="shared" si="404"/>
        <v>1.175</v>
      </c>
      <c r="AV284" s="42">
        <f t="shared" si="371"/>
        <v>1.13835199661568E+16</v>
      </c>
      <c r="AW284" s="42">
        <f t="shared" si="405"/>
        <v>3.2502795383369206E+18</v>
      </c>
      <c r="AX284" s="42">
        <f t="shared" si="406"/>
        <v>6.9755032639760952E+16</v>
      </c>
      <c r="AY284" s="42">
        <f t="shared" si="407"/>
        <v>1635</v>
      </c>
      <c r="AZ284" s="42">
        <f t="shared" si="408"/>
        <v>114651.09400004506</v>
      </c>
      <c r="BA284" s="70">
        <f t="shared" si="451"/>
        <v>2.1461241046194044E-2</v>
      </c>
      <c r="BC284" s="43">
        <f t="shared" si="409"/>
        <v>218</v>
      </c>
      <c r="BD284" s="43">
        <f t="shared" si="410"/>
        <v>6.75</v>
      </c>
      <c r="BE284" s="43">
        <v>1</v>
      </c>
      <c r="BF284" s="34">
        <f t="shared" si="411"/>
        <v>1.3</v>
      </c>
      <c r="BG284" s="42">
        <f t="shared" si="372"/>
        <v>1170876339376128</v>
      </c>
      <c r="BH284" s="42">
        <f t="shared" si="412"/>
        <v>3.3182635457919469E+17</v>
      </c>
      <c r="BI284" s="42">
        <f t="shared" si="413"/>
        <v>2699807742651293.5</v>
      </c>
      <c r="BJ284" s="42">
        <f t="shared" si="414"/>
        <v>2025</v>
      </c>
      <c r="BK284" s="42">
        <f t="shared" si="415"/>
        <v>114651.09400004506</v>
      </c>
      <c r="BL284" s="70">
        <f t="shared" si="367"/>
        <v>8.1362064989535035E-3</v>
      </c>
      <c r="BN284" s="43">
        <f t="shared" si="416"/>
        <v>188</v>
      </c>
      <c r="BO284" s="43">
        <f t="shared" si="417"/>
        <v>8.1999999999999993</v>
      </c>
      <c r="BP284" s="43">
        <v>1</v>
      </c>
      <c r="BQ284" s="34">
        <f t="shared" si="418"/>
        <v>1.45</v>
      </c>
      <c r="BR284" s="42">
        <f t="shared" si="373"/>
        <v>2212540323840</v>
      </c>
      <c r="BS284" s="42">
        <f t="shared" si="419"/>
        <v>603138492278784</v>
      </c>
      <c r="BT284" s="42">
        <f t="shared" si="420"/>
        <v>51246350670695.734</v>
      </c>
      <c r="BU284" s="42">
        <f t="shared" si="421"/>
        <v>2460</v>
      </c>
      <c r="BV284" s="42">
        <f t="shared" si="422"/>
        <v>114651.09400004506</v>
      </c>
      <c r="BW284" s="70">
        <f t="shared" si="365"/>
        <v>8.4966141817737831E-2</v>
      </c>
      <c r="BY284" s="43">
        <f t="shared" si="423"/>
        <v>126</v>
      </c>
      <c r="BZ284" s="43">
        <f t="shared" si="424"/>
        <v>9.8249999999999993</v>
      </c>
      <c r="CA284" s="43">
        <v>1</v>
      </c>
      <c r="CB284" s="34">
        <f t="shared" si="425"/>
        <v>0</v>
      </c>
      <c r="CC284" s="42">
        <f t="shared" si="374"/>
        <v>1310400</v>
      </c>
      <c r="CD284" s="42">
        <f t="shared" si="426"/>
        <v>0</v>
      </c>
      <c r="CE284" s="42">
        <f t="shared" si="427"/>
        <v>11360820667.961443</v>
      </c>
      <c r="CF284" s="42">
        <f t="shared" si="428"/>
        <v>2947.5</v>
      </c>
      <c r="CG284" s="42">
        <f t="shared" si="429"/>
        <v>114651.09400004506</v>
      </c>
      <c r="CH284" s="70" t="e">
        <f t="shared" si="457"/>
        <v>#DIV/0!</v>
      </c>
      <c r="CJ284" s="43">
        <f t="shared" si="430"/>
        <v>71</v>
      </c>
      <c r="CK284" s="43">
        <f t="shared" si="431"/>
        <v>11.649999999999999</v>
      </c>
      <c r="CL284" s="43">
        <v>1</v>
      </c>
      <c r="CM284" s="34">
        <f t="shared" si="432"/>
        <v>0</v>
      </c>
      <c r="CN284" s="42">
        <f t="shared" si="375"/>
        <v>600</v>
      </c>
      <c r="CO284" s="42">
        <f t="shared" si="433"/>
        <v>0</v>
      </c>
      <c r="CP284" s="42">
        <f t="shared" si="434"/>
        <v>6577685.7099708915</v>
      </c>
      <c r="CQ284" s="42">
        <f t="shared" si="435"/>
        <v>3494.9999999999995</v>
      </c>
      <c r="CR284" s="42">
        <f t="shared" si="436"/>
        <v>114651.09400004506</v>
      </c>
      <c r="CS284" s="70" t="e">
        <f t="shared" si="452"/>
        <v>#DIV/0!</v>
      </c>
      <c r="CU284" s="43">
        <f t="shared" si="437"/>
        <v>21</v>
      </c>
      <c r="CV284" s="43">
        <f t="shared" si="438"/>
        <v>13.7</v>
      </c>
      <c r="CW284" s="43">
        <v>1</v>
      </c>
      <c r="CX284" s="34">
        <f t="shared" si="439"/>
        <v>0</v>
      </c>
      <c r="CY284" s="42">
        <f t="shared" si="376"/>
        <v>6</v>
      </c>
      <c r="CZ284" s="42">
        <f t="shared" si="440"/>
        <v>0</v>
      </c>
      <c r="DA284" s="42">
        <f t="shared" si="441"/>
        <v>7553.8403824605111</v>
      </c>
      <c r="DB284" s="42">
        <f t="shared" si="442"/>
        <v>4110</v>
      </c>
      <c r="DC284" s="42">
        <f t="shared" si="443"/>
        <v>114651.09400004506</v>
      </c>
      <c r="DD284" s="70" t="e">
        <f t="shared" si="453"/>
        <v>#DIV/0!</v>
      </c>
      <c r="DF284" s="43">
        <f t="shared" si="444"/>
        <v>-42</v>
      </c>
      <c r="DG284" s="43">
        <f t="shared" si="445"/>
        <v>18.574999999999999</v>
      </c>
      <c r="DH284" s="43">
        <v>1</v>
      </c>
      <c r="DI284" s="34">
        <f t="shared" si="454"/>
        <v>0</v>
      </c>
      <c r="DJ284" s="42">
        <f t="shared" si="377"/>
        <v>1</v>
      </c>
      <c r="DK284" s="42">
        <f t="shared" si="446"/>
        <v>0</v>
      </c>
      <c r="DL284" s="42">
        <f t="shared" si="447"/>
        <v>1.6496739388435877</v>
      </c>
      <c r="DM284" s="42">
        <f t="shared" si="448"/>
        <v>5572.5</v>
      </c>
      <c r="DN284" s="42">
        <f t="shared" si="449"/>
        <v>114651.09400004506</v>
      </c>
    </row>
    <row r="285" spans="1:118">
      <c r="A285" s="34">
        <f t="shared" si="378"/>
        <v>3956.4752032762431</v>
      </c>
      <c r="B285" s="34">
        <v>0</v>
      </c>
      <c r="C285" s="55">
        <f t="shared" si="456"/>
        <v>13.8</v>
      </c>
      <c r="D285" s="59"/>
      <c r="E285" s="87">
        <v>2.2000000000000002</v>
      </c>
      <c r="F285" s="101">
        <f>C285+E285</f>
        <v>16</v>
      </c>
      <c r="G285" s="37">
        <f t="shared" si="379"/>
        <v>6.2729779079482768E+16</v>
      </c>
      <c r="H285" s="34">
        <f t="shared" si="450"/>
        <v>55.800000000000026</v>
      </c>
      <c r="I285" s="38">
        <v>279</v>
      </c>
      <c r="J285" s="43">
        <f t="shared" si="380"/>
        <v>279</v>
      </c>
      <c r="K285" s="43">
        <f t="shared" si="381"/>
        <v>2.2000000000000002</v>
      </c>
      <c r="L285" s="33">
        <v>1</v>
      </c>
      <c r="M285" s="34">
        <f t="shared" si="382"/>
        <v>2</v>
      </c>
      <c r="N285" s="42">
        <f t="shared" si="368"/>
        <v>1.44940650725376E+17</v>
      </c>
      <c r="O285" s="42">
        <f t="shared" si="383"/>
        <v>8.0876883104759808E+19</v>
      </c>
      <c r="P285" s="42">
        <f t="shared" si="384"/>
        <v>4.1401654192458629E+18</v>
      </c>
      <c r="Q285" s="42">
        <f t="shared" si="385"/>
        <v>660</v>
      </c>
      <c r="R285" s="42">
        <f t="shared" si="386"/>
        <v>118694.2560982873</v>
      </c>
      <c r="S285" s="70">
        <f t="shared" si="387"/>
        <v>5.1190961623522359E-2</v>
      </c>
      <c r="V285" s="43">
        <f t="shared" si="388"/>
        <v>279</v>
      </c>
      <c r="W285" s="43">
        <f t="shared" si="389"/>
        <v>3.2</v>
      </c>
      <c r="X285" s="43">
        <v>1</v>
      </c>
      <c r="Y285" s="34">
        <f t="shared" si="390"/>
        <v>1</v>
      </c>
      <c r="Z285" s="42">
        <f t="shared" si="369"/>
        <v>1.40012317368E+16</v>
      </c>
      <c r="AA285" s="42">
        <f t="shared" si="391"/>
        <v>3.9063436545671997E+18</v>
      </c>
      <c r="AB285" s="42">
        <f t="shared" si="392"/>
        <v>6.0220587916303462E+18</v>
      </c>
      <c r="AC285" s="42">
        <f t="shared" si="393"/>
        <v>960</v>
      </c>
      <c r="AD285" s="42">
        <f t="shared" si="394"/>
        <v>118694.2560982873</v>
      </c>
      <c r="AE285" s="70">
        <f t="shared" si="455"/>
        <v>1.5416100896779794</v>
      </c>
      <c r="AG285" s="43">
        <f t="shared" si="395"/>
        <v>264</v>
      </c>
      <c r="AH285" s="43">
        <f t="shared" si="396"/>
        <v>4.2750000000000004</v>
      </c>
      <c r="AI285" s="43">
        <v>1</v>
      </c>
      <c r="AJ285" s="34">
        <f t="shared" si="397"/>
        <v>1.075</v>
      </c>
      <c r="AK285" s="42">
        <f t="shared" si="370"/>
        <v>8.1673851798E+16</v>
      </c>
      <c r="AL285" s="42">
        <f t="shared" si="398"/>
        <v>2.3179039140272398E+19</v>
      </c>
      <c r="AM285" s="42">
        <f t="shared" si="399"/>
        <v>1.0056367708679571E+18</v>
      </c>
      <c r="AN285" s="42">
        <f t="shared" si="400"/>
        <v>1282.5</v>
      </c>
      <c r="AO285" s="42">
        <f t="shared" si="401"/>
        <v>118694.2560982873</v>
      </c>
      <c r="AP285" s="70">
        <f t="shared" si="366"/>
        <v>4.3385610800437131E-2</v>
      </c>
      <c r="AR285" s="43">
        <f t="shared" si="402"/>
        <v>244</v>
      </c>
      <c r="AS285" s="43">
        <f t="shared" si="403"/>
        <v>5.45</v>
      </c>
      <c r="AT285" s="43">
        <v>1</v>
      </c>
      <c r="AU285" s="34">
        <f t="shared" si="404"/>
        <v>1.175</v>
      </c>
      <c r="AV285" s="42">
        <f t="shared" si="371"/>
        <v>1.13835199661568E+16</v>
      </c>
      <c r="AW285" s="42">
        <f t="shared" si="405"/>
        <v>3.2636551742971546E+18</v>
      </c>
      <c r="AX285" s="42">
        <f t="shared" si="406"/>
        <v>8.0127491246057888E+16</v>
      </c>
      <c r="AY285" s="42">
        <f t="shared" si="407"/>
        <v>1635</v>
      </c>
      <c r="AZ285" s="42">
        <f t="shared" si="408"/>
        <v>118694.2560982873</v>
      </c>
      <c r="BA285" s="70">
        <f t="shared" si="451"/>
        <v>2.4551457481507302E-2</v>
      </c>
      <c r="BC285" s="43">
        <f t="shared" si="409"/>
        <v>219</v>
      </c>
      <c r="BD285" s="43">
        <f t="shared" si="410"/>
        <v>6.75</v>
      </c>
      <c r="BE285" s="43">
        <v>1</v>
      </c>
      <c r="BF285" s="34">
        <f t="shared" si="411"/>
        <v>1.3</v>
      </c>
      <c r="BG285" s="42">
        <f t="shared" si="372"/>
        <v>1170876339376128</v>
      </c>
      <c r="BH285" s="42">
        <f t="shared" si="412"/>
        <v>3.3334849382038368E+17</v>
      </c>
      <c r="BI285" s="42">
        <f t="shared" si="413"/>
        <v>3101264712791799</v>
      </c>
      <c r="BJ285" s="42">
        <f t="shared" si="414"/>
        <v>2025</v>
      </c>
      <c r="BK285" s="42">
        <f t="shared" si="415"/>
        <v>118694.2560982873</v>
      </c>
      <c r="BL285" s="70">
        <f t="shared" si="367"/>
        <v>9.3033710074683466E-3</v>
      </c>
      <c r="BN285" s="43">
        <f t="shared" si="416"/>
        <v>189</v>
      </c>
      <c r="BO285" s="43">
        <f t="shared" si="417"/>
        <v>8.1999999999999993</v>
      </c>
      <c r="BP285" s="43">
        <v>1</v>
      </c>
      <c r="BQ285" s="34">
        <f t="shared" si="418"/>
        <v>1.45</v>
      </c>
      <c r="BR285" s="42">
        <f t="shared" si="373"/>
        <v>2212540323840</v>
      </c>
      <c r="BS285" s="42">
        <f t="shared" si="419"/>
        <v>606346675748352</v>
      </c>
      <c r="BT285" s="42">
        <f t="shared" si="420"/>
        <v>58866598715029.391</v>
      </c>
      <c r="BU285" s="42">
        <f t="shared" si="421"/>
        <v>2460</v>
      </c>
      <c r="BV285" s="42">
        <f t="shared" si="422"/>
        <v>118694.2560982873</v>
      </c>
      <c r="BW285" s="70">
        <f t="shared" si="365"/>
        <v>9.7084062747398323E-2</v>
      </c>
      <c r="BY285" s="43">
        <f t="shared" si="423"/>
        <v>127</v>
      </c>
      <c r="BZ285" s="43">
        <f t="shared" si="424"/>
        <v>9.8249999999999993</v>
      </c>
      <c r="CA285" s="43">
        <v>1</v>
      </c>
      <c r="CB285" s="34">
        <f t="shared" si="425"/>
        <v>0</v>
      </c>
      <c r="CC285" s="42">
        <f t="shared" si="374"/>
        <v>1310400</v>
      </c>
      <c r="CD285" s="42">
        <f t="shared" si="426"/>
        <v>0</v>
      </c>
      <c r="CE285" s="42">
        <f t="shared" si="427"/>
        <v>13050156012.703627</v>
      </c>
      <c r="CF285" s="42">
        <f t="shared" si="428"/>
        <v>2947.5</v>
      </c>
      <c r="CG285" s="42">
        <f t="shared" si="429"/>
        <v>118694.2560982873</v>
      </c>
      <c r="CH285" s="70" t="e">
        <f t="shared" si="457"/>
        <v>#DIV/0!</v>
      </c>
      <c r="CJ285" s="43">
        <f t="shared" si="430"/>
        <v>72</v>
      </c>
      <c r="CK285" s="43">
        <f t="shared" si="431"/>
        <v>11.649999999999999</v>
      </c>
      <c r="CL285" s="43">
        <v>1</v>
      </c>
      <c r="CM285" s="34">
        <f t="shared" si="432"/>
        <v>0</v>
      </c>
      <c r="CN285" s="42">
        <f t="shared" si="375"/>
        <v>600</v>
      </c>
      <c r="CO285" s="42">
        <f t="shared" si="433"/>
        <v>0</v>
      </c>
      <c r="CP285" s="42">
        <f t="shared" si="434"/>
        <v>7555776.7547310684</v>
      </c>
      <c r="CQ285" s="42">
        <f t="shared" si="435"/>
        <v>3494.9999999999995</v>
      </c>
      <c r="CR285" s="42">
        <f t="shared" si="436"/>
        <v>118694.2560982873</v>
      </c>
      <c r="CS285" s="70" t="e">
        <f t="shared" si="452"/>
        <v>#DIV/0!</v>
      </c>
      <c r="CU285" s="43">
        <f t="shared" si="437"/>
        <v>22</v>
      </c>
      <c r="CV285" s="43">
        <f t="shared" si="438"/>
        <v>13.7</v>
      </c>
      <c r="CW285" s="43">
        <v>1</v>
      </c>
      <c r="CX285" s="34">
        <f t="shared" si="439"/>
        <v>0</v>
      </c>
      <c r="CY285" s="42">
        <f t="shared" si="376"/>
        <v>6</v>
      </c>
      <c r="CZ285" s="42">
        <f t="shared" si="440"/>
        <v>0</v>
      </c>
      <c r="DA285" s="42">
        <f t="shared" si="441"/>
        <v>8677.0840212425646</v>
      </c>
      <c r="DB285" s="42">
        <f t="shared" si="442"/>
        <v>4110</v>
      </c>
      <c r="DC285" s="42">
        <f t="shared" si="443"/>
        <v>118694.2560982873</v>
      </c>
      <c r="DD285" s="70" t="e">
        <f t="shared" si="453"/>
        <v>#DIV/0!</v>
      </c>
      <c r="DF285" s="43">
        <f t="shared" si="444"/>
        <v>-41</v>
      </c>
      <c r="DG285" s="43">
        <f t="shared" si="445"/>
        <v>18.574999999999999</v>
      </c>
      <c r="DH285" s="43">
        <v>1</v>
      </c>
      <c r="DI285" s="34">
        <f t="shared" si="454"/>
        <v>0</v>
      </c>
      <c r="DJ285" s="42">
        <f t="shared" si="377"/>
        <v>1</v>
      </c>
      <c r="DK285" s="42">
        <f t="shared" si="446"/>
        <v>0</v>
      </c>
      <c r="DL285" s="42">
        <f t="shared" si="447"/>
        <v>1.8949777398311087</v>
      </c>
      <c r="DM285" s="42">
        <f t="shared" si="448"/>
        <v>5572.5</v>
      </c>
      <c r="DN285" s="42">
        <f t="shared" si="449"/>
        <v>118694.2560982873</v>
      </c>
    </row>
    <row r="286" spans="1:118">
      <c r="A286" s="34">
        <f t="shared" si="378"/>
        <v>4096.0000000000782</v>
      </c>
      <c r="B286" s="34">
        <v>0</v>
      </c>
      <c r="C286" s="55">
        <f t="shared" si="456"/>
        <v>13.8</v>
      </c>
      <c r="D286" s="59"/>
      <c r="E286" s="87">
        <v>2.2000000000000002</v>
      </c>
      <c r="F286" s="101">
        <f>C286+E286</f>
        <v>16</v>
      </c>
      <c r="G286" s="37">
        <f t="shared" si="379"/>
        <v>7.205759403792928E+16</v>
      </c>
      <c r="H286" s="34">
        <f t="shared" si="450"/>
        <v>56.000000000000028</v>
      </c>
      <c r="I286" s="38">
        <v>280</v>
      </c>
      <c r="J286" s="43">
        <f t="shared" si="380"/>
        <v>280</v>
      </c>
      <c r="K286" s="43">
        <f t="shared" si="381"/>
        <v>2.2000000000000002</v>
      </c>
      <c r="L286" s="33">
        <v>4</v>
      </c>
      <c r="M286" s="34">
        <f t="shared" si="382"/>
        <v>2</v>
      </c>
      <c r="N286" s="42">
        <f t="shared" si="368"/>
        <v>5.79762602901504E+17</v>
      </c>
      <c r="O286" s="42">
        <f t="shared" si="383"/>
        <v>3.2466705762484224E+20</v>
      </c>
      <c r="P286" s="42">
        <f t="shared" si="384"/>
        <v>4.7558012065033329E+18</v>
      </c>
      <c r="Q286" s="42">
        <f t="shared" si="385"/>
        <v>660</v>
      </c>
      <c r="R286" s="42">
        <f t="shared" si="386"/>
        <v>122880.00000000234</v>
      </c>
      <c r="S286" s="70">
        <f t="shared" si="387"/>
        <v>1.4648240697085856E-2</v>
      </c>
      <c r="V286" s="43">
        <f t="shared" si="388"/>
        <v>280</v>
      </c>
      <c r="W286" s="43">
        <f t="shared" si="389"/>
        <v>3.2</v>
      </c>
      <c r="X286" s="43">
        <v>15</v>
      </c>
      <c r="Y286" s="34">
        <f t="shared" si="390"/>
        <v>1</v>
      </c>
      <c r="Z286" s="42">
        <f t="shared" si="369"/>
        <v>2.10018476052E+17</v>
      </c>
      <c r="AA286" s="42">
        <f t="shared" si="391"/>
        <v>5.8805173294560002E+19</v>
      </c>
      <c r="AB286" s="42">
        <f t="shared" si="392"/>
        <v>6.9175290276412109E+18</v>
      </c>
      <c r="AC286" s="42">
        <f t="shared" si="393"/>
        <v>960</v>
      </c>
      <c r="AD286" s="42">
        <f t="shared" si="394"/>
        <v>122880.00000000234</v>
      </c>
      <c r="AE286" s="70">
        <f t="shared" si="455"/>
        <v>0.11763470184826652</v>
      </c>
      <c r="AG286" s="43">
        <f t="shared" si="395"/>
        <v>265</v>
      </c>
      <c r="AH286" s="43">
        <f t="shared" si="396"/>
        <v>4.2750000000000004</v>
      </c>
      <c r="AI286" s="43">
        <v>1</v>
      </c>
      <c r="AJ286" s="34">
        <f t="shared" si="397"/>
        <v>1.075</v>
      </c>
      <c r="AK286" s="42">
        <f t="shared" si="370"/>
        <v>8.1673851798E+16</v>
      </c>
      <c r="AL286" s="42">
        <f t="shared" si="398"/>
        <v>2.3266838530955252E+19</v>
      </c>
      <c r="AM286" s="42">
        <f t="shared" si="399"/>
        <v>1.1551733044205527E+18</v>
      </c>
      <c r="AN286" s="42">
        <f t="shared" si="400"/>
        <v>1282.5</v>
      </c>
      <c r="AO286" s="42">
        <f t="shared" si="401"/>
        <v>122880.00000000234</v>
      </c>
      <c r="AP286" s="70">
        <f t="shared" si="366"/>
        <v>4.9648915682448995E-2</v>
      </c>
      <c r="AR286" s="43">
        <f t="shared" si="402"/>
        <v>245</v>
      </c>
      <c r="AS286" s="43">
        <f t="shared" si="403"/>
        <v>5.45</v>
      </c>
      <c r="AT286" s="43">
        <v>1</v>
      </c>
      <c r="AU286" s="34">
        <f t="shared" si="404"/>
        <v>1.175</v>
      </c>
      <c r="AV286" s="42">
        <f t="shared" si="371"/>
        <v>1.13835199661568E+16</v>
      </c>
      <c r="AW286" s="42">
        <f t="shared" si="405"/>
        <v>3.2770308102573891E+18</v>
      </c>
      <c r="AX286" s="42">
        <f t="shared" si="406"/>
        <v>9.2042317384386E+16</v>
      </c>
      <c r="AY286" s="42">
        <f t="shared" si="407"/>
        <v>1635</v>
      </c>
      <c r="AZ286" s="42">
        <f t="shared" si="408"/>
        <v>122880.00000000234</v>
      </c>
      <c r="BA286" s="70">
        <f t="shared" si="451"/>
        <v>2.8087107724555291E-2</v>
      </c>
      <c r="BC286" s="43">
        <f t="shared" si="409"/>
        <v>220</v>
      </c>
      <c r="BD286" s="43">
        <f t="shared" si="410"/>
        <v>6.75</v>
      </c>
      <c r="BE286" s="43">
        <v>1</v>
      </c>
      <c r="BF286" s="34">
        <f t="shared" si="411"/>
        <v>1.3</v>
      </c>
      <c r="BG286" s="42">
        <f t="shared" si="372"/>
        <v>1170876339376128</v>
      </c>
      <c r="BH286" s="42">
        <f t="shared" si="412"/>
        <v>3.3487063306157261E+17</v>
      </c>
      <c r="BI286" s="42">
        <f t="shared" si="413"/>
        <v>3562417673994292</v>
      </c>
      <c r="BJ286" s="42">
        <f t="shared" si="414"/>
        <v>2025</v>
      </c>
      <c r="BK286" s="42">
        <f t="shared" si="415"/>
        <v>122880.00000000234</v>
      </c>
      <c r="BL286" s="70">
        <f t="shared" si="367"/>
        <v>1.0638190758695973E-2</v>
      </c>
      <c r="BN286" s="43">
        <f t="shared" si="416"/>
        <v>190</v>
      </c>
      <c r="BO286" s="43">
        <f t="shared" si="417"/>
        <v>8.1999999999999993</v>
      </c>
      <c r="BP286" s="43">
        <v>1</v>
      </c>
      <c r="BQ286" s="34">
        <f t="shared" si="418"/>
        <v>1.45</v>
      </c>
      <c r="BR286" s="42">
        <f t="shared" si="373"/>
        <v>2212540323840</v>
      </c>
      <c r="BS286" s="42">
        <f t="shared" si="419"/>
        <v>609554859217920</v>
      </c>
      <c r="BT286" s="42">
        <f t="shared" si="420"/>
        <v>67619965108224.852</v>
      </c>
      <c r="BU286" s="42">
        <f t="shared" si="421"/>
        <v>2460</v>
      </c>
      <c r="BV286" s="42">
        <f t="shared" si="422"/>
        <v>122880.00000000234</v>
      </c>
      <c r="BW286" s="70">
        <f t="shared" si="365"/>
        <v>0.1109333542102898</v>
      </c>
      <c r="BY286" s="43">
        <f t="shared" si="423"/>
        <v>128</v>
      </c>
      <c r="BZ286" s="43">
        <f t="shared" si="424"/>
        <v>9.8249999999999993</v>
      </c>
      <c r="CA286" s="43">
        <v>1</v>
      </c>
      <c r="CB286" s="34">
        <f t="shared" si="425"/>
        <v>0</v>
      </c>
      <c r="CC286" s="42">
        <f t="shared" si="374"/>
        <v>1310400</v>
      </c>
      <c r="CD286" s="42">
        <f t="shared" si="426"/>
        <v>0</v>
      </c>
      <c r="CE286" s="42">
        <f t="shared" si="427"/>
        <v>14990692744.247322</v>
      </c>
      <c r="CF286" s="42">
        <f t="shared" si="428"/>
        <v>2947.5</v>
      </c>
      <c r="CG286" s="42">
        <f t="shared" si="429"/>
        <v>122880.00000000234</v>
      </c>
      <c r="CH286" s="70" t="e">
        <f t="shared" si="457"/>
        <v>#DIV/0!</v>
      </c>
      <c r="CJ286" s="43">
        <f t="shared" si="430"/>
        <v>73</v>
      </c>
      <c r="CK286" s="43">
        <f t="shared" si="431"/>
        <v>11.649999999999999</v>
      </c>
      <c r="CL286" s="43">
        <v>1</v>
      </c>
      <c r="CM286" s="34">
        <f t="shared" si="432"/>
        <v>0</v>
      </c>
      <c r="CN286" s="42">
        <f t="shared" si="375"/>
        <v>600</v>
      </c>
      <c r="CO286" s="42">
        <f t="shared" si="433"/>
        <v>0</v>
      </c>
      <c r="CP286" s="42">
        <f t="shared" si="434"/>
        <v>8679308.3288844153</v>
      </c>
      <c r="CQ286" s="42">
        <f t="shared" si="435"/>
        <v>3494.9999999999995</v>
      </c>
      <c r="CR286" s="42">
        <f t="shared" si="436"/>
        <v>122880.00000000234</v>
      </c>
      <c r="CS286" s="70" t="e">
        <f t="shared" si="452"/>
        <v>#DIV/0!</v>
      </c>
      <c r="CU286" s="43">
        <f t="shared" si="437"/>
        <v>23</v>
      </c>
      <c r="CV286" s="43">
        <f t="shared" si="438"/>
        <v>13.7</v>
      </c>
      <c r="CW286" s="43">
        <v>1</v>
      </c>
      <c r="CX286" s="34">
        <f t="shared" si="439"/>
        <v>0</v>
      </c>
      <c r="CY286" s="42">
        <f t="shared" si="376"/>
        <v>6</v>
      </c>
      <c r="CZ286" s="42">
        <f t="shared" si="440"/>
        <v>0</v>
      </c>
      <c r="DA286" s="42">
        <f t="shared" si="441"/>
        <v>9967.3521413723938</v>
      </c>
      <c r="DB286" s="42">
        <f t="shared" si="442"/>
        <v>4110</v>
      </c>
      <c r="DC286" s="42">
        <f t="shared" si="443"/>
        <v>122880.00000000234</v>
      </c>
      <c r="DD286" s="70" t="e">
        <f t="shared" si="453"/>
        <v>#DIV/0!</v>
      </c>
      <c r="DF286" s="43">
        <f t="shared" si="444"/>
        <v>-40</v>
      </c>
      <c r="DG286" s="43">
        <f t="shared" si="445"/>
        <v>18.574999999999999</v>
      </c>
      <c r="DH286" s="43">
        <v>1</v>
      </c>
      <c r="DI286" s="34">
        <f t="shared" si="454"/>
        <v>0</v>
      </c>
      <c r="DJ286" s="42">
        <f t="shared" si="377"/>
        <v>1</v>
      </c>
      <c r="DK286" s="42">
        <f t="shared" si="446"/>
        <v>0</v>
      </c>
      <c r="DL286" s="42">
        <f t="shared" si="447"/>
        <v>2.1767578124999942</v>
      </c>
      <c r="DM286" s="42">
        <f t="shared" si="448"/>
        <v>5572.5</v>
      </c>
      <c r="DN286" s="42">
        <f t="shared" si="449"/>
        <v>122880.00000000234</v>
      </c>
    </row>
    <row r="287" spans="1:118">
      <c r="A287" s="34">
        <f t="shared" si="378"/>
        <v>4240.4451280543635</v>
      </c>
      <c r="B287" s="34">
        <v>0</v>
      </c>
      <c r="C287" s="55">
        <f t="shared" si="456"/>
        <v>13.8</v>
      </c>
      <c r="D287" s="59"/>
      <c r="E287" s="87">
        <v>2.2000000000000002</v>
      </c>
      <c r="F287" s="101">
        <f>C287+E287</f>
        <v>16</v>
      </c>
      <c r="G287" s="37">
        <f t="shared" si="379"/>
        <v>8.2772439736413536E+16</v>
      </c>
      <c r="H287" s="34">
        <f t="shared" si="450"/>
        <v>56.200000000000031</v>
      </c>
      <c r="I287" s="38">
        <v>281</v>
      </c>
      <c r="J287" s="43">
        <f t="shared" si="380"/>
        <v>281</v>
      </c>
      <c r="K287" s="43">
        <f t="shared" si="381"/>
        <v>2.2000000000000002</v>
      </c>
      <c r="L287" s="33">
        <v>1</v>
      </c>
      <c r="M287" s="34">
        <f t="shared" si="382"/>
        <v>2</v>
      </c>
      <c r="N287" s="42">
        <f t="shared" si="368"/>
        <v>5.79762602901504E+17</v>
      </c>
      <c r="O287" s="42">
        <f t="shared" si="383"/>
        <v>3.2582658283064525E+20</v>
      </c>
      <c r="P287" s="42">
        <f t="shared" si="384"/>
        <v>5.4629810226032937E+18</v>
      </c>
      <c r="Q287" s="42">
        <f t="shared" si="385"/>
        <v>660</v>
      </c>
      <c r="R287" s="42">
        <f t="shared" si="386"/>
        <v>127213.3538416309</v>
      </c>
      <c r="S287" s="70">
        <f t="shared" si="387"/>
        <v>1.6766529529736944E-2</v>
      </c>
      <c r="V287" s="43">
        <f t="shared" si="388"/>
        <v>281</v>
      </c>
      <c r="W287" s="43">
        <f t="shared" si="389"/>
        <v>3.2</v>
      </c>
      <c r="X287" s="43">
        <v>1</v>
      </c>
      <c r="Y287" s="34">
        <f t="shared" si="390"/>
        <v>1</v>
      </c>
      <c r="Z287" s="42">
        <f t="shared" si="369"/>
        <v>2.10018476052E+17</v>
      </c>
      <c r="AA287" s="42">
        <f t="shared" si="391"/>
        <v>5.9015191770611999E+19</v>
      </c>
      <c r="AB287" s="42">
        <f t="shared" si="392"/>
        <v>7.9461542146956995E+18</v>
      </c>
      <c r="AC287" s="42">
        <f t="shared" si="393"/>
        <v>960</v>
      </c>
      <c r="AD287" s="42">
        <f t="shared" si="394"/>
        <v>127213.3538416309</v>
      </c>
      <c r="AE287" s="70">
        <f t="shared" si="455"/>
        <v>0.13464591025276773</v>
      </c>
      <c r="AG287" s="43">
        <f t="shared" si="395"/>
        <v>266</v>
      </c>
      <c r="AH287" s="43">
        <f t="shared" si="396"/>
        <v>4.2750000000000004</v>
      </c>
      <c r="AI287" s="43">
        <v>1</v>
      </c>
      <c r="AJ287" s="34">
        <f t="shared" si="397"/>
        <v>1.075</v>
      </c>
      <c r="AK287" s="42">
        <f t="shared" si="370"/>
        <v>8.1673851798E+16</v>
      </c>
      <c r="AL287" s="42">
        <f t="shared" si="398"/>
        <v>2.3354637921638101E+19</v>
      </c>
      <c r="AM287" s="42">
        <f t="shared" si="399"/>
        <v>1.3269456745243779E+18</v>
      </c>
      <c r="AN287" s="42">
        <f t="shared" si="400"/>
        <v>1282.5</v>
      </c>
      <c r="AO287" s="42">
        <f t="shared" si="401"/>
        <v>127213.3538416309</v>
      </c>
      <c r="AP287" s="70">
        <f t="shared" si="366"/>
        <v>5.6817223156132128E-2</v>
      </c>
      <c r="AR287" s="43">
        <f t="shared" si="402"/>
        <v>246</v>
      </c>
      <c r="AS287" s="43">
        <f t="shared" si="403"/>
        <v>5.45</v>
      </c>
      <c r="AT287" s="43">
        <v>1</v>
      </c>
      <c r="AU287" s="34">
        <f t="shared" si="404"/>
        <v>1.175</v>
      </c>
      <c r="AV287" s="42">
        <f t="shared" si="371"/>
        <v>1.13835199661568E+16</v>
      </c>
      <c r="AW287" s="42">
        <f t="shared" si="405"/>
        <v>3.290406446217623E+18</v>
      </c>
      <c r="AX287" s="42">
        <f t="shared" si="406"/>
        <v>1.0572885856955922E+17</v>
      </c>
      <c r="AY287" s="42">
        <f t="shared" si="407"/>
        <v>1635</v>
      </c>
      <c r="AZ287" s="42">
        <f t="shared" si="408"/>
        <v>127213.3538416309</v>
      </c>
      <c r="BA287" s="70">
        <f t="shared" si="451"/>
        <v>3.2132461535594271E-2</v>
      </c>
      <c r="BC287" s="43">
        <f t="shared" si="409"/>
        <v>221</v>
      </c>
      <c r="BD287" s="43">
        <f t="shared" si="410"/>
        <v>6.75</v>
      </c>
      <c r="BE287" s="43">
        <v>1</v>
      </c>
      <c r="BF287" s="34">
        <f t="shared" si="411"/>
        <v>1.3</v>
      </c>
      <c r="BG287" s="42">
        <f t="shared" si="372"/>
        <v>1170876339376128</v>
      </c>
      <c r="BH287" s="42">
        <f t="shared" si="412"/>
        <v>3.363927723027616E+17</v>
      </c>
      <c r="BI287" s="42">
        <f t="shared" si="413"/>
        <v>4092143321929607.5</v>
      </c>
      <c r="BJ287" s="42">
        <f t="shared" si="414"/>
        <v>2025</v>
      </c>
      <c r="BK287" s="42">
        <f t="shared" si="415"/>
        <v>127213.3538416309</v>
      </c>
      <c r="BL287" s="70">
        <f t="shared" si="367"/>
        <v>1.2164777780203256E-2</v>
      </c>
      <c r="BN287" s="43">
        <f t="shared" si="416"/>
        <v>191</v>
      </c>
      <c r="BO287" s="43">
        <f t="shared" si="417"/>
        <v>8.1999999999999993</v>
      </c>
      <c r="BP287" s="43">
        <v>1</v>
      </c>
      <c r="BQ287" s="34">
        <f t="shared" si="418"/>
        <v>1.45</v>
      </c>
      <c r="BR287" s="42">
        <f t="shared" si="373"/>
        <v>2212540323840</v>
      </c>
      <c r="BS287" s="42">
        <f t="shared" si="419"/>
        <v>612763042687488</v>
      </c>
      <c r="BT287" s="42">
        <f t="shared" si="420"/>
        <v>77674942684774.797</v>
      </c>
      <c r="BU287" s="42">
        <f t="shared" si="421"/>
        <v>2460</v>
      </c>
      <c r="BV287" s="42">
        <f t="shared" si="422"/>
        <v>127213.3538416309</v>
      </c>
      <c r="BW287" s="70">
        <f t="shared" ref="BW287:BW350" si="458">BT287/BS287</f>
        <v>0.12676179415798969</v>
      </c>
      <c r="BY287" s="43">
        <f t="shared" si="423"/>
        <v>129</v>
      </c>
      <c r="BZ287" s="43">
        <f t="shared" si="424"/>
        <v>9.8249999999999993</v>
      </c>
      <c r="CA287" s="43">
        <v>1</v>
      </c>
      <c r="CB287" s="34">
        <f t="shared" si="425"/>
        <v>0</v>
      </c>
      <c r="CC287" s="42">
        <f t="shared" si="374"/>
        <v>1310400</v>
      </c>
      <c r="CD287" s="42">
        <f t="shared" si="426"/>
        <v>0</v>
      </c>
      <c r="CE287" s="42">
        <f t="shared" si="427"/>
        <v>17219784095.58289</v>
      </c>
      <c r="CF287" s="42">
        <f t="shared" si="428"/>
        <v>2947.5</v>
      </c>
      <c r="CG287" s="42">
        <f t="shared" si="429"/>
        <v>127213.3538416309</v>
      </c>
      <c r="CH287" s="70" t="e">
        <f t="shared" si="457"/>
        <v>#DIV/0!</v>
      </c>
      <c r="CJ287" s="43">
        <f t="shared" si="430"/>
        <v>74</v>
      </c>
      <c r="CK287" s="43">
        <f t="shared" si="431"/>
        <v>11.649999999999999</v>
      </c>
      <c r="CL287" s="43">
        <v>1</v>
      </c>
      <c r="CM287" s="34">
        <f t="shared" si="432"/>
        <v>0</v>
      </c>
      <c r="CN287" s="42">
        <f t="shared" si="375"/>
        <v>600</v>
      </c>
      <c r="CO287" s="42">
        <f t="shared" si="433"/>
        <v>0</v>
      </c>
      <c r="CP287" s="42">
        <f t="shared" si="434"/>
        <v>9969907.199901592</v>
      </c>
      <c r="CQ287" s="42">
        <f t="shared" si="435"/>
        <v>3494.9999999999995</v>
      </c>
      <c r="CR287" s="42">
        <f t="shared" si="436"/>
        <v>127213.3538416309</v>
      </c>
      <c r="CS287" s="70" t="e">
        <f t="shared" si="452"/>
        <v>#DIV/0!</v>
      </c>
      <c r="CU287" s="43">
        <f t="shared" si="437"/>
        <v>24</v>
      </c>
      <c r="CV287" s="43">
        <f t="shared" si="438"/>
        <v>13.7</v>
      </c>
      <c r="CW287" s="43">
        <v>1</v>
      </c>
      <c r="CX287" s="34">
        <f t="shared" si="439"/>
        <v>0</v>
      </c>
      <c r="CY287" s="42">
        <f t="shared" si="376"/>
        <v>6</v>
      </c>
      <c r="CZ287" s="42">
        <f t="shared" si="440"/>
        <v>0</v>
      </c>
      <c r="DA287" s="42">
        <f t="shared" si="441"/>
        <v>11449.481008470642</v>
      </c>
      <c r="DB287" s="42">
        <f t="shared" si="442"/>
        <v>4110</v>
      </c>
      <c r="DC287" s="42">
        <f t="shared" si="443"/>
        <v>127213.3538416309</v>
      </c>
      <c r="DD287" s="70" t="e">
        <f t="shared" si="453"/>
        <v>#DIV/0!</v>
      </c>
      <c r="DF287" s="43">
        <f t="shared" si="444"/>
        <v>-39</v>
      </c>
      <c r="DG287" s="43">
        <f t="shared" si="445"/>
        <v>18.574999999999999</v>
      </c>
      <c r="DH287" s="43">
        <v>1</v>
      </c>
      <c r="DI287" s="34">
        <f t="shared" si="454"/>
        <v>0</v>
      </c>
      <c r="DJ287" s="42">
        <f t="shared" si="377"/>
        <v>1</v>
      </c>
      <c r="DK287" s="42">
        <f t="shared" si="446"/>
        <v>0</v>
      </c>
      <c r="DL287" s="42">
        <f t="shared" si="447"/>
        <v>2.5004381184456879</v>
      </c>
      <c r="DM287" s="42">
        <f t="shared" si="448"/>
        <v>5572.5</v>
      </c>
      <c r="DN287" s="42">
        <f t="shared" si="449"/>
        <v>127213.3538416309</v>
      </c>
    </row>
    <row r="288" spans="1:118">
      <c r="A288" s="34">
        <f t="shared" si="378"/>
        <v>4389.9841025487412</v>
      </c>
      <c r="B288" s="34">
        <v>0</v>
      </c>
      <c r="C288" s="55">
        <f t="shared" si="456"/>
        <v>13.8</v>
      </c>
      <c r="D288" s="59"/>
      <c r="E288" s="87">
        <v>2.2000000000000002</v>
      </c>
      <c r="F288" s="101">
        <f>C288+E288</f>
        <v>16</v>
      </c>
      <c r="G288" s="37">
        <f t="shared" si="379"/>
        <v>9.5080565364309424E+16</v>
      </c>
      <c r="H288" s="34">
        <f t="shared" si="450"/>
        <v>56.400000000000027</v>
      </c>
      <c r="I288" s="38">
        <v>282</v>
      </c>
      <c r="J288" s="43">
        <f t="shared" si="380"/>
        <v>282</v>
      </c>
      <c r="K288" s="43">
        <f t="shared" si="381"/>
        <v>2.2000000000000002</v>
      </c>
      <c r="L288" s="33">
        <v>1</v>
      </c>
      <c r="M288" s="34">
        <f t="shared" si="382"/>
        <v>2</v>
      </c>
      <c r="N288" s="42">
        <f t="shared" si="368"/>
        <v>5.79762602901504E+17</v>
      </c>
      <c r="O288" s="42">
        <f t="shared" si="383"/>
        <v>3.2698610803644826E+20</v>
      </c>
      <c r="P288" s="42">
        <f t="shared" si="384"/>
        <v>6.2753173140444221E+18</v>
      </c>
      <c r="Q288" s="42">
        <f t="shared" si="385"/>
        <v>660</v>
      </c>
      <c r="R288" s="42">
        <f t="shared" si="386"/>
        <v>131699.52307646224</v>
      </c>
      <c r="S288" s="70">
        <f t="shared" si="387"/>
        <v>1.91913881348896E-2</v>
      </c>
      <c r="V288" s="43">
        <f t="shared" si="388"/>
        <v>282</v>
      </c>
      <c r="W288" s="43">
        <f t="shared" si="389"/>
        <v>3.2</v>
      </c>
      <c r="X288" s="43">
        <v>1</v>
      </c>
      <c r="Y288" s="34">
        <f t="shared" si="390"/>
        <v>1</v>
      </c>
      <c r="Z288" s="42">
        <f t="shared" si="369"/>
        <v>2.10018476052E+17</v>
      </c>
      <c r="AA288" s="42">
        <f t="shared" si="391"/>
        <v>5.9225210246664004E+19</v>
      </c>
      <c r="AB288" s="42">
        <f t="shared" si="392"/>
        <v>9.1277342749737042E+18</v>
      </c>
      <c r="AC288" s="42">
        <f t="shared" si="393"/>
        <v>960</v>
      </c>
      <c r="AD288" s="42">
        <f t="shared" si="394"/>
        <v>131699.52307646224</v>
      </c>
      <c r="AE288" s="70">
        <f t="shared" si="455"/>
        <v>0.15411906917608359</v>
      </c>
      <c r="AG288" s="43">
        <f t="shared" si="395"/>
        <v>267</v>
      </c>
      <c r="AH288" s="43">
        <f t="shared" si="396"/>
        <v>4.2750000000000004</v>
      </c>
      <c r="AI288" s="43">
        <v>1</v>
      </c>
      <c r="AJ288" s="34">
        <f t="shared" si="397"/>
        <v>1.075</v>
      </c>
      <c r="AK288" s="42">
        <f t="shared" si="370"/>
        <v>8.1673851798E+16</v>
      </c>
      <c r="AL288" s="42">
        <f t="shared" si="398"/>
        <v>2.344243731232095E+19</v>
      </c>
      <c r="AM288" s="42">
        <f t="shared" si="399"/>
        <v>1.5242603134965842E+18</v>
      </c>
      <c r="AN288" s="42">
        <f t="shared" si="400"/>
        <v>1282.5</v>
      </c>
      <c r="AO288" s="42">
        <f t="shared" si="401"/>
        <v>131699.52307646224</v>
      </c>
      <c r="AP288" s="70">
        <f t="shared" si="366"/>
        <v>6.502140938627822E-2</v>
      </c>
      <c r="AR288" s="43">
        <f t="shared" si="402"/>
        <v>247</v>
      </c>
      <c r="AS288" s="43">
        <f t="shared" si="403"/>
        <v>5.45</v>
      </c>
      <c r="AT288" s="43">
        <v>1</v>
      </c>
      <c r="AU288" s="34">
        <f t="shared" si="404"/>
        <v>1.175</v>
      </c>
      <c r="AV288" s="42">
        <f t="shared" si="371"/>
        <v>1.13835199661568E+16</v>
      </c>
      <c r="AW288" s="42">
        <f t="shared" si="405"/>
        <v>3.3037820821778575E+18</v>
      </c>
      <c r="AX288" s="42">
        <f t="shared" si="406"/>
        <v>1.214505659145669E+17</v>
      </c>
      <c r="AY288" s="42">
        <f t="shared" si="407"/>
        <v>1635</v>
      </c>
      <c r="AZ288" s="42">
        <f t="shared" si="408"/>
        <v>131699.52307646224</v>
      </c>
      <c r="BA288" s="70">
        <f t="shared" si="451"/>
        <v>3.676107046216151E-2</v>
      </c>
      <c r="BC288" s="43">
        <f t="shared" si="409"/>
        <v>222</v>
      </c>
      <c r="BD288" s="43">
        <f t="shared" si="410"/>
        <v>6.75</v>
      </c>
      <c r="BE288" s="43">
        <v>1</v>
      </c>
      <c r="BF288" s="34">
        <f t="shared" si="411"/>
        <v>1.3</v>
      </c>
      <c r="BG288" s="42">
        <f t="shared" si="372"/>
        <v>1170876339376128</v>
      </c>
      <c r="BH288" s="42">
        <f t="shared" si="412"/>
        <v>3.3791491154395053E+17</v>
      </c>
      <c r="BI288" s="42">
        <f t="shared" si="413"/>
        <v>4700638302312643</v>
      </c>
      <c r="BJ288" s="42">
        <f t="shared" si="414"/>
        <v>2025</v>
      </c>
      <c r="BK288" s="42">
        <f t="shared" si="415"/>
        <v>131699.52307646224</v>
      </c>
      <c r="BL288" s="70">
        <f t="shared" si="367"/>
        <v>1.3910715809595931E-2</v>
      </c>
      <c r="BN288" s="43">
        <f t="shared" si="416"/>
        <v>192</v>
      </c>
      <c r="BO288" s="43">
        <f t="shared" si="417"/>
        <v>8.1999999999999993</v>
      </c>
      <c r="BP288" s="43">
        <v>14</v>
      </c>
      <c r="BQ288" s="34">
        <f t="shared" si="418"/>
        <v>1.45</v>
      </c>
      <c r="BR288" s="42">
        <f t="shared" si="373"/>
        <v>30975564533760</v>
      </c>
      <c r="BS288" s="42">
        <f t="shared" si="419"/>
        <v>8623597166198784</v>
      </c>
      <c r="BT288" s="42">
        <f t="shared" si="420"/>
        <v>89225078886489.797</v>
      </c>
      <c r="BU288" s="42">
        <f t="shared" si="421"/>
        <v>2460</v>
      </c>
      <c r="BV288" s="42">
        <f t="shared" si="422"/>
        <v>131699.52307646224</v>
      </c>
      <c r="BW288" s="70">
        <f t="shared" si="458"/>
        <v>1.0346619533228909E-2</v>
      </c>
      <c r="BY288" s="43">
        <f t="shared" si="423"/>
        <v>130</v>
      </c>
      <c r="BZ288" s="43">
        <f t="shared" si="424"/>
        <v>9.8249999999999993</v>
      </c>
      <c r="CA288" s="43">
        <v>1</v>
      </c>
      <c r="CB288" s="34">
        <f t="shared" si="425"/>
        <v>0</v>
      </c>
      <c r="CC288" s="42">
        <f t="shared" si="374"/>
        <v>1310400</v>
      </c>
      <c r="CD288" s="42">
        <f t="shared" si="426"/>
        <v>0</v>
      </c>
      <c r="CE288" s="42">
        <f t="shared" si="427"/>
        <v>19780337664.000172</v>
      </c>
      <c r="CF288" s="42">
        <f t="shared" si="428"/>
        <v>2947.5</v>
      </c>
      <c r="CG288" s="42">
        <f t="shared" si="429"/>
        <v>131699.52307646224</v>
      </c>
      <c r="CH288" s="70" t="e">
        <f t="shared" si="457"/>
        <v>#DIV/0!</v>
      </c>
      <c r="CJ288" s="43">
        <f t="shared" si="430"/>
        <v>75</v>
      </c>
      <c r="CK288" s="43">
        <f t="shared" si="431"/>
        <v>11.649999999999999</v>
      </c>
      <c r="CL288" s="43">
        <v>1</v>
      </c>
      <c r="CM288" s="34">
        <f t="shared" si="432"/>
        <v>0</v>
      </c>
      <c r="CN288" s="42">
        <f t="shared" si="375"/>
        <v>600</v>
      </c>
      <c r="CO288" s="42">
        <f t="shared" si="433"/>
        <v>0</v>
      </c>
      <c r="CP288" s="42">
        <f t="shared" si="434"/>
        <v>11452416.000000054</v>
      </c>
      <c r="CQ288" s="42">
        <f t="shared" si="435"/>
        <v>3494.9999999999995</v>
      </c>
      <c r="CR288" s="42">
        <f t="shared" si="436"/>
        <v>131699.52307646224</v>
      </c>
      <c r="CS288" s="70" t="e">
        <f t="shared" si="452"/>
        <v>#DIV/0!</v>
      </c>
      <c r="CU288" s="43">
        <f t="shared" si="437"/>
        <v>25</v>
      </c>
      <c r="CV288" s="43">
        <f t="shared" si="438"/>
        <v>13.7</v>
      </c>
      <c r="CW288" s="43">
        <v>1</v>
      </c>
      <c r="CX288" s="34">
        <f t="shared" si="439"/>
        <v>0</v>
      </c>
      <c r="CY288" s="42">
        <f t="shared" si="376"/>
        <v>6</v>
      </c>
      <c r="CZ288" s="42">
        <f t="shared" si="440"/>
        <v>0</v>
      </c>
      <c r="DA288" s="42">
        <f t="shared" si="441"/>
        <v>13152.000000000024</v>
      </c>
      <c r="DB288" s="42">
        <f t="shared" si="442"/>
        <v>4110</v>
      </c>
      <c r="DC288" s="42">
        <f t="shared" si="443"/>
        <v>131699.52307646224</v>
      </c>
      <c r="DD288" s="70" t="e">
        <f t="shared" si="453"/>
        <v>#DIV/0!</v>
      </c>
      <c r="DF288" s="43">
        <f t="shared" si="444"/>
        <v>-38</v>
      </c>
      <c r="DG288" s="43">
        <f t="shared" si="445"/>
        <v>18.574999999999999</v>
      </c>
      <c r="DH288" s="43">
        <v>1</v>
      </c>
      <c r="DI288" s="34">
        <f t="shared" si="454"/>
        <v>0</v>
      </c>
      <c r="DJ288" s="42">
        <f t="shared" si="377"/>
        <v>1</v>
      </c>
      <c r="DK288" s="42">
        <f t="shared" si="446"/>
        <v>0</v>
      </c>
      <c r="DL288" s="42">
        <f t="shared" si="447"/>
        <v>2.8722491534304435</v>
      </c>
      <c r="DM288" s="42">
        <f t="shared" si="448"/>
        <v>5572.5</v>
      </c>
      <c r="DN288" s="42">
        <f t="shared" si="449"/>
        <v>131699.52307646224</v>
      </c>
    </row>
    <row r="289" spans="1:118">
      <c r="A289" s="34">
        <f t="shared" si="378"/>
        <v>4544.7965575899816</v>
      </c>
      <c r="B289" s="34">
        <v>0</v>
      </c>
      <c r="C289" s="55">
        <f t="shared" si="456"/>
        <v>13.8</v>
      </c>
      <c r="D289" s="59"/>
      <c r="E289" s="87">
        <v>2.2000000000000002</v>
      </c>
      <c r="F289" s="101">
        <f>C289+E289</f>
        <v>16</v>
      </c>
      <c r="G289" s="37">
        <f t="shared" si="379"/>
        <v>1.092188890261703E+17</v>
      </c>
      <c r="H289" s="34">
        <f t="shared" si="450"/>
        <v>56.60000000000003</v>
      </c>
      <c r="I289" s="38">
        <v>283</v>
      </c>
      <c r="J289" s="43">
        <f t="shared" si="380"/>
        <v>283</v>
      </c>
      <c r="K289" s="43">
        <f t="shared" si="381"/>
        <v>2.2000000000000002</v>
      </c>
      <c r="L289" s="33">
        <v>1</v>
      </c>
      <c r="M289" s="34">
        <f t="shared" si="382"/>
        <v>2</v>
      </c>
      <c r="N289" s="42">
        <f t="shared" si="368"/>
        <v>5.79762602901504E+17</v>
      </c>
      <c r="O289" s="42">
        <f t="shared" si="383"/>
        <v>3.2814563324225126E+20</v>
      </c>
      <c r="P289" s="42">
        <f t="shared" si="384"/>
        <v>7.2084466757272402E+18</v>
      </c>
      <c r="Q289" s="42">
        <f t="shared" si="385"/>
        <v>660</v>
      </c>
      <c r="R289" s="42">
        <f t="shared" si="386"/>
        <v>136343.89672769944</v>
      </c>
      <c r="S289" s="70">
        <f t="shared" si="387"/>
        <v>2.1967218044329891E-2</v>
      </c>
      <c r="V289" s="43">
        <f t="shared" si="388"/>
        <v>283</v>
      </c>
      <c r="W289" s="43">
        <f t="shared" si="389"/>
        <v>3.2</v>
      </c>
      <c r="X289" s="43">
        <v>1</v>
      </c>
      <c r="Y289" s="34">
        <f t="shared" si="390"/>
        <v>1</v>
      </c>
      <c r="Z289" s="42">
        <f t="shared" si="369"/>
        <v>2.10018476052E+17</v>
      </c>
      <c r="AA289" s="42">
        <f t="shared" si="391"/>
        <v>5.9435228722716E+19</v>
      </c>
      <c r="AB289" s="42">
        <f t="shared" si="392"/>
        <v>1.0485013346512349E+19</v>
      </c>
      <c r="AC289" s="42">
        <f t="shared" si="393"/>
        <v>960</v>
      </c>
      <c r="AD289" s="42">
        <f t="shared" si="394"/>
        <v>136343.89672769944</v>
      </c>
      <c r="AE289" s="70">
        <f t="shared" si="455"/>
        <v>0.17641075119653746</v>
      </c>
      <c r="AG289" s="43">
        <f t="shared" si="395"/>
        <v>268</v>
      </c>
      <c r="AH289" s="43">
        <f t="shared" si="396"/>
        <v>4.2750000000000004</v>
      </c>
      <c r="AI289" s="43">
        <v>1</v>
      </c>
      <c r="AJ289" s="34">
        <f t="shared" si="397"/>
        <v>1.075</v>
      </c>
      <c r="AK289" s="42">
        <f t="shared" si="370"/>
        <v>8.1673851798E+16</v>
      </c>
      <c r="AL289" s="42">
        <f t="shared" si="398"/>
        <v>2.35302367030038E+19</v>
      </c>
      <c r="AM289" s="42">
        <f t="shared" si="399"/>
        <v>1.7509153147007913E+18</v>
      </c>
      <c r="AN289" s="42">
        <f t="shared" si="400"/>
        <v>1282.5</v>
      </c>
      <c r="AO289" s="42">
        <f t="shared" si="401"/>
        <v>136343.89672769944</v>
      </c>
      <c r="AP289" s="70">
        <f t="shared" si="366"/>
        <v>7.4411292023988634E-2</v>
      </c>
      <c r="AR289" s="43">
        <f t="shared" si="402"/>
        <v>248</v>
      </c>
      <c r="AS289" s="43">
        <f t="shared" si="403"/>
        <v>5.45</v>
      </c>
      <c r="AT289" s="43">
        <v>1</v>
      </c>
      <c r="AU289" s="34">
        <f t="shared" si="404"/>
        <v>1.175</v>
      </c>
      <c r="AV289" s="42">
        <f t="shared" si="371"/>
        <v>1.13835199661568E+16</v>
      </c>
      <c r="AW289" s="42">
        <f t="shared" si="405"/>
        <v>3.3171577181380915E+18</v>
      </c>
      <c r="AX289" s="42">
        <f t="shared" si="406"/>
        <v>1.3951006527952194E+17</v>
      </c>
      <c r="AY289" s="42">
        <f t="shared" si="407"/>
        <v>1635</v>
      </c>
      <c r="AZ289" s="42">
        <f t="shared" si="408"/>
        <v>136343.89672769944</v>
      </c>
      <c r="BA289" s="70">
        <f t="shared" si="451"/>
        <v>4.2057109469557701E-2</v>
      </c>
      <c r="BC289" s="43">
        <f t="shared" si="409"/>
        <v>223</v>
      </c>
      <c r="BD289" s="43">
        <f t="shared" si="410"/>
        <v>6.75</v>
      </c>
      <c r="BE289" s="43">
        <v>1</v>
      </c>
      <c r="BF289" s="34">
        <f t="shared" si="411"/>
        <v>1.3</v>
      </c>
      <c r="BG289" s="42">
        <f t="shared" si="372"/>
        <v>1170876339376128</v>
      </c>
      <c r="BH289" s="42">
        <f t="shared" si="412"/>
        <v>3.3943705078513952E+17</v>
      </c>
      <c r="BI289" s="42">
        <f t="shared" si="413"/>
        <v>5399615485302589</v>
      </c>
      <c r="BJ289" s="42">
        <f t="shared" si="414"/>
        <v>2025</v>
      </c>
      <c r="BK289" s="42">
        <f t="shared" si="415"/>
        <v>136343.89672769944</v>
      </c>
      <c r="BL289" s="70">
        <f t="shared" si="367"/>
        <v>1.5907560688536902E-2</v>
      </c>
      <c r="BN289" s="43">
        <f t="shared" si="416"/>
        <v>193</v>
      </c>
      <c r="BO289" s="43">
        <f t="shared" si="417"/>
        <v>8.1999999999999993</v>
      </c>
      <c r="BP289" s="43">
        <v>1</v>
      </c>
      <c r="BQ289" s="34">
        <f t="shared" si="418"/>
        <v>1.45</v>
      </c>
      <c r="BR289" s="42">
        <f t="shared" si="373"/>
        <v>30975564533760</v>
      </c>
      <c r="BS289" s="42">
        <f t="shared" si="419"/>
        <v>8668511734772736</v>
      </c>
      <c r="BT289" s="42">
        <f t="shared" si="420"/>
        <v>102492701341391.52</v>
      </c>
      <c r="BU289" s="42">
        <f t="shared" si="421"/>
        <v>2460</v>
      </c>
      <c r="BV289" s="42">
        <f t="shared" si="422"/>
        <v>136343.89672769944</v>
      </c>
      <c r="BW289" s="70">
        <f t="shared" si="458"/>
        <v>1.1823563776265521E-2</v>
      </c>
      <c r="BY289" s="43">
        <f t="shared" si="423"/>
        <v>131</v>
      </c>
      <c r="BZ289" s="43">
        <f t="shared" si="424"/>
        <v>9.8249999999999993</v>
      </c>
      <c r="CA289" s="43">
        <v>1</v>
      </c>
      <c r="CB289" s="34">
        <f t="shared" si="425"/>
        <v>0</v>
      </c>
      <c r="CC289" s="42">
        <f t="shared" si="374"/>
        <v>1310400</v>
      </c>
      <c r="CD289" s="42">
        <f t="shared" si="426"/>
        <v>0</v>
      </c>
      <c r="CE289" s="42">
        <f t="shared" si="427"/>
        <v>22721641335.922894</v>
      </c>
      <c r="CF289" s="42">
        <f t="shared" si="428"/>
        <v>2947.5</v>
      </c>
      <c r="CG289" s="42">
        <f t="shared" si="429"/>
        <v>136343.89672769944</v>
      </c>
      <c r="CH289" s="70" t="e">
        <f t="shared" si="457"/>
        <v>#DIV/0!</v>
      </c>
      <c r="CJ289" s="43">
        <f t="shared" si="430"/>
        <v>76</v>
      </c>
      <c r="CK289" s="43">
        <f t="shared" si="431"/>
        <v>11.649999999999999</v>
      </c>
      <c r="CL289" s="43">
        <v>1</v>
      </c>
      <c r="CM289" s="34">
        <f t="shared" si="432"/>
        <v>0</v>
      </c>
      <c r="CN289" s="42">
        <f t="shared" si="375"/>
        <v>600</v>
      </c>
      <c r="CO289" s="42">
        <f t="shared" si="433"/>
        <v>0</v>
      </c>
      <c r="CP289" s="42">
        <f t="shared" si="434"/>
        <v>13155371.419941789</v>
      </c>
      <c r="CQ289" s="42">
        <f t="shared" si="435"/>
        <v>3494.9999999999995</v>
      </c>
      <c r="CR289" s="42">
        <f t="shared" si="436"/>
        <v>136343.89672769944</v>
      </c>
      <c r="CS289" s="70" t="e">
        <f t="shared" si="452"/>
        <v>#DIV/0!</v>
      </c>
      <c r="CU289" s="43">
        <f t="shared" si="437"/>
        <v>26</v>
      </c>
      <c r="CV289" s="43">
        <f t="shared" si="438"/>
        <v>13.7</v>
      </c>
      <c r="CW289" s="43">
        <v>1</v>
      </c>
      <c r="CX289" s="34">
        <f t="shared" si="439"/>
        <v>0</v>
      </c>
      <c r="CY289" s="42">
        <f t="shared" si="376"/>
        <v>6</v>
      </c>
      <c r="CZ289" s="42">
        <f t="shared" si="440"/>
        <v>0</v>
      </c>
      <c r="DA289" s="42">
        <f t="shared" si="441"/>
        <v>15107.68076492103</v>
      </c>
      <c r="DB289" s="42">
        <f t="shared" si="442"/>
        <v>4110</v>
      </c>
      <c r="DC289" s="42">
        <f t="shared" si="443"/>
        <v>136343.89672769944</v>
      </c>
      <c r="DD289" s="70" t="e">
        <f t="shared" si="453"/>
        <v>#DIV/0!</v>
      </c>
      <c r="DF289" s="43">
        <f t="shared" si="444"/>
        <v>-37</v>
      </c>
      <c r="DG289" s="43">
        <f t="shared" si="445"/>
        <v>18.574999999999999</v>
      </c>
      <c r="DH289" s="43">
        <v>1</v>
      </c>
      <c r="DI289" s="34">
        <f t="shared" si="454"/>
        <v>0</v>
      </c>
      <c r="DJ289" s="42">
        <f t="shared" si="377"/>
        <v>1</v>
      </c>
      <c r="DK289" s="42">
        <f t="shared" si="446"/>
        <v>0</v>
      </c>
      <c r="DL289" s="42">
        <f t="shared" si="447"/>
        <v>3.2993478776871776</v>
      </c>
      <c r="DM289" s="42">
        <f t="shared" si="448"/>
        <v>5572.5</v>
      </c>
      <c r="DN289" s="42">
        <f t="shared" si="449"/>
        <v>136343.89672769944</v>
      </c>
    </row>
    <row r="290" spans="1:118">
      <c r="A290" s="34">
        <f t="shared" si="378"/>
        <v>4705.0684620679476</v>
      </c>
      <c r="B290" s="34">
        <v>0</v>
      </c>
      <c r="C290" s="55">
        <f t="shared" si="456"/>
        <v>13.8</v>
      </c>
      <c r="D290" s="59"/>
      <c r="E290" s="87">
        <v>2.2000000000000002</v>
      </c>
      <c r="F290" s="101">
        <f>C290+E290</f>
        <v>16</v>
      </c>
      <c r="G290" s="37">
        <f t="shared" si="379"/>
        <v>1.2545955815896558E+17</v>
      </c>
      <c r="H290" s="34">
        <f t="shared" si="450"/>
        <v>56.800000000000033</v>
      </c>
      <c r="I290" s="38">
        <v>284</v>
      </c>
      <c r="J290" s="43">
        <f t="shared" si="380"/>
        <v>284</v>
      </c>
      <c r="K290" s="43">
        <f t="shared" si="381"/>
        <v>2.2000000000000002</v>
      </c>
      <c r="L290" s="33">
        <v>1</v>
      </c>
      <c r="M290" s="34">
        <f t="shared" si="382"/>
        <v>2</v>
      </c>
      <c r="N290" s="42">
        <f t="shared" si="368"/>
        <v>5.79762602901504E+17</v>
      </c>
      <c r="O290" s="42">
        <f t="shared" si="383"/>
        <v>3.2930515844805427E+20</v>
      </c>
      <c r="P290" s="42">
        <f t="shared" si="384"/>
        <v>8.2803308384917289E+18</v>
      </c>
      <c r="Q290" s="42">
        <f t="shared" si="385"/>
        <v>660</v>
      </c>
      <c r="R290" s="42">
        <f t="shared" si="386"/>
        <v>141152.05386203842</v>
      </c>
      <c r="S290" s="70">
        <f t="shared" si="387"/>
        <v>2.5144856149582295E-2</v>
      </c>
      <c r="V290" s="43">
        <f t="shared" si="388"/>
        <v>284</v>
      </c>
      <c r="W290" s="43">
        <f t="shared" si="389"/>
        <v>3.2</v>
      </c>
      <c r="X290" s="43">
        <v>1</v>
      </c>
      <c r="Y290" s="34">
        <f t="shared" si="390"/>
        <v>1</v>
      </c>
      <c r="Z290" s="42">
        <f t="shared" si="369"/>
        <v>2.10018476052E+17</v>
      </c>
      <c r="AA290" s="42">
        <f t="shared" si="391"/>
        <v>5.9645247198767997E+19</v>
      </c>
      <c r="AB290" s="42">
        <f t="shared" si="392"/>
        <v>1.2044117583260697E+19</v>
      </c>
      <c r="AC290" s="42">
        <f t="shared" si="393"/>
        <v>960</v>
      </c>
      <c r="AD290" s="42">
        <f t="shared" si="394"/>
        <v>141152.05386203842</v>
      </c>
      <c r="AE290" s="70">
        <f t="shared" si="455"/>
        <v>0.20192920892965088</v>
      </c>
      <c r="AG290" s="43">
        <f t="shared" si="395"/>
        <v>269</v>
      </c>
      <c r="AH290" s="43">
        <f t="shared" si="396"/>
        <v>4.2750000000000004</v>
      </c>
      <c r="AI290" s="43">
        <v>1</v>
      </c>
      <c r="AJ290" s="34">
        <f t="shared" si="397"/>
        <v>1.075</v>
      </c>
      <c r="AK290" s="42">
        <f t="shared" si="370"/>
        <v>8.1673851798E+16</v>
      </c>
      <c r="AL290" s="42">
        <f t="shared" si="398"/>
        <v>2.3618036093686649E+19</v>
      </c>
      <c r="AM290" s="42">
        <f t="shared" si="399"/>
        <v>2.011273541735915E+18</v>
      </c>
      <c r="AN290" s="42">
        <f t="shared" si="400"/>
        <v>1282.5</v>
      </c>
      <c r="AO290" s="42">
        <f t="shared" si="401"/>
        <v>141152.05386203842</v>
      </c>
      <c r="AP290" s="70">
        <f t="shared" si="366"/>
        <v>8.5158373615727923E-2</v>
      </c>
      <c r="AR290" s="43">
        <f t="shared" si="402"/>
        <v>249</v>
      </c>
      <c r="AS290" s="43">
        <f t="shared" si="403"/>
        <v>5.45</v>
      </c>
      <c r="AT290" s="43">
        <v>1</v>
      </c>
      <c r="AU290" s="34">
        <f t="shared" si="404"/>
        <v>1.175</v>
      </c>
      <c r="AV290" s="42">
        <f t="shared" si="371"/>
        <v>1.13835199661568E+16</v>
      </c>
      <c r="AW290" s="42">
        <f t="shared" si="405"/>
        <v>3.330533354098326E+18</v>
      </c>
      <c r="AX290" s="42">
        <f t="shared" si="406"/>
        <v>1.6025498249211587E+17</v>
      </c>
      <c r="AY290" s="42">
        <f t="shared" si="407"/>
        <v>1635</v>
      </c>
      <c r="AZ290" s="42">
        <f t="shared" si="408"/>
        <v>141152.05386203842</v>
      </c>
      <c r="BA290" s="70">
        <f t="shared" si="451"/>
        <v>4.8116912654520359E-2</v>
      </c>
      <c r="BC290" s="43">
        <f t="shared" si="409"/>
        <v>224</v>
      </c>
      <c r="BD290" s="43">
        <f t="shared" si="410"/>
        <v>6.75</v>
      </c>
      <c r="BE290" s="43">
        <v>1</v>
      </c>
      <c r="BF290" s="34">
        <f t="shared" si="411"/>
        <v>1.3</v>
      </c>
      <c r="BG290" s="42">
        <f t="shared" si="372"/>
        <v>1170876339376128</v>
      </c>
      <c r="BH290" s="42">
        <f t="shared" si="412"/>
        <v>3.4095919002632851E+17</v>
      </c>
      <c r="BI290" s="42">
        <f t="shared" si="413"/>
        <v>6202529425583601</v>
      </c>
      <c r="BJ290" s="42">
        <f t="shared" si="414"/>
        <v>2025</v>
      </c>
      <c r="BK290" s="42">
        <f t="shared" si="415"/>
        <v>141152.05386203842</v>
      </c>
      <c r="BL290" s="70">
        <f t="shared" si="367"/>
        <v>1.8191412952103296E-2</v>
      </c>
      <c r="BN290" s="43">
        <f t="shared" si="416"/>
        <v>194</v>
      </c>
      <c r="BO290" s="43">
        <f t="shared" si="417"/>
        <v>8.1999999999999993</v>
      </c>
      <c r="BP290" s="43">
        <v>1</v>
      </c>
      <c r="BQ290" s="34">
        <f t="shared" si="418"/>
        <v>1.45</v>
      </c>
      <c r="BR290" s="42">
        <f t="shared" si="373"/>
        <v>30975564533760</v>
      </c>
      <c r="BS290" s="42">
        <f t="shared" si="419"/>
        <v>8713426303346688</v>
      </c>
      <c r="BT290" s="42">
        <f t="shared" si="420"/>
        <v>117733197430058.86</v>
      </c>
      <c r="BU290" s="42">
        <f t="shared" si="421"/>
        <v>2460</v>
      </c>
      <c r="BV290" s="42">
        <f t="shared" si="422"/>
        <v>141152.05386203842</v>
      </c>
      <c r="BW290" s="70">
        <f t="shared" si="458"/>
        <v>1.3511699454534827E-2</v>
      </c>
      <c r="BY290" s="43">
        <f t="shared" si="423"/>
        <v>132</v>
      </c>
      <c r="BZ290" s="43">
        <f t="shared" si="424"/>
        <v>9.8249999999999993</v>
      </c>
      <c r="CA290" s="43">
        <v>1</v>
      </c>
      <c r="CB290" s="34">
        <f t="shared" si="425"/>
        <v>0</v>
      </c>
      <c r="CC290" s="42">
        <f t="shared" si="374"/>
        <v>1310400</v>
      </c>
      <c r="CD290" s="42">
        <f t="shared" si="426"/>
        <v>0</v>
      </c>
      <c r="CE290" s="42">
        <f t="shared" si="427"/>
        <v>26100312025.407265</v>
      </c>
      <c r="CF290" s="42">
        <f t="shared" si="428"/>
        <v>2947.5</v>
      </c>
      <c r="CG290" s="42">
        <f t="shared" si="429"/>
        <v>141152.05386203842</v>
      </c>
      <c r="CH290" s="70" t="e">
        <f t="shared" si="457"/>
        <v>#DIV/0!</v>
      </c>
      <c r="CJ290" s="43">
        <f t="shared" si="430"/>
        <v>77</v>
      </c>
      <c r="CK290" s="43">
        <f t="shared" si="431"/>
        <v>11.649999999999999</v>
      </c>
      <c r="CL290" s="43">
        <v>1</v>
      </c>
      <c r="CM290" s="34">
        <f t="shared" si="432"/>
        <v>0</v>
      </c>
      <c r="CN290" s="42">
        <f t="shared" si="375"/>
        <v>600</v>
      </c>
      <c r="CO290" s="42">
        <f t="shared" si="433"/>
        <v>0</v>
      </c>
      <c r="CP290" s="42">
        <f t="shared" si="434"/>
        <v>15111553.509462142</v>
      </c>
      <c r="CQ290" s="42">
        <f t="shared" si="435"/>
        <v>3494.9999999999995</v>
      </c>
      <c r="CR290" s="42">
        <f t="shared" si="436"/>
        <v>141152.05386203842</v>
      </c>
      <c r="CS290" s="70" t="e">
        <f t="shared" si="452"/>
        <v>#DIV/0!</v>
      </c>
      <c r="CU290" s="43">
        <f t="shared" si="437"/>
        <v>27</v>
      </c>
      <c r="CV290" s="43">
        <f t="shared" si="438"/>
        <v>13.7</v>
      </c>
      <c r="CW290" s="43">
        <v>1</v>
      </c>
      <c r="CX290" s="34">
        <f t="shared" si="439"/>
        <v>0</v>
      </c>
      <c r="CY290" s="42">
        <f t="shared" si="376"/>
        <v>6</v>
      </c>
      <c r="CZ290" s="42">
        <f t="shared" si="440"/>
        <v>0</v>
      </c>
      <c r="DA290" s="42">
        <f t="shared" si="441"/>
        <v>17354.168042485133</v>
      </c>
      <c r="DB290" s="42">
        <f t="shared" si="442"/>
        <v>4110</v>
      </c>
      <c r="DC290" s="42">
        <f t="shared" si="443"/>
        <v>141152.05386203842</v>
      </c>
      <c r="DD290" s="70" t="e">
        <f t="shared" si="453"/>
        <v>#DIV/0!</v>
      </c>
      <c r="DF290" s="43">
        <f t="shared" si="444"/>
        <v>-36</v>
      </c>
      <c r="DG290" s="43">
        <f t="shared" si="445"/>
        <v>18.574999999999999</v>
      </c>
      <c r="DH290" s="43">
        <v>1</v>
      </c>
      <c r="DI290" s="34">
        <f t="shared" si="454"/>
        <v>0</v>
      </c>
      <c r="DJ290" s="42">
        <f t="shared" si="377"/>
        <v>1</v>
      </c>
      <c r="DK290" s="42">
        <f t="shared" si="446"/>
        <v>0</v>
      </c>
      <c r="DL290" s="42">
        <f t="shared" si="447"/>
        <v>3.7899554796622188</v>
      </c>
      <c r="DM290" s="42">
        <f t="shared" si="448"/>
        <v>5572.5</v>
      </c>
      <c r="DN290" s="42">
        <f t="shared" si="449"/>
        <v>141152.05386203842</v>
      </c>
    </row>
    <row r="291" spans="1:118">
      <c r="A291" s="34">
        <f t="shared" si="378"/>
        <v>4870.9923430512408</v>
      </c>
      <c r="B291" s="34">
        <v>0</v>
      </c>
      <c r="C291" s="55">
        <f t="shared" si="456"/>
        <v>13.8</v>
      </c>
      <c r="D291" s="59"/>
      <c r="E291" s="87">
        <v>2.2000000000000002</v>
      </c>
      <c r="F291" s="101">
        <f>C291+E291</f>
        <v>16</v>
      </c>
      <c r="G291" s="37">
        <f t="shared" si="379"/>
        <v>1.4411518807585862E+17</v>
      </c>
      <c r="H291" s="34">
        <f t="shared" si="450"/>
        <v>57.000000000000036</v>
      </c>
      <c r="I291" s="38">
        <v>285</v>
      </c>
      <c r="J291" s="43">
        <f t="shared" si="380"/>
        <v>285</v>
      </c>
      <c r="K291" s="43">
        <f t="shared" si="381"/>
        <v>2.2000000000000002</v>
      </c>
      <c r="L291" s="33">
        <v>1</v>
      </c>
      <c r="M291" s="34">
        <f t="shared" si="382"/>
        <v>2</v>
      </c>
      <c r="N291" s="42">
        <f t="shared" si="368"/>
        <v>5.79762602901504E+17</v>
      </c>
      <c r="O291" s="42">
        <f t="shared" si="383"/>
        <v>3.3046468365385728E+20</v>
      </c>
      <c r="P291" s="42">
        <f t="shared" si="384"/>
        <v>9.5116024130066698E+18</v>
      </c>
      <c r="Q291" s="42">
        <f t="shared" si="385"/>
        <v>660</v>
      </c>
      <c r="R291" s="42">
        <f t="shared" si="386"/>
        <v>146129.77029153722</v>
      </c>
      <c r="S291" s="70">
        <f t="shared" si="387"/>
        <v>2.8782508036379238E-2</v>
      </c>
      <c r="V291" s="43">
        <f t="shared" si="388"/>
        <v>285</v>
      </c>
      <c r="W291" s="43">
        <f t="shared" si="389"/>
        <v>3.2</v>
      </c>
      <c r="X291" s="43">
        <v>1</v>
      </c>
      <c r="Y291" s="34">
        <f t="shared" si="390"/>
        <v>1</v>
      </c>
      <c r="Z291" s="42">
        <f t="shared" si="369"/>
        <v>2.10018476052E+17</v>
      </c>
      <c r="AA291" s="42">
        <f t="shared" si="391"/>
        <v>5.9855265674820002E+19</v>
      </c>
      <c r="AB291" s="42">
        <f t="shared" si="392"/>
        <v>1.3835058055282428E+19</v>
      </c>
      <c r="AC291" s="42">
        <f t="shared" si="393"/>
        <v>960</v>
      </c>
      <c r="AD291" s="42">
        <f t="shared" si="394"/>
        <v>146129.77029153722</v>
      </c>
      <c r="AE291" s="70">
        <f t="shared" si="455"/>
        <v>0.23114187029834837</v>
      </c>
      <c r="AG291" s="43">
        <f t="shared" si="395"/>
        <v>270</v>
      </c>
      <c r="AH291" s="43">
        <f t="shared" si="396"/>
        <v>4.2750000000000004</v>
      </c>
      <c r="AI291" s="43">
        <v>1</v>
      </c>
      <c r="AJ291" s="34">
        <f t="shared" si="397"/>
        <v>1.075</v>
      </c>
      <c r="AK291" s="42">
        <f t="shared" si="370"/>
        <v>8.1673851798E+16</v>
      </c>
      <c r="AL291" s="42">
        <f t="shared" si="398"/>
        <v>2.3705835484369498E+19</v>
      </c>
      <c r="AM291" s="42">
        <f t="shared" si="399"/>
        <v>2.3103466088411054E+18</v>
      </c>
      <c r="AN291" s="42">
        <f t="shared" si="400"/>
        <v>1282.5</v>
      </c>
      <c r="AO291" s="42">
        <f t="shared" si="401"/>
        <v>146129.77029153722</v>
      </c>
      <c r="AP291" s="70">
        <f t="shared" si="366"/>
        <v>9.7458982635918415E-2</v>
      </c>
      <c r="AR291" s="43">
        <f t="shared" si="402"/>
        <v>250</v>
      </c>
      <c r="AS291" s="43">
        <f t="shared" si="403"/>
        <v>5.45</v>
      </c>
      <c r="AT291" s="43">
        <v>1</v>
      </c>
      <c r="AU291" s="34">
        <f t="shared" si="404"/>
        <v>1.175</v>
      </c>
      <c r="AV291" s="42">
        <f t="shared" si="371"/>
        <v>1.13835199661568E+16</v>
      </c>
      <c r="AW291" s="42">
        <f t="shared" si="405"/>
        <v>3.34390899005856E+18</v>
      </c>
      <c r="AX291" s="42">
        <f t="shared" si="406"/>
        <v>1.840846347687721E+17</v>
      </c>
      <c r="AY291" s="42">
        <f t="shared" si="407"/>
        <v>1635</v>
      </c>
      <c r="AZ291" s="42">
        <f t="shared" si="408"/>
        <v>146129.77029153722</v>
      </c>
      <c r="BA291" s="70">
        <f t="shared" si="451"/>
        <v>5.5050731140128407E-2</v>
      </c>
      <c r="BC291" s="43">
        <f t="shared" si="409"/>
        <v>225</v>
      </c>
      <c r="BD291" s="43">
        <f t="shared" si="410"/>
        <v>6.75</v>
      </c>
      <c r="BE291" s="43">
        <v>15</v>
      </c>
      <c r="BF291" s="34">
        <f t="shared" si="411"/>
        <v>1.3</v>
      </c>
      <c r="BG291" s="42">
        <f t="shared" si="372"/>
        <v>1.756314509064192E+16</v>
      </c>
      <c r="BH291" s="42">
        <f t="shared" si="412"/>
        <v>5.1372199390127616E+18</v>
      </c>
      <c r="BI291" s="42">
        <f t="shared" si="413"/>
        <v>7124835347988589</v>
      </c>
      <c r="BJ291" s="42">
        <f t="shared" si="414"/>
        <v>2025</v>
      </c>
      <c r="BK291" s="42">
        <f t="shared" si="415"/>
        <v>146129.77029153722</v>
      </c>
      <c r="BL291" s="70">
        <f t="shared" si="367"/>
        <v>1.3869048692818464E-3</v>
      </c>
      <c r="BN291" s="43">
        <f t="shared" si="416"/>
        <v>195</v>
      </c>
      <c r="BO291" s="43">
        <f t="shared" si="417"/>
        <v>8.1999999999999993</v>
      </c>
      <c r="BP291" s="43">
        <v>1</v>
      </c>
      <c r="BQ291" s="34">
        <f t="shared" si="418"/>
        <v>1.45</v>
      </c>
      <c r="BR291" s="42">
        <f t="shared" si="373"/>
        <v>30975564533760</v>
      </c>
      <c r="BS291" s="42">
        <f t="shared" si="419"/>
        <v>8758340871920640</v>
      </c>
      <c r="BT291" s="42">
        <f t="shared" si="420"/>
        <v>135239930216449.75</v>
      </c>
      <c r="BU291" s="42">
        <f t="shared" si="421"/>
        <v>2460</v>
      </c>
      <c r="BV291" s="42">
        <f t="shared" si="422"/>
        <v>146129.77029153722</v>
      </c>
      <c r="BW291" s="70">
        <f t="shared" si="458"/>
        <v>1.544127274721983E-2</v>
      </c>
      <c r="BY291" s="43">
        <f t="shared" si="423"/>
        <v>133</v>
      </c>
      <c r="BZ291" s="43">
        <f t="shared" si="424"/>
        <v>9.8249999999999993</v>
      </c>
      <c r="CA291" s="43">
        <v>1</v>
      </c>
      <c r="CB291" s="34">
        <f t="shared" si="425"/>
        <v>0</v>
      </c>
      <c r="CC291" s="42">
        <f t="shared" si="374"/>
        <v>1310400</v>
      </c>
      <c r="CD291" s="42">
        <f t="shared" si="426"/>
        <v>0</v>
      </c>
      <c r="CE291" s="42">
        <f t="shared" si="427"/>
        <v>29981385488.494656</v>
      </c>
      <c r="CF291" s="42">
        <f t="shared" si="428"/>
        <v>2947.5</v>
      </c>
      <c r="CG291" s="42">
        <f t="shared" si="429"/>
        <v>146129.77029153722</v>
      </c>
      <c r="CH291" s="70" t="e">
        <f t="shared" si="457"/>
        <v>#DIV/0!</v>
      </c>
      <c r="CJ291" s="43">
        <f t="shared" si="430"/>
        <v>78</v>
      </c>
      <c r="CK291" s="43">
        <f t="shared" si="431"/>
        <v>11.649999999999999</v>
      </c>
      <c r="CL291" s="43">
        <v>1</v>
      </c>
      <c r="CM291" s="34">
        <f t="shared" si="432"/>
        <v>0</v>
      </c>
      <c r="CN291" s="42">
        <f t="shared" si="375"/>
        <v>600</v>
      </c>
      <c r="CO291" s="42">
        <f t="shared" si="433"/>
        <v>0</v>
      </c>
      <c r="CP291" s="42">
        <f t="shared" si="434"/>
        <v>17358616.657768831</v>
      </c>
      <c r="CQ291" s="42">
        <f t="shared" si="435"/>
        <v>3494.9999999999995</v>
      </c>
      <c r="CR291" s="42">
        <f t="shared" si="436"/>
        <v>146129.77029153722</v>
      </c>
      <c r="CS291" s="70" t="e">
        <f t="shared" si="452"/>
        <v>#DIV/0!</v>
      </c>
      <c r="CU291" s="43">
        <f t="shared" si="437"/>
        <v>28</v>
      </c>
      <c r="CV291" s="43">
        <f t="shared" si="438"/>
        <v>13.7</v>
      </c>
      <c r="CW291" s="43">
        <v>1</v>
      </c>
      <c r="CX291" s="34">
        <f t="shared" si="439"/>
        <v>0</v>
      </c>
      <c r="CY291" s="42">
        <f t="shared" si="376"/>
        <v>6</v>
      </c>
      <c r="CZ291" s="42">
        <f t="shared" si="440"/>
        <v>0</v>
      </c>
      <c r="DA291" s="42">
        <f t="shared" si="441"/>
        <v>19934.704282744791</v>
      </c>
      <c r="DB291" s="42">
        <f t="shared" si="442"/>
        <v>4110</v>
      </c>
      <c r="DC291" s="42">
        <f t="shared" si="443"/>
        <v>146129.77029153722</v>
      </c>
      <c r="DD291" s="70" t="e">
        <f t="shared" si="453"/>
        <v>#DIV/0!</v>
      </c>
      <c r="DF291" s="43">
        <f t="shared" si="444"/>
        <v>-35</v>
      </c>
      <c r="DG291" s="43">
        <f t="shared" si="445"/>
        <v>18.574999999999999</v>
      </c>
      <c r="DH291" s="43">
        <v>1</v>
      </c>
      <c r="DI291" s="34">
        <f t="shared" si="454"/>
        <v>0</v>
      </c>
      <c r="DJ291" s="42">
        <f t="shared" si="377"/>
        <v>1</v>
      </c>
      <c r="DK291" s="42">
        <f t="shared" si="446"/>
        <v>0</v>
      </c>
      <c r="DL291" s="42">
        <f t="shared" si="447"/>
        <v>4.3535156249999893</v>
      </c>
      <c r="DM291" s="42">
        <f t="shared" si="448"/>
        <v>5572.5</v>
      </c>
      <c r="DN291" s="42">
        <f t="shared" si="449"/>
        <v>146129.77029153722</v>
      </c>
    </row>
    <row r="292" spans="1:118">
      <c r="A292" s="34">
        <f t="shared" si="378"/>
        <v>5042.7675170608754</v>
      </c>
      <c r="B292" s="34">
        <v>0</v>
      </c>
      <c r="C292" s="55">
        <f t="shared" si="456"/>
        <v>13.8</v>
      </c>
      <c r="D292" s="59"/>
      <c r="E292" s="87">
        <v>2.2000000000000002</v>
      </c>
      <c r="F292" s="101">
        <f>C292+E292</f>
        <v>16</v>
      </c>
      <c r="G292" s="37">
        <f t="shared" si="379"/>
        <v>1.6554487947282707E+17</v>
      </c>
      <c r="H292" s="34">
        <f t="shared" si="450"/>
        <v>57.200000000000024</v>
      </c>
      <c r="I292" s="38">
        <v>286</v>
      </c>
      <c r="J292" s="43">
        <f t="shared" si="380"/>
        <v>286</v>
      </c>
      <c r="K292" s="43">
        <f t="shared" si="381"/>
        <v>2.2000000000000002</v>
      </c>
      <c r="L292" s="33">
        <v>1</v>
      </c>
      <c r="M292" s="34">
        <f t="shared" si="382"/>
        <v>2</v>
      </c>
      <c r="N292" s="42">
        <f t="shared" si="368"/>
        <v>5.79762602901504E+17</v>
      </c>
      <c r="O292" s="42">
        <f t="shared" si="383"/>
        <v>3.3162420885966029E+20</v>
      </c>
      <c r="P292" s="42">
        <f t="shared" si="384"/>
        <v>1.0925962045206587E+19</v>
      </c>
      <c r="Q292" s="42">
        <f t="shared" si="385"/>
        <v>660</v>
      </c>
      <c r="R292" s="42">
        <f t="shared" si="386"/>
        <v>151283.02551182627</v>
      </c>
      <c r="S292" s="70">
        <f t="shared" si="387"/>
        <v>3.2946816768224342E-2</v>
      </c>
      <c r="V292" s="43">
        <f t="shared" si="388"/>
        <v>286</v>
      </c>
      <c r="W292" s="43">
        <f t="shared" si="389"/>
        <v>3.2</v>
      </c>
      <c r="X292" s="43">
        <v>1</v>
      </c>
      <c r="Y292" s="34">
        <f t="shared" si="390"/>
        <v>1</v>
      </c>
      <c r="Z292" s="42">
        <f t="shared" si="369"/>
        <v>2.10018476052E+17</v>
      </c>
      <c r="AA292" s="42">
        <f t="shared" si="391"/>
        <v>6.0065284150871998E+19</v>
      </c>
      <c r="AB292" s="42">
        <f t="shared" si="392"/>
        <v>1.5892308429391399E+19</v>
      </c>
      <c r="AC292" s="42">
        <f t="shared" si="393"/>
        <v>960</v>
      </c>
      <c r="AD292" s="42">
        <f t="shared" si="394"/>
        <v>151283.02551182627</v>
      </c>
      <c r="AE292" s="70">
        <f t="shared" si="455"/>
        <v>0.26458392154564847</v>
      </c>
      <c r="AG292" s="43">
        <f t="shared" si="395"/>
        <v>271</v>
      </c>
      <c r="AH292" s="43">
        <f t="shared" si="396"/>
        <v>4.2750000000000004</v>
      </c>
      <c r="AI292" s="43">
        <v>1</v>
      </c>
      <c r="AJ292" s="34">
        <f t="shared" si="397"/>
        <v>1.075</v>
      </c>
      <c r="AK292" s="42">
        <f t="shared" si="370"/>
        <v>8.1673851798E+16</v>
      </c>
      <c r="AL292" s="42">
        <f t="shared" si="398"/>
        <v>2.3793634875052347E+19</v>
      </c>
      <c r="AM292" s="42">
        <f t="shared" si="399"/>
        <v>2.6538913490487567E+18</v>
      </c>
      <c r="AN292" s="42">
        <f t="shared" si="400"/>
        <v>1282.5</v>
      </c>
      <c r="AO292" s="42">
        <f t="shared" si="401"/>
        <v>151283.02551182627</v>
      </c>
      <c r="AP292" s="70">
        <f t="shared" si="366"/>
        <v>0.11153786981203805</v>
      </c>
      <c r="AR292" s="43">
        <f t="shared" si="402"/>
        <v>251</v>
      </c>
      <c r="AS292" s="43">
        <f t="shared" si="403"/>
        <v>5.45</v>
      </c>
      <c r="AT292" s="43">
        <v>1</v>
      </c>
      <c r="AU292" s="34">
        <f t="shared" si="404"/>
        <v>1.175</v>
      </c>
      <c r="AV292" s="42">
        <f t="shared" si="371"/>
        <v>1.13835199661568E+16</v>
      </c>
      <c r="AW292" s="42">
        <f t="shared" si="405"/>
        <v>3.3572846260187945E+18</v>
      </c>
      <c r="AX292" s="42">
        <f t="shared" si="406"/>
        <v>2.114577171391185E+17</v>
      </c>
      <c r="AY292" s="42">
        <f t="shared" si="407"/>
        <v>1635</v>
      </c>
      <c r="AZ292" s="42">
        <f t="shared" si="408"/>
        <v>151283.02551182627</v>
      </c>
      <c r="BA292" s="70">
        <f t="shared" si="451"/>
        <v>6.2984745320766478E-2</v>
      </c>
      <c r="BC292" s="43">
        <f t="shared" si="409"/>
        <v>226</v>
      </c>
      <c r="BD292" s="43">
        <f t="shared" si="410"/>
        <v>6.75</v>
      </c>
      <c r="BE292" s="43">
        <v>1</v>
      </c>
      <c r="BF292" s="34">
        <f t="shared" si="411"/>
        <v>1.3</v>
      </c>
      <c r="BG292" s="42">
        <f t="shared" si="372"/>
        <v>1.756314509064192E+16</v>
      </c>
      <c r="BH292" s="42">
        <f t="shared" si="412"/>
        <v>5.1600520276305961E+18</v>
      </c>
      <c r="BI292" s="42">
        <f t="shared" si="413"/>
        <v>8184286643859218</v>
      </c>
      <c r="BJ292" s="42">
        <f t="shared" si="414"/>
        <v>2025</v>
      </c>
      <c r="BK292" s="42">
        <f t="shared" si="415"/>
        <v>151283.02551182627</v>
      </c>
      <c r="BL292" s="70">
        <f t="shared" si="367"/>
        <v>1.5860860704571805E-3</v>
      </c>
      <c r="BN292" s="43">
        <f t="shared" si="416"/>
        <v>196</v>
      </c>
      <c r="BO292" s="43">
        <f t="shared" si="417"/>
        <v>8.1999999999999993</v>
      </c>
      <c r="BP292" s="43">
        <v>1</v>
      </c>
      <c r="BQ292" s="34">
        <f t="shared" si="418"/>
        <v>1.45</v>
      </c>
      <c r="BR292" s="42">
        <f t="shared" si="373"/>
        <v>30975564533760</v>
      </c>
      <c r="BS292" s="42">
        <f t="shared" si="419"/>
        <v>8803255440494592</v>
      </c>
      <c r="BT292" s="42">
        <f t="shared" si="420"/>
        <v>155349885369549.66</v>
      </c>
      <c r="BU292" s="42">
        <f t="shared" si="421"/>
        <v>2460</v>
      </c>
      <c r="BV292" s="42">
        <f t="shared" si="422"/>
        <v>151283.02551182627</v>
      </c>
      <c r="BW292" s="70">
        <f t="shared" si="458"/>
        <v>1.7646867845609357E-2</v>
      </c>
      <c r="BY292" s="43">
        <f t="shared" si="423"/>
        <v>134</v>
      </c>
      <c r="BZ292" s="43">
        <f t="shared" si="424"/>
        <v>9.8249999999999993</v>
      </c>
      <c r="CA292" s="43">
        <v>1</v>
      </c>
      <c r="CB292" s="34">
        <f t="shared" si="425"/>
        <v>0</v>
      </c>
      <c r="CC292" s="42">
        <f t="shared" si="374"/>
        <v>1310400</v>
      </c>
      <c r="CD292" s="42">
        <f t="shared" si="426"/>
        <v>0</v>
      </c>
      <c r="CE292" s="42">
        <f t="shared" si="427"/>
        <v>34439568191.165787</v>
      </c>
      <c r="CF292" s="42">
        <f t="shared" si="428"/>
        <v>2947.5</v>
      </c>
      <c r="CG292" s="42">
        <f t="shared" si="429"/>
        <v>151283.02551182627</v>
      </c>
      <c r="CH292" s="70" t="e">
        <f t="shared" si="457"/>
        <v>#DIV/0!</v>
      </c>
      <c r="CJ292" s="43">
        <f t="shared" si="430"/>
        <v>79</v>
      </c>
      <c r="CK292" s="43">
        <f t="shared" si="431"/>
        <v>11.649999999999999</v>
      </c>
      <c r="CL292" s="43">
        <v>1</v>
      </c>
      <c r="CM292" s="34">
        <f t="shared" si="432"/>
        <v>0</v>
      </c>
      <c r="CN292" s="42">
        <f t="shared" si="375"/>
        <v>600</v>
      </c>
      <c r="CO292" s="42">
        <f t="shared" si="433"/>
        <v>0</v>
      </c>
      <c r="CP292" s="42">
        <f t="shared" si="434"/>
        <v>19939814.399803191</v>
      </c>
      <c r="CQ292" s="42">
        <f t="shared" si="435"/>
        <v>3494.9999999999995</v>
      </c>
      <c r="CR292" s="42">
        <f t="shared" si="436"/>
        <v>151283.02551182627</v>
      </c>
      <c r="CS292" s="70" t="e">
        <f t="shared" si="452"/>
        <v>#DIV/0!</v>
      </c>
      <c r="CU292" s="43">
        <f t="shared" si="437"/>
        <v>29</v>
      </c>
      <c r="CV292" s="43">
        <f t="shared" si="438"/>
        <v>13.7</v>
      </c>
      <c r="CW292" s="43">
        <v>1</v>
      </c>
      <c r="CX292" s="34">
        <f t="shared" si="439"/>
        <v>0</v>
      </c>
      <c r="CY292" s="42">
        <f t="shared" si="376"/>
        <v>6</v>
      </c>
      <c r="CZ292" s="42">
        <f t="shared" si="440"/>
        <v>0</v>
      </c>
      <c r="DA292" s="42">
        <f t="shared" si="441"/>
        <v>22898.962016941292</v>
      </c>
      <c r="DB292" s="42">
        <f t="shared" si="442"/>
        <v>4110</v>
      </c>
      <c r="DC292" s="42">
        <f t="shared" si="443"/>
        <v>151283.02551182627</v>
      </c>
      <c r="DD292" s="70" t="e">
        <f t="shared" si="453"/>
        <v>#DIV/0!</v>
      </c>
      <c r="DF292" s="43">
        <f t="shared" si="444"/>
        <v>-34</v>
      </c>
      <c r="DG292" s="43">
        <f t="shared" si="445"/>
        <v>18.574999999999999</v>
      </c>
      <c r="DH292" s="43">
        <v>1</v>
      </c>
      <c r="DI292" s="34">
        <f t="shared" si="454"/>
        <v>0</v>
      </c>
      <c r="DJ292" s="42">
        <f t="shared" si="377"/>
        <v>1</v>
      </c>
      <c r="DK292" s="42">
        <f t="shared" si="446"/>
        <v>0</v>
      </c>
      <c r="DL292" s="42">
        <f t="shared" si="447"/>
        <v>5.0008762368913775</v>
      </c>
      <c r="DM292" s="42">
        <f t="shared" si="448"/>
        <v>5572.5</v>
      </c>
      <c r="DN292" s="42">
        <f t="shared" si="449"/>
        <v>151283.02551182627</v>
      </c>
    </row>
    <row r="293" spans="1:118">
      <c r="A293" s="34">
        <f t="shared" si="378"/>
        <v>5220.6003294998009</v>
      </c>
      <c r="B293" s="34">
        <v>0</v>
      </c>
      <c r="C293" s="55">
        <f t="shared" si="456"/>
        <v>13.8</v>
      </c>
      <c r="D293" s="59"/>
      <c r="E293" s="87">
        <v>2.2000000000000002</v>
      </c>
      <c r="F293" s="101">
        <f>C293+E293</f>
        <v>16</v>
      </c>
      <c r="G293" s="37">
        <f t="shared" si="379"/>
        <v>1.9016113072861894E+17</v>
      </c>
      <c r="H293" s="34">
        <f t="shared" si="450"/>
        <v>57.400000000000027</v>
      </c>
      <c r="I293" s="38">
        <v>287</v>
      </c>
      <c r="J293" s="43">
        <f t="shared" si="380"/>
        <v>287</v>
      </c>
      <c r="K293" s="43">
        <f t="shared" si="381"/>
        <v>2.2000000000000002</v>
      </c>
      <c r="L293" s="33">
        <v>1</v>
      </c>
      <c r="M293" s="34">
        <f t="shared" si="382"/>
        <v>2</v>
      </c>
      <c r="N293" s="42">
        <f t="shared" si="368"/>
        <v>5.79762602901504E+17</v>
      </c>
      <c r="O293" s="42">
        <f t="shared" si="383"/>
        <v>3.327837340654633E+20</v>
      </c>
      <c r="P293" s="42">
        <f t="shared" si="384"/>
        <v>1.255063462808885E+19</v>
      </c>
      <c r="Q293" s="42">
        <f t="shared" si="385"/>
        <v>660</v>
      </c>
      <c r="R293" s="42">
        <f t="shared" si="386"/>
        <v>156618.00988499401</v>
      </c>
      <c r="S293" s="70">
        <f t="shared" si="387"/>
        <v>3.7714086787727315E-2</v>
      </c>
      <c r="V293" s="43">
        <f t="shared" si="388"/>
        <v>287</v>
      </c>
      <c r="W293" s="43">
        <f t="shared" si="389"/>
        <v>3.2</v>
      </c>
      <c r="X293" s="43">
        <v>1</v>
      </c>
      <c r="Y293" s="34">
        <f t="shared" si="390"/>
        <v>1</v>
      </c>
      <c r="Z293" s="42">
        <f t="shared" si="369"/>
        <v>2.10018476052E+17</v>
      </c>
      <c r="AA293" s="42">
        <f t="shared" si="391"/>
        <v>6.0275302626924003E+19</v>
      </c>
      <c r="AB293" s="42">
        <f t="shared" si="392"/>
        <v>1.8255468549947419E+19</v>
      </c>
      <c r="AC293" s="42">
        <f t="shared" si="393"/>
        <v>960</v>
      </c>
      <c r="AD293" s="42">
        <f t="shared" si="394"/>
        <v>156618.00988499401</v>
      </c>
      <c r="AE293" s="70">
        <f t="shared" si="455"/>
        <v>0.30286813594185086</v>
      </c>
      <c r="AG293" s="43">
        <f t="shared" si="395"/>
        <v>272</v>
      </c>
      <c r="AH293" s="43">
        <f t="shared" si="396"/>
        <v>4.2750000000000004</v>
      </c>
      <c r="AI293" s="43">
        <v>1</v>
      </c>
      <c r="AJ293" s="34">
        <f t="shared" si="397"/>
        <v>1.075</v>
      </c>
      <c r="AK293" s="42">
        <f t="shared" si="370"/>
        <v>8.1673851798E+16</v>
      </c>
      <c r="AL293" s="42">
        <f t="shared" si="398"/>
        <v>2.3881434265735201E+19</v>
      </c>
      <c r="AM293" s="42">
        <f t="shared" si="399"/>
        <v>3.0485206269931694E+18</v>
      </c>
      <c r="AN293" s="42">
        <f t="shared" si="400"/>
        <v>1282.5</v>
      </c>
      <c r="AO293" s="42">
        <f t="shared" si="401"/>
        <v>156618.00988499401</v>
      </c>
      <c r="AP293" s="70">
        <f t="shared" si="366"/>
        <v>0.12765232578041391</v>
      </c>
      <c r="AR293" s="43">
        <f t="shared" si="402"/>
        <v>252</v>
      </c>
      <c r="AS293" s="43">
        <f t="shared" si="403"/>
        <v>5.45</v>
      </c>
      <c r="AT293" s="43">
        <v>1</v>
      </c>
      <c r="AU293" s="34">
        <f t="shared" si="404"/>
        <v>1.175</v>
      </c>
      <c r="AV293" s="42">
        <f t="shared" si="371"/>
        <v>1.13835199661568E+16</v>
      </c>
      <c r="AW293" s="42">
        <f t="shared" si="405"/>
        <v>3.3706602619790285E+18</v>
      </c>
      <c r="AX293" s="42">
        <f t="shared" si="406"/>
        <v>2.4290113182913379E+17</v>
      </c>
      <c r="AY293" s="42">
        <f t="shared" si="407"/>
        <v>1635</v>
      </c>
      <c r="AZ293" s="42">
        <f t="shared" si="408"/>
        <v>156618.00988499401</v>
      </c>
      <c r="BA293" s="70">
        <f t="shared" si="451"/>
        <v>7.2063368286935672E-2</v>
      </c>
      <c r="BC293" s="43">
        <f t="shared" si="409"/>
        <v>227</v>
      </c>
      <c r="BD293" s="43">
        <f t="shared" si="410"/>
        <v>6.75</v>
      </c>
      <c r="BE293" s="43">
        <v>1</v>
      </c>
      <c r="BF293" s="34">
        <f t="shared" si="411"/>
        <v>1.3</v>
      </c>
      <c r="BG293" s="42">
        <f t="shared" si="372"/>
        <v>1.756314509064192E+16</v>
      </c>
      <c r="BH293" s="42">
        <f t="shared" si="412"/>
        <v>5.1828841162484306E+18</v>
      </c>
      <c r="BI293" s="42">
        <f t="shared" si="413"/>
        <v>9401276604625290</v>
      </c>
      <c r="BJ293" s="42">
        <f t="shared" si="414"/>
        <v>2025</v>
      </c>
      <c r="BK293" s="42">
        <f t="shared" si="415"/>
        <v>156618.00988499401</v>
      </c>
      <c r="BL293" s="70">
        <f t="shared" si="367"/>
        <v>1.8139083170222014E-3</v>
      </c>
      <c r="BN293" s="43">
        <f t="shared" si="416"/>
        <v>197</v>
      </c>
      <c r="BO293" s="43">
        <f t="shared" si="417"/>
        <v>8.1999999999999993</v>
      </c>
      <c r="BP293" s="43">
        <v>1</v>
      </c>
      <c r="BQ293" s="34">
        <f t="shared" si="418"/>
        <v>1.45</v>
      </c>
      <c r="BR293" s="42">
        <f t="shared" si="373"/>
        <v>30975564533760</v>
      </c>
      <c r="BS293" s="42">
        <f t="shared" si="419"/>
        <v>8848170009068544</v>
      </c>
      <c r="BT293" s="42">
        <f t="shared" si="420"/>
        <v>178450157772979.62</v>
      </c>
      <c r="BU293" s="42">
        <f t="shared" si="421"/>
        <v>2460</v>
      </c>
      <c r="BV293" s="42">
        <f t="shared" si="422"/>
        <v>156618.00988499401</v>
      </c>
      <c r="BW293" s="70">
        <f t="shared" si="458"/>
        <v>2.0168029953095946E-2</v>
      </c>
      <c r="BY293" s="43">
        <f t="shared" si="423"/>
        <v>135</v>
      </c>
      <c r="BZ293" s="43">
        <f t="shared" si="424"/>
        <v>9.8249999999999993</v>
      </c>
      <c r="CA293" s="43">
        <v>1</v>
      </c>
      <c r="CB293" s="34">
        <f t="shared" si="425"/>
        <v>0</v>
      </c>
      <c r="CC293" s="42">
        <f t="shared" si="374"/>
        <v>1310400</v>
      </c>
      <c r="CD293" s="42">
        <f t="shared" si="426"/>
        <v>0</v>
      </c>
      <c r="CE293" s="42">
        <f t="shared" si="427"/>
        <v>39560675328.000359</v>
      </c>
      <c r="CF293" s="42">
        <f t="shared" si="428"/>
        <v>2947.5</v>
      </c>
      <c r="CG293" s="42">
        <f t="shared" si="429"/>
        <v>156618.00988499401</v>
      </c>
      <c r="CH293" s="70" t="e">
        <f t="shared" si="457"/>
        <v>#DIV/0!</v>
      </c>
      <c r="CJ293" s="43">
        <f t="shared" si="430"/>
        <v>80</v>
      </c>
      <c r="CK293" s="43">
        <f t="shared" si="431"/>
        <v>11.649999999999999</v>
      </c>
      <c r="CL293" s="43">
        <v>12</v>
      </c>
      <c r="CM293" s="34">
        <f t="shared" si="432"/>
        <v>0</v>
      </c>
      <c r="CN293" s="42">
        <f t="shared" si="375"/>
        <v>7200</v>
      </c>
      <c r="CO293" s="42">
        <f t="shared" si="433"/>
        <v>0</v>
      </c>
      <c r="CP293" s="42">
        <f t="shared" si="434"/>
        <v>22904832.000000119</v>
      </c>
      <c r="CQ293" s="42">
        <f t="shared" si="435"/>
        <v>3494.9999999999995</v>
      </c>
      <c r="CR293" s="42">
        <f t="shared" si="436"/>
        <v>156618.00988499401</v>
      </c>
      <c r="CS293" s="70" t="e">
        <f t="shared" si="452"/>
        <v>#DIV/0!</v>
      </c>
      <c r="CU293" s="43">
        <f t="shared" si="437"/>
        <v>30</v>
      </c>
      <c r="CV293" s="43">
        <f t="shared" si="438"/>
        <v>13.7</v>
      </c>
      <c r="CW293" s="43">
        <v>1</v>
      </c>
      <c r="CX293" s="34">
        <f t="shared" si="439"/>
        <v>0</v>
      </c>
      <c r="CY293" s="42">
        <f t="shared" si="376"/>
        <v>6</v>
      </c>
      <c r="CZ293" s="42">
        <f t="shared" si="440"/>
        <v>0</v>
      </c>
      <c r="DA293" s="42">
        <f t="shared" si="441"/>
        <v>26304.000000000047</v>
      </c>
      <c r="DB293" s="42">
        <f t="shared" si="442"/>
        <v>4110</v>
      </c>
      <c r="DC293" s="42">
        <f t="shared" si="443"/>
        <v>156618.00988499401</v>
      </c>
      <c r="DD293" s="70" t="e">
        <f t="shared" si="453"/>
        <v>#DIV/0!</v>
      </c>
      <c r="DF293" s="43">
        <f t="shared" si="444"/>
        <v>-33</v>
      </c>
      <c r="DG293" s="43">
        <f t="shared" si="445"/>
        <v>18.574999999999999</v>
      </c>
      <c r="DH293" s="43">
        <v>1</v>
      </c>
      <c r="DI293" s="34">
        <f t="shared" si="454"/>
        <v>0</v>
      </c>
      <c r="DJ293" s="42">
        <f t="shared" si="377"/>
        <v>1</v>
      </c>
      <c r="DK293" s="42">
        <f t="shared" si="446"/>
        <v>0</v>
      </c>
      <c r="DL293" s="42">
        <f t="shared" si="447"/>
        <v>5.7444983068608879</v>
      </c>
      <c r="DM293" s="42">
        <f t="shared" si="448"/>
        <v>5572.5</v>
      </c>
      <c r="DN293" s="42">
        <f t="shared" si="449"/>
        <v>156618.00988499401</v>
      </c>
    </row>
    <row r="294" spans="1:118">
      <c r="A294" s="34">
        <f t="shared" si="378"/>
        <v>5404.704402525882</v>
      </c>
      <c r="B294" s="34">
        <v>0</v>
      </c>
      <c r="C294" s="55">
        <f t="shared" si="456"/>
        <v>13.8</v>
      </c>
      <c r="D294" s="59"/>
      <c r="E294" s="87">
        <v>2.2000000000000002</v>
      </c>
      <c r="F294" s="101">
        <f>C294+E294</f>
        <v>16</v>
      </c>
      <c r="G294" s="37">
        <f t="shared" si="379"/>
        <v>2.1843777805234074E+17</v>
      </c>
      <c r="H294" s="34">
        <f t="shared" si="450"/>
        <v>57.60000000000003</v>
      </c>
      <c r="I294" s="38">
        <v>288</v>
      </c>
      <c r="J294" s="43">
        <f t="shared" si="380"/>
        <v>288</v>
      </c>
      <c r="K294" s="43">
        <f t="shared" si="381"/>
        <v>2.2000000000000002</v>
      </c>
      <c r="L294" s="33">
        <v>1</v>
      </c>
      <c r="M294" s="34">
        <f t="shared" si="382"/>
        <v>2</v>
      </c>
      <c r="N294" s="42">
        <f t="shared" si="368"/>
        <v>5.79762602901504E+17</v>
      </c>
      <c r="O294" s="42">
        <f t="shared" si="383"/>
        <v>3.339432592712663E+20</v>
      </c>
      <c r="P294" s="42">
        <f t="shared" si="384"/>
        <v>1.4416893351454489E+19</v>
      </c>
      <c r="Q294" s="42">
        <f t="shared" si="385"/>
        <v>660</v>
      </c>
      <c r="R294" s="42">
        <f t="shared" si="386"/>
        <v>162141.13207577646</v>
      </c>
      <c r="S294" s="70">
        <f t="shared" si="387"/>
        <v>4.3171685462120572E-2</v>
      </c>
      <c r="V294" s="43">
        <f t="shared" si="388"/>
        <v>288</v>
      </c>
      <c r="W294" s="43">
        <f t="shared" si="389"/>
        <v>3.2</v>
      </c>
      <c r="X294" s="43">
        <v>1</v>
      </c>
      <c r="Y294" s="34">
        <f t="shared" si="390"/>
        <v>1</v>
      </c>
      <c r="Z294" s="42">
        <f t="shared" si="369"/>
        <v>2.10018476052E+17</v>
      </c>
      <c r="AA294" s="42">
        <f t="shared" si="391"/>
        <v>6.0485321102976E+19</v>
      </c>
      <c r="AB294" s="42">
        <f t="shared" si="392"/>
        <v>2.0970026693024711E+19</v>
      </c>
      <c r="AC294" s="42">
        <f t="shared" si="393"/>
        <v>960</v>
      </c>
      <c r="AD294" s="42">
        <f t="shared" si="394"/>
        <v>162141.13207577646</v>
      </c>
      <c r="AE294" s="70">
        <f t="shared" si="455"/>
        <v>0.3466961290876398</v>
      </c>
      <c r="AG294" s="43">
        <f t="shared" si="395"/>
        <v>273</v>
      </c>
      <c r="AH294" s="43">
        <f t="shared" si="396"/>
        <v>4.2750000000000004</v>
      </c>
      <c r="AI294" s="43">
        <v>1</v>
      </c>
      <c r="AJ294" s="34">
        <f t="shared" si="397"/>
        <v>1.075</v>
      </c>
      <c r="AK294" s="42">
        <f t="shared" si="370"/>
        <v>8.1673851798E+16</v>
      </c>
      <c r="AL294" s="42">
        <f t="shared" si="398"/>
        <v>2.396923365641805E+19</v>
      </c>
      <c r="AM294" s="42">
        <f t="shared" si="399"/>
        <v>3.5018306294015836E+18</v>
      </c>
      <c r="AN294" s="42">
        <f t="shared" si="400"/>
        <v>1282.5</v>
      </c>
      <c r="AO294" s="42">
        <f t="shared" si="401"/>
        <v>162141.13207577646</v>
      </c>
      <c r="AP294" s="70">
        <f t="shared" si="366"/>
        <v>0.14609689569545026</v>
      </c>
      <c r="AR294" s="43">
        <f t="shared" si="402"/>
        <v>253</v>
      </c>
      <c r="AS294" s="43">
        <f t="shared" si="403"/>
        <v>5.45</v>
      </c>
      <c r="AT294" s="43">
        <v>1</v>
      </c>
      <c r="AU294" s="34">
        <f t="shared" si="404"/>
        <v>1.175</v>
      </c>
      <c r="AV294" s="42">
        <f t="shared" si="371"/>
        <v>1.13835199661568E+16</v>
      </c>
      <c r="AW294" s="42">
        <f t="shared" si="405"/>
        <v>3.384035897939263E+18</v>
      </c>
      <c r="AX294" s="42">
        <f t="shared" si="406"/>
        <v>2.790201305590439E+17</v>
      </c>
      <c r="AY294" s="42">
        <f t="shared" si="407"/>
        <v>1635</v>
      </c>
      <c r="AZ294" s="42">
        <f t="shared" si="408"/>
        <v>162141.13207577646</v>
      </c>
      <c r="BA294" s="70">
        <f t="shared" si="451"/>
        <v>8.2451882596445134E-2</v>
      </c>
      <c r="BC294" s="43">
        <f t="shared" si="409"/>
        <v>228</v>
      </c>
      <c r="BD294" s="43">
        <f t="shared" si="410"/>
        <v>6.75</v>
      </c>
      <c r="BE294" s="43">
        <v>1</v>
      </c>
      <c r="BF294" s="34">
        <f t="shared" si="411"/>
        <v>1.3</v>
      </c>
      <c r="BG294" s="42">
        <f t="shared" si="372"/>
        <v>1.756314509064192E+16</v>
      </c>
      <c r="BH294" s="42">
        <f t="shared" si="412"/>
        <v>5.2057162048662651E+18</v>
      </c>
      <c r="BI294" s="42">
        <f t="shared" si="413"/>
        <v>1.079923097060518E+16</v>
      </c>
      <c r="BJ294" s="42">
        <f t="shared" si="414"/>
        <v>2025</v>
      </c>
      <c r="BK294" s="42">
        <f t="shared" si="415"/>
        <v>162141.13207577646</v>
      </c>
      <c r="BL294" s="70">
        <f t="shared" si="367"/>
        <v>2.0744947564583214E-3</v>
      </c>
      <c r="BN294" s="43">
        <f t="shared" si="416"/>
        <v>198</v>
      </c>
      <c r="BO294" s="43">
        <f t="shared" si="417"/>
        <v>8.1999999999999993</v>
      </c>
      <c r="BP294" s="43">
        <v>1</v>
      </c>
      <c r="BQ294" s="34">
        <f t="shared" si="418"/>
        <v>1.45</v>
      </c>
      <c r="BR294" s="42">
        <f t="shared" si="373"/>
        <v>30975564533760</v>
      </c>
      <c r="BS294" s="42">
        <f t="shared" si="419"/>
        <v>8893084577642496</v>
      </c>
      <c r="BT294" s="42">
        <f t="shared" si="420"/>
        <v>204985402682783.09</v>
      </c>
      <c r="BU294" s="42">
        <f t="shared" si="421"/>
        <v>2460</v>
      </c>
      <c r="BV294" s="42">
        <f t="shared" si="422"/>
        <v>162141.13207577646</v>
      </c>
      <c r="BW294" s="70">
        <f t="shared" si="458"/>
        <v>2.3049977866861075E-2</v>
      </c>
      <c r="BY294" s="43">
        <f t="shared" si="423"/>
        <v>136</v>
      </c>
      <c r="BZ294" s="43">
        <f t="shared" si="424"/>
        <v>9.8249999999999993</v>
      </c>
      <c r="CA294" s="43">
        <v>1</v>
      </c>
      <c r="CB294" s="34">
        <f t="shared" si="425"/>
        <v>0</v>
      </c>
      <c r="CC294" s="42">
        <f t="shared" si="374"/>
        <v>1310400</v>
      </c>
      <c r="CD294" s="42">
        <f t="shared" si="426"/>
        <v>0</v>
      </c>
      <c r="CE294" s="42">
        <f t="shared" si="427"/>
        <v>45443282671.845802</v>
      </c>
      <c r="CF294" s="42">
        <f t="shared" si="428"/>
        <v>2947.5</v>
      </c>
      <c r="CG294" s="42">
        <f t="shared" si="429"/>
        <v>162141.13207577646</v>
      </c>
      <c r="CH294" s="70" t="e">
        <f t="shared" si="457"/>
        <v>#DIV/0!</v>
      </c>
      <c r="CJ294" s="43">
        <f t="shared" si="430"/>
        <v>81</v>
      </c>
      <c r="CK294" s="43">
        <f t="shared" si="431"/>
        <v>11.649999999999999</v>
      </c>
      <c r="CL294" s="43">
        <v>1</v>
      </c>
      <c r="CM294" s="34">
        <f t="shared" si="432"/>
        <v>0</v>
      </c>
      <c r="CN294" s="42">
        <f t="shared" si="375"/>
        <v>7200</v>
      </c>
      <c r="CO294" s="42">
        <f t="shared" si="433"/>
        <v>0</v>
      </c>
      <c r="CP294" s="42">
        <f t="shared" si="434"/>
        <v>26310742.839883588</v>
      </c>
      <c r="CQ294" s="42">
        <f t="shared" si="435"/>
        <v>3494.9999999999995</v>
      </c>
      <c r="CR294" s="42">
        <f t="shared" si="436"/>
        <v>162141.13207577646</v>
      </c>
      <c r="CS294" s="70" t="e">
        <f t="shared" si="452"/>
        <v>#DIV/0!</v>
      </c>
      <c r="CU294" s="43">
        <f t="shared" si="437"/>
        <v>31</v>
      </c>
      <c r="CV294" s="43">
        <f t="shared" si="438"/>
        <v>13.7</v>
      </c>
      <c r="CW294" s="43">
        <v>1</v>
      </c>
      <c r="CX294" s="34">
        <f t="shared" si="439"/>
        <v>0</v>
      </c>
      <c r="CY294" s="42">
        <f t="shared" si="376"/>
        <v>6</v>
      </c>
      <c r="CZ294" s="42">
        <f t="shared" si="440"/>
        <v>0</v>
      </c>
      <c r="DA294" s="42">
        <f t="shared" si="441"/>
        <v>30215.36152984207</v>
      </c>
      <c r="DB294" s="42">
        <f t="shared" si="442"/>
        <v>4110</v>
      </c>
      <c r="DC294" s="42">
        <f t="shared" si="443"/>
        <v>162141.13207577646</v>
      </c>
      <c r="DD294" s="70" t="e">
        <f t="shared" si="453"/>
        <v>#DIV/0!</v>
      </c>
      <c r="DF294" s="43">
        <f t="shared" si="444"/>
        <v>-32</v>
      </c>
      <c r="DG294" s="43">
        <f t="shared" si="445"/>
        <v>18.574999999999999</v>
      </c>
      <c r="DH294" s="43">
        <v>1</v>
      </c>
      <c r="DI294" s="34">
        <f t="shared" si="454"/>
        <v>0</v>
      </c>
      <c r="DJ294" s="42">
        <f t="shared" si="377"/>
        <v>1</v>
      </c>
      <c r="DK294" s="42">
        <f t="shared" si="446"/>
        <v>0</v>
      </c>
      <c r="DL294" s="42">
        <f t="shared" si="447"/>
        <v>6.5986957553743562</v>
      </c>
      <c r="DM294" s="42">
        <f t="shared" si="448"/>
        <v>5572.5</v>
      </c>
      <c r="DN294" s="42">
        <f t="shared" si="449"/>
        <v>162141.13207577646</v>
      </c>
    </row>
    <row r="295" spans="1:118">
      <c r="A295" s="34">
        <f t="shared" si="378"/>
        <v>5595.3008916661156</v>
      </c>
      <c r="B295" s="34">
        <v>0</v>
      </c>
      <c r="C295" s="55">
        <f t="shared" si="456"/>
        <v>13.8</v>
      </c>
      <c r="D295" s="59"/>
      <c r="E295" s="87">
        <v>2.2000000000000002</v>
      </c>
      <c r="F295" s="101">
        <f>C295+E295</f>
        <v>16</v>
      </c>
      <c r="G295" s="37">
        <f t="shared" si="379"/>
        <v>2.5091911631793126E+17</v>
      </c>
      <c r="H295" s="34">
        <f t="shared" si="450"/>
        <v>57.800000000000033</v>
      </c>
      <c r="I295" s="38">
        <v>289</v>
      </c>
      <c r="J295" s="43">
        <f t="shared" si="380"/>
        <v>289</v>
      </c>
      <c r="K295" s="43">
        <f t="shared" si="381"/>
        <v>2.2000000000000002</v>
      </c>
      <c r="L295" s="33">
        <v>1</v>
      </c>
      <c r="M295" s="34">
        <f t="shared" si="382"/>
        <v>2</v>
      </c>
      <c r="N295" s="42">
        <f t="shared" si="368"/>
        <v>5.79762602901504E+17</v>
      </c>
      <c r="O295" s="42">
        <f t="shared" si="383"/>
        <v>3.3510278447706931E+20</v>
      </c>
      <c r="P295" s="42">
        <f t="shared" si="384"/>
        <v>1.6560661676983464E+19</v>
      </c>
      <c r="Q295" s="42">
        <f t="shared" si="385"/>
        <v>660</v>
      </c>
      <c r="R295" s="42">
        <f t="shared" si="386"/>
        <v>167859.02674998346</v>
      </c>
      <c r="S295" s="70">
        <f t="shared" si="387"/>
        <v>4.941964807253546E-2</v>
      </c>
      <c r="V295" s="43">
        <f t="shared" si="388"/>
        <v>289</v>
      </c>
      <c r="W295" s="43">
        <f t="shared" si="389"/>
        <v>3.2</v>
      </c>
      <c r="X295" s="43">
        <v>1</v>
      </c>
      <c r="Y295" s="34">
        <f t="shared" si="390"/>
        <v>1</v>
      </c>
      <c r="Z295" s="42">
        <f t="shared" si="369"/>
        <v>2.10018476052E+17</v>
      </c>
      <c r="AA295" s="42">
        <f t="shared" si="391"/>
        <v>6.0695339579027997E+19</v>
      </c>
      <c r="AB295" s="42">
        <f t="shared" si="392"/>
        <v>2.4088235166521401E+19</v>
      </c>
      <c r="AC295" s="42">
        <f t="shared" si="393"/>
        <v>960</v>
      </c>
      <c r="AD295" s="42">
        <f t="shared" si="394"/>
        <v>167859.02674998346</v>
      </c>
      <c r="AE295" s="70">
        <f t="shared" si="455"/>
        <v>0.39687124800014439</v>
      </c>
      <c r="AG295" s="43">
        <f t="shared" si="395"/>
        <v>274</v>
      </c>
      <c r="AH295" s="43">
        <f t="shared" si="396"/>
        <v>4.2750000000000004</v>
      </c>
      <c r="AI295" s="43">
        <v>1</v>
      </c>
      <c r="AJ295" s="34">
        <f t="shared" si="397"/>
        <v>1.075</v>
      </c>
      <c r="AK295" s="42">
        <f t="shared" si="370"/>
        <v>8.1673851798E+16</v>
      </c>
      <c r="AL295" s="42">
        <f t="shared" si="398"/>
        <v>2.4057033047100899E+19</v>
      </c>
      <c r="AM295" s="42">
        <f t="shared" si="399"/>
        <v>4.022547083471831E+18</v>
      </c>
      <c r="AN295" s="42">
        <f t="shared" si="400"/>
        <v>1282.5</v>
      </c>
      <c r="AO295" s="42">
        <f t="shared" si="401"/>
        <v>167859.02674998346</v>
      </c>
      <c r="AP295" s="70">
        <f t="shared" si="366"/>
        <v>0.16720877739146583</v>
      </c>
      <c r="AR295" s="43">
        <f t="shared" si="402"/>
        <v>254</v>
      </c>
      <c r="AS295" s="43">
        <f t="shared" si="403"/>
        <v>5.45</v>
      </c>
      <c r="AT295" s="43">
        <v>1</v>
      </c>
      <c r="AU295" s="34">
        <f t="shared" si="404"/>
        <v>1.175</v>
      </c>
      <c r="AV295" s="42">
        <f t="shared" si="371"/>
        <v>1.13835199661568E+16</v>
      </c>
      <c r="AW295" s="42">
        <f t="shared" si="405"/>
        <v>3.397411533899497E+18</v>
      </c>
      <c r="AX295" s="42">
        <f t="shared" si="406"/>
        <v>3.2050996498423174E+17</v>
      </c>
      <c r="AY295" s="42">
        <f t="shared" si="407"/>
        <v>1635</v>
      </c>
      <c r="AZ295" s="42">
        <f t="shared" si="408"/>
        <v>167859.02674998346</v>
      </c>
      <c r="BA295" s="70">
        <f t="shared" si="451"/>
        <v>9.4339458669098972E-2</v>
      </c>
      <c r="BC295" s="43">
        <f t="shared" si="409"/>
        <v>229</v>
      </c>
      <c r="BD295" s="43">
        <f t="shared" si="410"/>
        <v>6.75</v>
      </c>
      <c r="BE295" s="43">
        <v>1</v>
      </c>
      <c r="BF295" s="34">
        <f t="shared" si="411"/>
        <v>1.3</v>
      </c>
      <c r="BG295" s="42">
        <f t="shared" si="372"/>
        <v>1.756314509064192E+16</v>
      </c>
      <c r="BH295" s="42">
        <f t="shared" si="412"/>
        <v>5.2285482934840996E+18</v>
      </c>
      <c r="BI295" s="42">
        <f t="shared" si="413"/>
        <v>1.2405058851167206E+16</v>
      </c>
      <c r="BJ295" s="42">
        <f t="shared" si="414"/>
        <v>2025</v>
      </c>
      <c r="BK295" s="42">
        <f t="shared" si="415"/>
        <v>167859.02674998346</v>
      </c>
      <c r="BL295" s="70">
        <f t="shared" si="367"/>
        <v>2.3725627372757729E-3</v>
      </c>
      <c r="BN295" s="43">
        <f t="shared" si="416"/>
        <v>199</v>
      </c>
      <c r="BO295" s="43">
        <f t="shared" si="417"/>
        <v>8.1999999999999993</v>
      </c>
      <c r="BP295" s="43">
        <v>1</v>
      </c>
      <c r="BQ295" s="34">
        <f t="shared" si="418"/>
        <v>1.45</v>
      </c>
      <c r="BR295" s="42">
        <f t="shared" si="373"/>
        <v>30975564533760</v>
      </c>
      <c r="BS295" s="42">
        <f t="shared" si="419"/>
        <v>8937999146216448</v>
      </c>
      <c r="BT295" s="42">
        <f t="shared" si="420"/>
        <v>235466394860117.75</v>
      </c>
      <c r="BU295" s="42">
        <f t="shared" si="421"/>
        <v>2460</v>
      </c>
      <c r="BV295" s="42">
        <f t="shared" si="422"/>
        <v>167859.02674998346</v>
      </c>
      <c r="BW295" s="70">
        <f t="shared" si="458"/>
        <v>2.634441903698248E-2</v>
      </c>
      <c r="BY295" s="43">
        <f t="shared" si="423"/>
        <v>137</v>
      </c>
      <c r="BZ295" s="43">
        <f t="shared" si="424"/>
        <v>9.8249999999999993</v>
      </c>
      <c r="CA295" s="43">
        <v>1</v>
      </c>
      <c r="CB295" s="34">
        <f t="shared" si="425"/>
        <v>0</v>
      </c>
      <c r="CC295" s="42">
        <f t="shared" si="374"/>
        <v>1310400</v>
      </c>
      <c r="CD295" s="42">
        <f t="shared" si="426"/>
        <v>0</v>
      </c>
      <c r="CE295" s="42">
        <f t="shared" si="427"/>
        <v>52200624050.814545</v>
      </c>
      <c r="CF295" s="42">
        <f t="shared" si="428"/>
        <v>2947.5</v>
      </c>
      <c r="CG295" s="42">
        <f t="shared" si="429"/>
        <v>167859.02674998346</v>
      </c>
      <c r="CH295" s="70" t="e">
        <f t="shared" si="457"/>
        <v>#DIV/0!</v>
      </c>
      <c r="CJ295" s="43">
        <f t="shared" si="430"/>
        <v>82</v>
      </c>
      <c r="CK295" s="43">
        <f t="shared" si="431"/>
        <v>11.649999999999999</v>
      </c>
      <c r="CL295" s="43">
        <v>1</v>
      </c>
      <c r="CM295" s="34">
        <f t="shared" si="432"/>
        <v>0</v>
      </c>
      <c r="CN295" s="42">
        <f t="shared" si="375"/>
        <v>7200</v>
      </c>
      <c r="CO295" s="42">
        <f t="shared" si="433"/>
        <v>0</v>
      </c>
      <c r="CP295" s="42">
        <f t="shared" si="434"/>
        <v>30223107.018924296</v>
      </c>
      <c r="CQ295" s="42">
        <f t="shared" si="435"/>
        <v>3494.9999999999995</v>
      </c>
      <c r="CR295" s="42">
        <f t="shared" si="436"/>
        <v>167859.02674998346</v>
      </c>
      <c r="CS295" s="70" t="e">
        <f t="shared" si="452"/>
        <v>#DIV/0!</v>
      </c>
      <c r="CU295" s="43">
        <f t="shared" si="437"/>
        <v>32</v>
      </c>
      <c r="CV295" s="43">
        <f t="shared" si="438"/>
        <v>13.7</v>
      </c>
      <c r="CW295" s="43">
        <v>1</v>
      </c>
      <c r="CX295" s="34">
        <f t="shared" si="439"/>
        <v>0</v>
      </c>
      <c r="CY295" s="42">
        <f t="shared" si="376"/>
        <v>6</v>
      </c>
      <c r="CZ295" s="42">
        <f t="shared" si="440"/>
        <v>0</v>
      </c>
      <c r="DA295" s="42">
        <f t="shared" si="441"/>
        <v>34708.336084970288</v>
      </c>
      <c r="DB295" s="42">
        <f t="shared" si="442"/>
        <v>4110</v>
      </c>
      <c r="DC295" s="42">
        <f t="shared" si="443"/>
        <v>167859.02674998346</v>
      </c>
      <c r="DD295" s="70" t="e">
        <f t="shared" ref="DD295:DD326" si="459">DA295/CZ295</f>
        <v>#DIV/0!</v>
      </c>
      <c r="DF295" s="43">
        <f t="shared" si="444"/>
        <v>-31</v>
      </c>
      <c r="DG295" s="43">
        <f t="shared" si="445"/>
        <v>18.574999999999999</v>
      </c>
      <c r="DH295" s="43">
        <v>1</v>
      </c>
      <c r="DI295" s="34">
        <f t="shared" si="454"/>
        <v>0</v>
      </c>
      <c r="DJ295" s="42">
        <f t="shared" si="377"/>
        <v>1</v>
      </c>
      <c r="DK295" s="42">
        <f t="shared" si="446"/>
        <v>0</v>
      </c>
      <c r="DL295" s="42">
        <f t="shared" si="447"/>
        <v>7.5799109593244403</v>
      </c>
      <c r="DM295" s="42">
        <f t="shared" si="448"/>
        <v>5572.5</v>
      </c>
      <c r="DN295" s="42">
        <f t="shared" si="449"/>
        <v>167859.02674998346</v>
      </c>
    </row>
    <row r="296" spans="1:118">
      <c r="A296" s="34">
        <f t="shared" si="378"/>
        <v>5792.6187514803141</v>
      </c>
      <c r="B296" s="34">
        <v>0</v>
      </c>
      <c r="C296" s="55">
        <f t="shared" si="456"/>
        <v>13.8</v>
      </c>
      <c r="D296" s="59"/>
      <c r="E296" s="87">
        <v>2.2000000000000002</v>
      </c>
      <c r="F296" s="101">
        <f>C296+E296</f>
        <v>16</v>
      </c>
      <c r="G296" s="37">
        <f t="shared" si="379"/>
        <v>2.8823037615171731E+17</v>
      </c>
      <c r="H296" s="34">
        <f t="shared" si="450"/>
        <v>58.000000000000036</v>
      </c>
      <c r="I296" s="38">
        <v>290</v>
      </c>
      <c r="J296" s="43">
        <f t="shared" si="380"/>
        <v>290</v>
      </c>
      <c r="K296" s="43">
        <f t="shared" si="381"/>
        <v>2.2000000000000002</v>
      </c>
      <c r="L296" s="33">
        <v>3</v>
      </c>
      <c r="M296" s="34">
        <f t="shared" si="382"/>
        <v>2</v>
      </c>
      <c r="N296" s="42">
        <f t="shared" si="368"/>
        <v>1.739287808704512E+18</v>
      </c>
      <c r="O296" s="42">
        <f t="shared" si="383"/>
        <v>1.008786929048617E+21</v>
      </c>
      <c r="P296" s="42">
        <f t="shared" si="384"/>
        <v>1.9023204826013344E+19</v>
      </c>
      <c r="Q296" s="42">
        <f t="shared" si="385"/>
        <v>660</v>
      </c>
      <c r="R296" s="42">
        <f t="shared" si="386"/>
        <v>173778.56254440942</v>
      </c>
      <c r="S296" s="70">
        <f t="shared" si="387"/>
        <v>1.8857505265213986E-2</v>
      </c>
      <c r="V296" s="43">
        <f t="shared" si="388"/>
        <v>290</v>
      </c>
      <c r="W296" s="43">
        <f t="shared" si="389"/>
        <v>3.2</v>
      </c>
      <c r="X296" s="43">
        <v>1</v>
      </c>
      <c r="Y296" s="34">
        <f t="shared" si="390"/>
        <v>1</v>
      </c>
      <c r="Z296" s="42">
        <f t="shared" si="369"/>
        <v>2.10018476052E+17</v>
      </c>
      <c r="AA296" s="42">
        <f t="shared" si="391"/>
        <v>6.0905358055080002E+19</v>
      </c>
      <c r="AB296" s="42">
        <f t="shared" si="392"/>
        <v>2.767011611056486E+19</v>
      </c>
      <c r="AC296" s="42">
        <f t="shared" si="393"/>
        <v>960</v>
      </c>
      <c r="AD296" s="42">
        <f t="shared" si="394"/>
        <v>173778.56254440942</v>
      </c>
      <c r="AE296" s="70">
        <f t="shared" si="455"/>
        <v>0.4543133312760641</v>
      </c>
      <c r="AG296" s="43">
        <f t="shared" si="395"/>
        <v>275</v>
      </c>
      <c r="AH296" s="43">
        <f t="shared" si="396"/>
        <v>4.2750000000000004</v>
      </c>
      <c r="AI296" s="43">
        <v>15</v>
      </c>
      <c r="AJ296" s="34">
        <f t="shared" si="397"/>
        <v>1.075</v>
      </c>
      <c r="AK296" s="42">
        <f t="shared" si="370"/>
        <v>1.2251077769699999E+18</v>
      </c>
      <c r="AL296" s="42">
        <f t="shared" si="398"/>
        <v>3.6217248656675622E+20</v>
      </c>
      <c r="AM296" s="42">
        <f t="shared" si="399"/>
        <v>4.6206932176822139E+18</v>
      </c>
      <c r="AN296" s="42">
        <f t="shared" si="400"/>
        <v>1282.5</v>
      </c>
      <c r="AO296" s="42">
        <f t="shared" si="401"/>
        <v>173778.56254440942</v>
      </c>
      <c r="AP296" s="70">
        <f t="shared" si="366"/>
        <v>1.2758266817792964E-2</v>
      </c>
      <c r="AR296" s="43">
        <f t="shared" si="402"/>
        <v>255</v>
      </c>
      <c r="AS296" s="43">
        <f t="shared" si="403"/>
        <v>5.45</v>
      </c>
      <c r="AT296" s="43">
        <v>1</v>
      </c>
      <c r="AU296" s="34">
        <f t="shared" si="404"/>
        <v>1.175</v>
      </c>
      <c r="AV296" s="42">
        <f t="shared" si="371"/>
        <v>1.13835199661568E+16</v>
      </c>
      <c r="AW296" s="42">
        <f t="shared" si="405"/>
        <v>3.4107871698597315E+18</v>
      </c>
      <c r="AX296" s="42">
        <f t="shared" si="406"/>
        <v>3.6816926953754432E+17</v>
      </c>
      <c r="AY296" s="42">
        <f t="shared" si="407"/>
        <v>1635</v>
      </c>
      <c r="AZ296" s="42">
        <f t="shared" si="408"/>
        <v>173778.56254440942</v>
      </c>
      <c r="BA296" s="70">
        <f t="shared" si="451"/>
        <v>0.10794261007868318</v>
      </c>
      <c r="BC296" s="43">
        <f t="shared" si="409"/>
        <v>230</v>
      </c>
      <c r="BD296" s="43">
        <f t="shared" si="410"/>
        <v>6.75</v>
      </c>
      <c r="BE296" s="43">
        <v>1</v>
      </c>
      <c r="BF296" s="34">
        <f t="shared" si="411"/>
        <v>1.3</v>
      </c>
      <c r="BG296" s="42">
        <f t="shared" si="372"/>
        <v>1.756314509064192E+16</v>
      </c>
      <c r="BH296" s="42">
        <f t="shared" si="412"/>
        <v>5.2513803821019341E+18</v>
      </c>
      <c r="BI296" s="42">
        <f t="shared" si="413"/>
        <v>1.4249670695977178E+16</v>
      </c>
      <c r="BJ296" s="42">
        <f t="shared" si="414"/>
        <v>2025</v>
      </c>
      <c r="BK296" s="42">
        <f t="shared" si="415"/>
        <v>173778.56254440942</v>
      </c>
      <c r="BL296" s="70">
        <f t="shared" si="367"/>
        <v>2.7135095268557862E-3</v>
      </c>
      <c r="BN296" s="43">
        <f t="shared" si="416"/>
        <v>200</v>
      </c>
      <c r="BO296" s="43">
        <f t="shared" si="417"/>
        <v>8.1999999999999993</v>
      </c>
      <c r="BP296" s="43">
        <v>1</v>
      </c>
      <c r="BQ296" s="34">
        <f t="shared" si="418"/>
        <v>1.45</v>
      </c>
      <c r="BR296" s="42">
        <f t="shared" si="373"/>
        <v>30975564533760</v>
      </c>
      <c r="BS296" s="42">
        <f t="shared" si="419"/>
        <v>8982913714790400</v>
      </c>
      <c r="BT296" s="42">
        <f t="shared" si="420"/>
        <v>270479860432899.56</v>
      </c>
      <c r="BU296" s="42">
        <f t="shared" si="421"/>
        <v>2460</v>
      </c>
      <c r="BV296" s="42">
        <f t="shared" si="422"/>
        <v>173778.56254440942</v>
      </c>
      <c r="BW296" s="70">
        <f t="shared" si="458"/>
        <v>3.0110481857078677E-2</v>
      </c>
      <c r="BY296" s="43">
        <f t="shared" si="423"/>
        <v>138</v>
      </c>
      <c r="BZ296" s="43">
        <f t="shared" si="424"/>
        <v>9.8249999999999993</v>
      </c>
      <c r="CA296" s="43">
        <v>1</v>
      </c>
      <c r="CB296" s="34">
        <f t="shared" si="425"/>
        <v>0</v>
      </c>
      <c r="CC296" s="42">
        <f t="shared" si="374"/>
        <v>1310400</v>
      </c>
      <c r="CD296" s="42">
        <f t="shared" si="426"/>
        <v>0</v>
      </c>
      <c r="CE296" s="42">
        <f t="shared" si="427"/>
        <v>59962770976.989334</v>
      </c>
      <c r="CF296" s="42">
        <f t="shared" si="428"/>
        <v>2947.5</v>
      </c>
      <c r="CG296" s="42">
        <f t="shared" si="429"/>
        <v>173778.56254440942</v>
      </c>
      <c r="CH296" s="70" t="e">
        <f t="shared" si="457"/>
        <v>#DIV/0!</v>
      </c>
      <c r="CJ296" s="43">
        <f t="shared" si="430"/>
        <v>83</v>
      </c>
      <c r="CK296" s="43">
        <f t="shared" si="431"/>
        <v>11.649999999999999</v>
      </c>
      <c r="CL296" s="43">
        <v>1</v>
      </c>
      <c r="CM296" s="34">
        <f t="shared" si="432"/>
        <v>0</v>
      </c>
      <c r="CN296" s="42">
        <f t="shared" si="375"/>
        <v>7200</v>
      </c>
      <c r="CO296" s="42">
        <f t="shared" si="433"/>
        <v>0</v>
      </c>
      <c r="CP296" s="42">
        <f t="shared" si="434"/>
        <v>34717233.315537676</v>
      </c>
      <c r="CQ296" s="42">
        <f t="shared" si="435"/>
        <v>3494.9999999999995</v>
      </c>
      <c r="CR296" s="42">
        <f t="shared" si="436"/>
        <v>173778.56254440942</v>
      </c>
      <c r="CS296" s="70" t="e">
        <f t="shared" si="452"/>
        <v>#DIV/0!</v>
      </c>
      <c r="CU296" s="43">
        <f t="shared" si="437"/>
        <v>33</v>
      </c>
      <c r="CV296" s="43">
        <f t="shared" si="438"/>
        <v>13.7</v>
      </c>
      <c r="CW296" s="43">
        <v>1</v>
      </c>
      <c r="CX296" s="34">
        <f t="shared" si="439"/>
        <v>0</v>
      </c>
      <c r="CY296" s="42">
        <f t="shared" si="376"/>
        <v>6</v>
      </c>
      <c r="CZ296" s="42">
        <f t="shared" si="440"/>
        <v>0</v>
      </c>
      <c r="DA296" s="42">
        <f t="shared" si="441"/>
        <v>39869.408565489604</v>
      </c>
      <c r="DB296" s="42">
        <f t="shared" si="442"/>
        <v>4110</v>
      </c>
      <c r="DC296" s="42">
        <f t="shared" si="443"/>
        <v>173778.56254440942</v>
      </c>
      <c r="DD296" s="70" t="e">
        <f t="shared" si="459"/>
        <v>#DIV/0!</v>
      </c>
      <c r="DF296" s="43">
        <f t="shared" si="444"/>
        <v>-30</v>
      </c>
      <c r="DG296" s="43">
        <f t="shared" si="445"/>
        <v>18.574999999999999</v>
      </c>
      <c r="DH296" s="43">
        <v>1</v>
      </c>
      <c r="DI296" s="34">
        <f t="shared" si="454"/>
        <v>0</v>
      </c>
      <c r="DJ296" s="42">
        <f t="shared" si="377"/>
        <v>1</v>
      </c>
      <c r="DK296" s="42">
        <f t="shared" si="446"/>
        <v>0</v>
      </c>
      <c r="DL296" s="42">
        <f t="shared" si="447"/>
        <v>8.707031249999984</v>
      </c>
      <c r="DM296" s="42">
        <f t="shared" si="448"/>
        <v>5572.5</v>
      </c>
      <c r="DN296" s="42">
        <f t="shared" si="449"/>
        <v>173778.56254440942</v>
      </c>
    </row>
    <row r="297" spans="1:118">
      <c r="A297" s="34">
        <f t="shared" si="378"/>
        <v>5996.8950105934018</v>
      </c>
      <c r="B297" s="34">
        <v>0</v>
      </c>
      <c r="C297" s="55">
        <f t="shared" si="456"/>
        <v>13.8</v>
      </c>
      <c r="D297" s="59"/>
      <c r="E297" s="87">
        <v>2.2000000000000002</v>
      </c>
      <c r="F297" s="101">
        <f>C297+E297</f>
        <v>16</v>
      </c>
      <c r="G297" s="37">
        <f t="shared" si="379"/>
        <v>3.310897589456544E+17</v>
      </c>
      <c r="H297" s="34">
        <f t="shared" si="450"/>
        <v>58.200000000000024</v>
      </c>
      <c r="I297" s="38">
        <v>291</v>
      </c>
      <c r="J297" s="43">
        <f t="shared" si="380"/>
        <v>291</v>
      </c>
      <c r="K297" s="43">
        <f t="shared" si="381"/>
        <v>2.2000000000000002</v>
      </c>
      <c r="L297" s="33">
        <v>1</v>
      </c>
      <c r="M297" s="34">
        <f t="shared" si="382"/>
        <v>2</v>
      </c>
      <c r="N297" s="42">
        <f t="shared" si="368"/>
        <v>1.739287808704512E+18</v>
      </c>
      <c r="O297" s="42">
        <f t="shared" si="383"/>
        <v>1.012265504666026E+21</v>
      </c>
      <c r="P297" s="42">
        <f t="shared" si="384"/>
        <v>2.1851924090413191E+19</v>
      </c>
      <c r="Q297" s="42">
        <f t="shared" si="385"/>
        <v>660</v>
      </c>
      <c r="R297" s="42">
        <f t="shared" si="386"/>
        <v>179906.85031780205</v>
      </c>
      <c r="S297" s="70">
        <f t="shared" si="387"/>
        <v>2.1587146840119517E-2</v>
      </c>
      <c r="V297" s="43">
        <f t="shared" si="388"/>
        <v>291</v>
      </c>
      <c r="W297" s="43">
        <f t="shared" si="389"/>
        <v>3.2</v>
      </c>
      <c r="X297" s="43">
        <v>1</v>
      </c>
      <c r="Y297" s="34">
        <f t="shared" si="390"/>
        <v>1</v>
      </c>
      <c r="Z297" s="42">
        <f t="shared" si="369"/>
        <v>2.10018476052E+17</v>
      </c>
      <c r="AA297" s="42">
        <f t="shared" si="391"/>
        <v>6.1115376531131998E+19</v>
      </c>
      <c r="AB297" s="42">
        <f t="shared" si="392"/>
        <v>3.1784616858782822E+19</v>
      </c>
      <c r="AC297" s="42">
        <f t="shared" si="393"/>
        <v>960</v>
      </c>
      <c r="AD297" s="42">
        <f t="shared" si="394"/>
        <v>179906.85031780205</v>
      </c>
      <c r="AE297" s="70">
        <f t="shared" si="455"/>
        <v>0.52007561211034725</v>
      </c>
      <c r="AG297" s="43">
        <f t="shared" si="395"/>
        <v>276</v>
      </c>
      <c r="AH297" s="43">
        <f t="shared" si="396"/>
        <v>4.2750000000000004</v>
      </c>
      <c r="AI297" s="43">
        <v>1</v>
      </c>
      <c r="AJ297" s="34">
        <f t="shared" si="397"/>
        <v>1.075</v>
      </c>
      <c r="AK297" s="42">
        <f t="shared" si="370"/>
        <v>1.2251077769699999E+18</v>
      </c>
      <c r="AL297" s="42">
        <f t="shared" si="398"/>
        <v>3.6348947742699894E+20</v>
      </c>
      <c r="AM297" s="42">
        <f t="shared" si="399"/>
        <v>5.3077826980975155E+18</v>
      </c>
      <c r="AN297" s="42">
        <f t="shared" si="400"/>
        <v>1282.5</v>
      </c>
      <c r="AO297" s="42">
        <f t="shared" si="401"/>
        <v>179906.85031780205</v>
      </c>
      <c r="AP297" s="70">
        <f t="shared" si="366"/>
        <v>1.460230083046489E-2</v>
      </c>
      <c r="AR297" s="43">
        <f t="shared" si="402"/>
        <v>256</v>
      </c>
      <c r="AS297" s="43">
        <f t="shared" si="403"/>
        <v>5.45</v>
      </c>
      <c r="AT297" s="43">
        <v>1</v>
      </c>
      <c r="AU297" s="34">
        <f t="shared" si="404"/>
        <v>1.175</v>
      </c>
      <c r="AV297" s="42">
        <f t="shared" si="371"/>
        <v>1.13835199661568E+16</v>
      </c>
      <c r="AW297" s="42">
        <f t="shared" si="405"/>
        <v>3.4241628058199654E+18</v>
      </c>
      <c r="AX297" s="42">
        <f t="shared" si="406"/>
        <v>4.2291543427823718E+17</v>
      </c>
      <c r="AY297" s="42">
        <f t="shared" si="407"/>
        <v>1635</v>
      </c>
      <c r="AZ297" s="42">
        <f t="shared" si="408"/>
        <v>179906.85031780205</v>
      </c>
      <c r="BA297" s="70">
        <f t="shared" si="451"/>
        <v>0.12350914902744058</v>
      </c>
      <c r="BC297" s="43">
        <f t="shared" si="409"/>
        <v>231</v>
      </c>
      <c r="BD297" s="43">
        <f t="shared" si="410"/>
        <v>6.75</v>
      </c>
      <c r="BE297" s="43">
        <v>1</v>
      </c>
      <c r="BF297" s="34">
        <f t="shared" si="411"/>
        <v>1.3</v>
      </c>
      <c r="BG297" s="42">
        <f t="shared" si="372"/>
        <v>1.756314509064192E+16</v>
      </c>
      <c r="BH297" s="42">
        <f t="shared" si="412"/>
        <v>5.2742124707197686E+18</v>
      </c>
      <c r="BI297" s="42">
        <f t="shared" si="413"/>
        <v>1.6368573287718444E+16</v>
      </c>
      <c r="BJ297" s="42">
        <f t="shared" si="414"/>
        <v>2025</v>
      </c>
      <c r="BK297" s="42">
        <f t="shared" si="415"/>
        <v>179906.85031780205</v>
      </c>
      <c r="BL297" s="70">
        <f t="shared" si="367"/>
        <v>3.1035104062625361E-3</v>
      </c>
      <c r="BN297" s="43">
        <f t="shared" si="416"/>
        <v>201</v>
      </c>
      <c r="BO297" s="43">
        <f t="shared" si="417"/>
        <v>8.1999999999999993</v>
      </c>
      <c r="BP297" s="43">
        <v>1</v>
      </c>
      <c r="BQ297" s="34">
        <f t="shared" si="418"/>
        <v>1.45</v>
      </c>
      <c r="BR297" s="42">
        <f t="shared" si="373"/>
        <v>30975564533760</v>
      </c>
      <c r="BS297" s="42">
        <f t="shared" si="419"/>
        <v>9027828283364352</v>
      </c>
      <c r="BT297" s="42">
        <f t="shared" si="420"/>
        <v>310699770739099.37</v>
      </c>
      <c r="BU297" s="42">
        <f t="shared" si="421"/>
        <v>2460</v>
      </c>
      <c r="BV297" s="42">
        <f t="shared" si="422"/>
        <v>179906.85031780205</v>
      </c>
      <c r="BW297" s="70">
        <f t="shared" si="458"/>
        <v>3.4415782067059052E-2</v>
      </c>
      <c r="BY297" s="43">
        <f t="shared" si="423"/>
        <v>139</v>
      </c>
      <c r="BZ297" s="43">
        <f t="shared" si="424"/>
        <v>9.8249999999999993</v>
      </c>
      <c r="CA297" s="43">
        <v>1</v>
      </c>
      <c r="CB297" s="34">
        <f t="shared" si="425"/>
        <v>0</v>
      </c>
      <c r="CC297" s="42">
        <f t="shared" si="374"/>
        <v>1310400</v>
      </c>
      <c r="CD297" s="42">
        <f t="shared" si="426"/>
        <v>0</v>
      </c>
      <c r="CE297" s="42">
        <f t="shared" si="427"/>
        <v>68879136382.331604</v>
      </c>
      <c r="CF297" s="42">
        <f t="shared" si="428"/>
        <v>2947.5</v>
      </c>
      <c r="CG297" s="42">
        <f t="shared" si="429"/>
        <v>179906.85031780205</v>
      </c>
      <c r="CH297" s="70" t="e">
        <f t="shared" si="457"/>
        <v>#DIV/0!</v>
      </c>
      <c r="CJ297" s="43">
        <f t="shared" si="430"/>
        <v>84</v>
      </c>
      <c r="CK297" s="43">
        <f t="shared" si="431"/>
        <v>11.649999999999999</v>
      </c>
      <c r="CL297" s="43">
        <v>1</v>
      </c>
      <c r="CM297" s="34">
        <f t="shared" si="432"/>
        <v>0</v>
      </c>
      <c r="CN297" s="42">
        <f t="shared" si="375"/>
        <v>7200</v>
      </c>
      <c r="CO297" s="42">
        <f t="shared" si="433"/>
        <v>0</v>
      </c>
      <c r="CP297" s="42">
        <f t="shared" si="434"/>
        <v>39879628.799606398</v>
      </c>
      <c r="CQ297" s="42">
        <f t="shared" si="435"/>
        <v>3494.9999999999995</v>
      </c>
      <c r="CR297" s="42">
        <f t="shared" si="436"/>
        <v>179906.85031780205</v>
      </c>
      <c r="CS297" s="70" t="e">
        <f t="shared" si="452"/>
        <v>#DIV/0!</v>
      </c>
      <c r="CU297" s="43">
        <f t="shared" si="437"/>
        <v>34</v>
      </c>
      <c r="CV297" s="43">
        <f t="shared" si="438"/>
        <v>13.7</v>
      </c>
      <c r="CW297" s="43">
        <v>1</v>
      </c>
      <c r="CX297" s="34">
        <f t="shared" si="439"/>
        <v>0</v>
      </c>
      <c r="CY297" s="42">
        <f t="shared" si="376"/>
        <v>6</v>
      </c>
      <c r="CZ297" s="42">
        <f t="shared" si="440"/>
        <v>0</v>
      </c>
      <c r="DA297" s="42">
        <f t="shared" si="441"/>
        <v>45797.924033882606</v>
      </c>
      <c r="DB297" s="42">
        <f t="shared" si="442"/>
        <v>4110</v>
      </c>
      <c r="DC297" s="42">
        <f t="shared" si="443"/>
        <v>179906.85031780205</v>
      </c>
      <c r="DD297" s="70" t="e">
        <f t="shared" si="459"/>
        <v>#DIV/0!</v>
      </c>
      <c r="DF297" s="43">
        <f t="shared" si="444"/>
        <v>-29</v>
      </c>
      <c r="DG297" s="43">
        <f t="shared" si="445"/>
        <v>18.574999999999999</v>
      </c>
      <c r="DH297" s="43">
        <v>1</v>
      </c>
      <c r="DI297" s="34">
        <f t="shared" si="454"/>
        <v>0</v>
      </c>
      <c r="DJ297" s="42">
        <f t="shared" si="377"/>
        <v>1</v>
      </c>
      <c r="DK297" s="42">
        <f t="shared" si="446"/>
        <v>0</v>
      </c>
      <c r="DL297" s="42">
        <f t="shared" si="447"/>
        <v>10.001752473782759</v>
      </c>
      <c r="DM297" s="42">
        <f t="shared" si="448"/>
        <v>5572.5</v>
      </c>
      <c r="DN297" s="42">
        <f t="shared" si="449"/>
        <v>179906.85031780205</v>
      </c>
    </row>
    <row r="298" spans="1:118">
      <c r="A298" s="34">
        <f t="shared" si="378"/>
        <v>6208.3750564267148</v>
      </c>
      <c r="B298" s="34">
        <v>0</v>
      </c>
      <c r="C298" s="55">
        <f t="shared" si="456"/>
        <v>13.8</v>
      </c>
      <c r="D298" s="59"/>
      <c r="E298" s="87">
        <v>2.2000000000000002</v>
      </c>
      <c r="F298" s="101">
        <f>C298+E298</f>
        <v>16</v>
      </c>
      <c r="G298" s="37">
        <f t="shared" si="379"/>
        <v>3.8032226145723802E+17</v>
      </c>
      <c r="H298" s="34">
        <f t="shared" si="450"/>
        <v>58.400000000000027</v>
      </c>
      <c r="I298" s="38">
        <v>292</v>
      </c>
      <c r="J298" s="43">
        <f t="shared" si="380"/>
        <v>292</v>
      </c>
      <c r="K298" s="43">
        <f t="shared" si="381"/>
        <v>2.2000000000000002</v>
      </c>
      <c r="L298" s="33">
        <v>1</v>
      </c>
      <c r="M298" s="34">
        <f t="shared" si="382"/>
        <v>2</v>
      </c>
      <c r="N298" s="42">
        <f t="shared" si="368"/>
        <v>1.739287808704512E+18</v>
      </c>
      <c r="O298" s="42">
        <f t="shared" si="383"/>
        <v>1.015744080283435E+21</v>
      </c>
      <c r="P298" s="42">
        <f t="shared" si="384"/>
        <v>2.5101269256177709E+19</v>
      </c>
      <c r="Q298" s="42">
        <f t="shared" si="385"/>
        <v>660</v>
      </c>
      <c r="R298" s="42">
        <f t="shared" si="386"/>
        <v>186251.25169280145</v>
      </c>
      <c r="S298" s="70">
        <f t="shared" si="387"/>
        <v>2.4712198420268821E-2</v>
      </c>
      <c r="V298" s="43">
        <f t="shared" si="388"/>
        <v>292</v>
      </c>
      <c r="W298" s="43">
        <f t="shared" si="389"/>
        <v>3.2</v>
      </c>
      <c r="X298" s="43">
        <v>1</v>
      </c>
      <c r="Y298" s="34">
        <f t="shared" si="390"/>
        <v>1</v>
      </c>
      <c r="Z298" s="42">
        <f t="shared" si="369"/>
        <v>2.10018476052E+17</v>
      </c>
      <c r="AA298" s="42">
        <f t="shared" si="391"/>
        <v>6.1325395007184003E+19</v>
      </c>
      <c r="AB298" s="42">
        <f t="shared" si="392"/>
        <v>3.651093709989485E+19</v>
      </c>
      <c r="AC298" s="42">
        <f t="shared" si="393"/>
        <v>960</v>
      </c>
      <c r="AD298" s="42">
        <f t="shared" si="394"/>
        <v>186251.25169280145</v>
      </c>
      <c r="AE298" s="70">
        <f t="shared" si="455"/>
        <v>0.59536407544733716</v>
      </c>
      <c r="AG298" s="43">
        <f t="shared" si="395"/>
        <v>277</v>
      </c>
      <c r="AH298" s="43">
        <f t="shared" si="396"/>
        <v>4.2750000000000004</v>
      </c>
      <c r="AI298" s="43">
        <v>1</v>
      </c>
      <c r="AJ298" s="34">
        <f t="shared" si="397"/>
        <v>1.075</v>
      </c>
      <c r="AK298" s="42">
        <f t="shared" si="370"/>
        <v>1.2251077769699999E+18</v>
      </c>
      <c r="AL298" s="42">
        <f t="shared" si="398"/>
        <v>3.6480646828724172E+20</v>
      </c>
      <c r="AM298" s="42">
        <f t="shared" si="399"/>
        <v>6.0970412539863398E+18</v>
      </c>
      <c r="AN298" s="42">
        <f t="shared" si="400"/>
        <v>1282.5</v>
      </c>
      <c r="AO298" s="42">
        <f t="shared" si="401"/>
        <v>186251.25169280145</v>
      </c>
      <c r="AP298" s="70">
        <f t="shared" ref="AP298:AP361" si="460">AM298/AL298</f>
        <v>1.671308428990257E-2</v>
      </c>
      <c r="AR298" s="43">
        <f t="shared" si="402"/>
        <v>257</v>
      </c>
      <c r="AS298" s="43">
        <f t="shared" si="403"/>
        <v>5.45</v>
      </c>
      <c r="AT298" s="43">
        <v>1</v>
      </c>
      <c r="AU298" s="34">
        <f t="shared" si="404"/>
        <v>1.175</v>
      </c>
      <c r="AV298" s="42">
        <f t="shared" si="371"/>
        <v>1.13835199661568E+16</v>
      </c>
      <c r="AW298" s="42">
        <f t="shared" si="405"/>
        <v>3.4375384417801999E+18</v>
      </c>
      <c r="AX298" s="42">
        <f t="shared" si="406"/>
        <v>4.8580226365826771E+17</v>
      </c>
      <c r="AY298" s="42">
        <f t="shared" si="407"/>
        <v>1635</v>
      </c>
      <c r="AZ298" s="42">
        <f t="shared" si="408"/>
        <v>186251.25169280145</v>
      </c>
      <c r="BA298" s="70">
        <f t="shared" si="451"/>
        <v>0.14132271446153924</v>
      </c>
      <c r="BC298" s="43">
        <f t="shared" si="409"/>
        <v>232</v>
      </c>
      <c r="BD298" s="43">
        <f t="shared" si="410"/>
        <v>6.75</v>
      </c>
      <c r="BE298" s="43">
        <v>1</v>
      </c>
      <c r="BF298" s="34">
        <f t="shared" si="411"/>
        <v>1.3</v>
      </c>
      <c r="BG298" s="42">
        <f t="shared" si="372"/>
        <v>1.756314509064192E+16</v>
      </c>
      <c r="BH298" s="42">
        <f t="shared" si="412"/>
        <v>5.2970445593376031E+18</v>
      </c>
      <c r="BI298" s="42">
        <f t="shared" si="413"/>
        <v>1.8802553209250584E+16</v>
      </c>
      <c r="BJ298" s="42">
        <f t="shared" si="414"/>
        <v>2025</v>
      </c>
      <c r="BK298" s="42">
        <f t="shared" si="415"/>
        <v>186251.25169280145</v>
      </c>
      <c r="BL298" s="70">
        <f t="shared" si="367"/>
        <v>3.5496309307244808E-3</v>
      </c>
      <c r="BN298" s="43">
        <f t="shared" si="416"/>
        <v>202</v>
      </c>
      <c r="BO298" s="43">
        <f t="shared" si="417"/>
        <v>8.1999999999999993</v>
      </c>
      <c r="BP298" s="43">
        <v>1</v>
      </c>
      <c r="BQ298" s="34">
        <f t="shared" si="418"/>
        <v>1.45</v>
      </c>
      <c r="BR298" s="42">
        <f t="shared" si="373"/>
        <v>30975564533760</v>
      </c>
      <c r="BS298" s="42">
        <f t="shared" si="419"/>
        <v>9072742851938304</v>
      </c>
      <c r="BT298" s="42">
        <f t="shared" si="420"/>
        <v>356900315545959.44</v>
      </c>
      <c r="BU298" s="42">
        <f t="shared" si="421"/>
        <v>2460</v>
      </c>
      <c r="BV298" s="42">
        <f t="shared" si="422"/>
        <v>186251.25169280145</v>
      </c>
      <c r="BW298" s="70">
        <f t="shared" si="458"/>
        <v>3.9337642581781219E-2</v>
      </c>
      <c r="BY298" s="43">
        <f t="shared" si="423"/>
        <v>140</v>
      </c>
      <c r="BZ298" s="43">
        <f t="shared" si="424"/>
        <v>9.8249999999999993</v>
      </c>
      <c r="CA298" s="43">
        <v>14</v>
      </c>
      <c r="CB298" s="34">
        <f t="shared" si="425"/>
        <v>0</v>
      </c>
      <c r="CC298" s="42">
        <f t="shared" si="374"/>
        <v>18345600</v>
      </c>
      <c r="CD298" s="42">
        <f t="shared" si="426"/>
        <v>0</v>
      </c>
      <c r="CE298" s="42">
        <f t="shared" si="427"/>
        <v>79121350656.000732</v>
      </c>
      <c r="CF298" s="42">
        <f t="shared" si="428"/>
        <v>2947.5</v>
      </c>
      <c r="CG298" s="42">
        <f t="shared" si="429"/>
        <v>186251.25169280145</v>
      </c>
      <c r="CH298" s="70" t="e">
        <f t="shared" si="457"/>
        <v>#DIV/0!</v>
      </c>
      <c r="CJ298" s="43">
        <f t="shared" si="430"/>
        <v>85</v>
      </c>
      <c r="CK298" s="43">
        <f t="shared" si="431"/>
        <v>11.649999999999999</v>
      </c>
      <c r="CL298" s="43">
        <v>1</v>
      </c>
      <c r="CM298" s="34">
        <f t="shared" si="432"/>
        <v>0</v>
      </c>
      <c r="CN298" s="42">
        <f t="shared" si="375"/>
        <v>7200</v>
      </c>
      <c r="CO298" s="42">
        <f t="shared" si="433"/>
        <v>0</v>
      </c>
      <c r="CP298" s="42">
        <f t="shared" si="434"/>
        <v>45809664.000000246</v>
      </c>
      <c r="CQ298" s="42">
        <f t="shared" si="435"/>
        <v>3494.9999999999995</v>
      </c>
      <c r="CR298" s="42">
        <f t="shared" si="436"/>
        <v>186251.25169280145</v>
      </c>
      <c r="CS298" s="70" t="e">
        <f t="shared" si="452"/>
        <v>#DIV/0!</v>
      </c>
      <c r="CU298" s="43">
        <f t="shared" si="437"/>
        <v>35</v>
      </c>
      <c r="CV298" s="43">
        <f t="shared" si="438"/>
        <v>13.7</v>
      </c>
      <c r="CW298" s="43">
        <v>1</v>
      </c>
      <c r="CX298" s="34">
        <f t="shared" si="439"/>
        <v>0</v>
      </c>
      <c r="CY298" s="42">
        <f t="shared" si="376"/>
        <v>6</v>
      </c>
      <c r="CZ298" s="42">
        <f t="shared" si="440"/>
        <v>0</v>
      </c>
      <c r="DA298" s="42">
        <f t="shared" si="441"/>
        <v>52608.000000000131</v>
      </c>
      <c r="DB298" s="42">
        <f t="shared" si="442"/>
        <v>4110</v>
      </c>
      <c r="DC298" s="42">
        <f t="shared" si="443"/>
        <v>186251.25169280145</v>
      </c>
      <c r="DD298" s="70" t="e">
        <f t="shared" si="459"/>
        <v>#DIV/0!</v>
      </c>
      <c r="DF298" s="43">
        <f t="shared" si="444"/>
        <v>-28</v>
      </c>
      <c r="DG298" s="43">
        <f t="shared" si="445"/>
        <v>18.574999999999999</v>
      </c>
      <c r="DH298" s="43">
        <v>1</v>
      </c>
      <c r="DI298" s="34">
        <f t="shared" si="454"/>
        <v>0</v>
      </c>
      <c r="DJ298" s="42">
        <f t="shared" si="377"/>
        <v>1</v>
      </c>
      <c r="DK298" s="42">
        <f t="shared" si="446"/>
        <v>0</v>
      </c>
      <c r="DL298" s="42">
        <f t="shared" si="447"/>
        <v>11.488996613721779</v>
      </c>
      <c r="DM298" s="42">
        <f t="shared" si="448"/>
        <v>5572.5</v>
      </c>
      <c r="DN298" s="42">
        <f t="shared" si="449"/>
        <v>186251.25169280145</v>
      </c>
    </row>
    <row r="299" spans="1:118">
      <c r="A299" s="34">
        <f t="shared" si="378"/>
        <v>6427.3129299703114</v>
      </c>
      <c r="B299" s="34">
        <v>0</v>
      </c>
      <c r="C299" s="55">
        <f t="shared" si="456"/>
        <v>13.8</v>
      </c>
      <c r="D299" s="59"/>
      <c r="E299" s="87">
        <v>2.2000000000000002</v>
      </c>
      <c r="F299" s="101">
        <f>C299+E299</f>
        <v>16</v>
      </c>
      <c r="G299" s="37">
        <f t="shared" si="379"/>
        <v>4.3687555610468154E+17</v>
      </c>
      <c r="H299" s="34">
        <f t="shared" si="450"/>
        <v>58.60000000000003</v>
      </c>
      <c r="I299" s="38">
        <v>293</v>
      </c>
      <c r="J299" s="43">
        <f t="shared" si="380"/>
        <v>293</v>
      </c>
      <c r="K299" s="43">
        <f t="shared" si="381"/>
        <v>2.2000000000000002</v>
      </c>
      <c r="L299" s="33">
        <v>1</v>
      </c>
      <c r="M299" s="34">
        <f t="shared" si="382"/>
        <v>2</v>
      </c>
      <c r="N299" s="42">
        <f t="shared" si="368"/>
        <v>1.739287808704512E+18</v>
      </c>
      <c r="O299" s="42">
        <f t="shared" si="383"/>
        <v>1.019222655900844E+21</v>
      </c>
      <c r="P299" s="42">
        <f t="shared" si="384"/>
        <v>2.8833786702908981E+19</v>
      </c>
      <c r="Q299" s="42">
        <f t="shared" si="385"/>
        <v>660</v>
      </c>
      <c r="R299" s="42">
        <f t="shared" si="386"/>
        <v>192819.38789910934</v>
      </c>
      <c r="S299" s="70">
        <f t="shared" si="387"/>
        <v>2.8289978186782087E-2</v>
      </c>
      <c r="V299" s="43">
        <f t="shared" si="388"/>
        <v>293</v>
      </c>
      <c r="W299" s="43">
        <f t="shared" si="389"/>
        <v>3.2</v>
      </c>
      <c r="X299" s="43">
        <v>1</v>
      </c>
      <c r="Y299" s="34">
        <f t="shared" si="390"/>
        <v>1</v>
      </c>
      <c r="Z299" s="42">
        <f t="shared" si="369"/>
        <v>2.10018476052E+17</v>
      </c>
      <c r="AA299" s="42">
        <f t="shared" si="391"/>
        <v>6.1535413483236E+19</v>
      </c>
      <c r="AB299" s="42">
        <f t="shared" si="392"/>
        <v>4.194005338604943E+19</v>
      </c>
      <c r="AC299" s="42">
        <f t="shared" si="393"/>
        <v>960</v>
      </c>
      <c r="AD299" s="42">
        <f t="shared" si="394"/>
        <v>192819.38789910934</v>
      </c>
      <c r="AE299" s="70">
        <f t="shared" si="455"/>
        <v>0.68155962578321005</v>
      </c>
      <c r="AG299" s="43">
        <f t="shared" si="395"/>
        <v>278</v>
      </c>
      <c r="AH299" s="43">
        <f t="shared" si="396"/>
        <v>4.2750000000000004</v>
      </c>
      <c r="AI299" s="43">
        <v>1</v>
      </c>
      <c r="AJ299" s="34">
        <f t="shared" si="397"/>
        <v>1.075</v>
      </c>
      <c r="AK299" s="42">
        <f t="shared" si="370"/>
        <v>1.2251077769699999E+18</v>
      </c>
      <c r="AL299" s="42">
        <f t="shared" si="398"/>
        <v>3.661234591474845E+20</v>
      </c>
      <c r="AM299" s="42">
        <f t="shared" si="399"/>
        <v>7.0036612588031683E+18</v>
      </c>
      <c r="AN299" s="42">
        <f t="shared" si="400"/>
        <v>1282.5</v>
      </c>
      <c r="AO299" s="42">
        <f t="shared" si="401"/>
        <v>192819.38789910934</v>
      </c>
      <c r="AP299" s="70">
        <f t="shared" si="460"/>
        <v>1.9129233824871906E-2</v>
      </c>
      <c r="AR299" s="43">
        <f t="shared" si="402"/>
        <v>258</v>
      </c>
      <c r="AS299" s="43">
        <f t="shared" si="403"/>
        <v>5.45</v>
      </c>
      <c r="AT299" s="43">
        <v>1</v>
      </c>
      <c r="AU299" s="34">
        <f t="shared" si="404"/>
        <v>1.175</v>
      </c>
      <c r="AV299" s="42">
        <f t="shared" si="371"/>
        <v>1.13835199661568E+16</v>
      </c>
      <c r="AW299" s="42">
        <f t="shared" si="405"/>
        <v>3.4509140777404339E+18</v>
      </c>
      <c r="AX299" s="42">
        <f t="shared" si="406"/>
        <v>5.5804026111808806E+17</v>
      </c>
      <c r="AY299" s="42">
        <f t="shared" si="407"/>
        <v>1635</v>
      </c>
      <c r="AZ299" s="42">
        <f t="shared" si="408"/>
        <v>192819.38789910934</v>
      </c>
      <c r="BA299" s="70">
        <f t="shared" si="451"/>
        <v>0.16170795578992736</v>
      </c>
      <c r="BC299" s="43">
        <f t="shared" si="409"/>
        <v>233</v>
      </c>
      <c r="BD299" s="43">
        <f t="shared" si="410"/>
        <v>6.75</v>
      </c>
      <c r="BE299" s="43">
        <v>1</v>
      </c>
      <c r="BF299" s="34">
        <f t="shared" si="411"/>
        <v>1.3</v>
      </c>
      <c r="BG299" s="42">
        <f t="shared" si="372"/>
        <v>1.756314509064192E+16</v>
      </c>
      <c r="BH299" s="42">
        <f t="shared" si="412"/>
        <v>5.3198766479554376E+18</v>
      </c>
      <c r="BI299" s="42">
        <f t="shared" si="413"/>
        <v>2.1598461941210372E+16</v>
      </c>
      <c r="BJ299" s="42">
        <f t="shared" si="414"/>
        <v>2025</v>
      </c>
      <c r="BK299" s="42">
        <f t="shared" si="415"/>
        <v>192819.38789910934</v>
      </c>
      <c r="BL299" s="70">
        <f t="shared" si="367"/>
        <v>4.0599554031974039E-3</v>
      </c>
      <c r="BN299" s="43">
        <f t="shared" si="416"/>
        <v>203</v>
      </c>
      <c r="BO299" s="43">
        <f t="shared" si="417"/>
        <v>8.1999999999999993</v>
      </c>
      <c r="BP299" s="43">
        <v>1</v>
      </c>
      <c r="BQ299" s="34">
        <f t="shared" si="418"/>
        <v>1.45</v>
      </c>
      <c r="BR299" s="42">
        <f t="shared" si="373"/>
        <v>30975564533760</v>
      </c>
      <c r="BS299" s="42">
        <f t="shared" si="419"/>
        <v>9117657420512256</v>
      </c>
      <c r="BT299" s="42">
        <f t="shared" si="420"/>
        <v>409970805365566.25</v>
      </c>
      <c r="BU299" s="42">
        <f t="shared" si="421"/>
        <v>2460</v>
      </c>
      <c r="BV299" s="42">
        <f t="shared" si="422"/>
        <v>192819.38789910934</v>
      </c>
      <c r="BW299" s="70">
        <f t="shared" si="458"/>
        <v>4.4964488843729E-2</v>
      </c>
      <c r="BY299" s="43">
        <f t="shared" si="423"/>
        <v>141</v>
      </c>
      <c r="BZ299" s="43">
        <f t="shared" si="424"/>
        <v>9.8249999999999993</v>
      </c>
      <c r="CA299" s="43">
        <v>1</v>
      </c>
      <c r="CB299" s="34">
        <f t="shared" si="425"/>
        <v>0</v>
      </c>
      <c r="CC299" s="42">
        <f t="shared" si="374"/>
        <v>18345600</v>
      </c>
      <c r="CD299" s="42">
        <f t="shared" si="426"/>
        <v>0</v>
      </c>
      <c r="CE299" s="42">
        <f t="shared" si="427"/>
        <v>90886565343.69162</v>
      </c>
      <c r="CF299" s="42">
        <f t="shared" si="428"/>
        <v>2947.5</v>
      </c>
      <c r="CG299" s="42">
        <f t="shared" si="429"/>
        <v>192819.38789910934</v>
      </c>
      <c r="CH299" s="70" t="e">
        <f t="shared" si="457"/>
        <v>#DIV/0!</v>
      </c>
      <c r="CJ299" s="43">
        <f t="shared" si="430"/>
        <v>86</v>
      </c>
      <c r="CK299" s="43">
        <f t="shared" si="431"/>
        <v>11.649999999999999</v>
      </c>
      <c r="CL299" s="43">
        <v>1</v>
      </c>
      <c r="CM299" s="34">
        <f t="shared" si="432"/>
        <v>0</v>
      </c>
      <c r="CN299" s="42">
        <f t="shared" si="375"/>
        <v>7200</v>
      </c>
      <c r="CO299" s="42">
        <f t="shared" si="433"/>
        <v>0</v>
      </c>
      <c r="CP299" s="42">
        <f t="shared" si="434"/>
        <v>52621485.679767184</v>
      </c>
      <c r="CQ299" s="42">
        <f t="shared" si="435"/>
        <v>3494.9999999999995</v>
      </c>
      <c r="CR299" s="42">
        <f t="shared" si="436"/>
        <v>192819.38789910934</v>
      </c>
      <c r="CS299" s="70" t="e">
        <f t="shared" si="452"/>
        <v>#DIV/0!</v>
      </c>
      <c r="CU299" s="43">
        <f t="shared" si="437"/>
        <v>36</v>
      </c>
      <c r="CV299" s="43">
        <f t="shared" si="438"/>
        <v>13.7</v>
      </c>
      <c r="CW299" s="43">
        <v>1</v>
      </c>
      <c r="CX299" s="34">
        <f t="shared" si="439"/>
        <v>0</v>
      </c>
      <c r="CY299" s="42">
        <f t="shared" si="376"/>
        <v>6</v>
      </c>
      <c r="CZ299" s="42">
        <f t="shared" si="440"/>
        <v>0</v>
      </c>
      <c r="DA299" s="42">
        <f t="shared" si="441"/>
        <v>60430.723059684162</v>
      </c>
      <c r="DB299" s="42">
        <f t="shared" si="442"/>
        <v>4110</v>
      </c>
      <c r="DC299" s="42">
        <f t="shared" si="443"/>
        <v>192819.38789910934</v>
      </c>
      <c r="DD299" s="70" t="e">
        <f t="shared" si="459"/>
        <v>#DIV/0!</v>
      </c>
      <c r="DF299" s="43">
        <f t="shared" si="444"/>
        <v>-27</v>
      </c>
      <c r="DG299" s="43">
        <f t="shared" si="445"/>
        <v>18.574999999999999</v>
      </c>
      <c r="DH299" s="43">
        <v>1</v>
      </c>
      <c r="DI299" s="34">
        <f t="shared" si="454"/>
        <v>0</v>
      </c>
      <c r="DJ299" s="42">
        <f t="shared" si="377"/>
        <v>1</v>
      </c>
      <c r="DK299" s="42">
        <f t="shared" si="446"/>
        <v>0</v>
      </c>
      <c r="DL299" s="42">
        <f t="shared" si="447"/>
        <v>13.197391510748718</v>
      </c>
      <c r="DM299" s="42">
        <f t="shared" si="448"/>
        <v>5572.5</v>
      </c>
      <c r="DN299" s="42">
        <f t="shared" si="449"/>
        <v>192819.38789910934</v>
      </c>
    </row>
    <row r="300" spans="1:118">
      <c r="A300" s="34">
        <f t="shared" si="378"/>
        <v>6653.9716309504165</v>
      </c>
      <c r="B300" s="34">
        <v>0</v>
      </c>
      <c r="C300" s="55">
        <f t="shared" si="456"/>
        <v>13.8</v>
      </c>
      <c r="D300" s="59"/>
      <c r="E300" s="87">
        <v>2.2000000000000002</v>
      </c>
      <c r="F300" s="101">
        <f>C300+E300</f>
        <v>16</v>
      </c>
      <c r="G300" s="37">
        <f t="shared" si="379"/>
        <v>5.0183823263586259E+17</v>
      </c>
      <c r="H300" s="34">
        <f t="shared" si="450"/>
        <v>58.800000000000033</v>
      </c>
      <c r="I300" s="38">
        <v>294</v>
      </c>
      <c r="J300" s="43">
        <f t="shared" si="380"/>
        <v>294</v>
      </c>
      <c r="K300" s="43">
        <f t="shared" si="381"/>
        <v>2.2000000000000002</v>
      </c>
      <c r="L300" s="33">
        <v>1</v>
      </c>
      <c r="M300" s="34">
        <f t="shared" si="382"/>
        <v>2</v>
      </c>
      <c r="N300" s="42">
        <f t="shared" si="368"/>
        <v>1.739287808704512E+18</v>
      </c>
      <c r="O300" s="42">
        <f t="shared" si="383"/>
        <v>1.0227012315182531E+21</v>
      </c>
      <c r="P300" s="42">
        <f t="shared" si="384"/>
        <v>3.3121323353966932E+19</v>
      </c>
      <c r="Q300" s="42">
        <f t="shared" si="385"/>
        <v>660</v>
      </c>
      <c r="R300" s="42">
        <f t="shared" si="386"/>
        <v>199619.1489285125</v>
      </c>
      <c r="S300" s="70">
        <f t="shared" si="387"/>
        <v>3.2386118578146827E-2</v>
      </c>
      <c r="V300" s="43">
        <f t="shared" si="388"/>
        <v>294</v>
      </c>
      <c r="W300" s="43">
        <f t="shared" si="389"/>
        <v>3.2</v>
      </c>
      <c r="X300" s="43">
        <v>1</v>
      </c>
      <c r="Y300" s="34">
        <f t="shared" si="390"/>
        <v>1</v>
      </c>
      <c r="Z300" s="42">
        <f t="shared" si="369"/>
        <v>2.10018476052E+17</v>
      </c>
      <c r="AA300" s="42">
        <f t="shared" si="391"/>
        <v>6.1745431959287996E+19</v>
      </c>
      <c r="AB300" s="42">
        <f t="shared" si="392"/>
        <v>4.8176470333042811E+19</v>
      </c>
      <c r="AC300" s="42">
        <f t="shared" si="393"/>
        <v>960</v>
      </c>
      <c r="AD300" s="42">
        <f t="shared" si="394"/>
        <v>199619.1489285125</v>
      </c>
      <c r="AE300" s="70">
        <f t="shared" si="455"/>
        <v>0.78024347395946769</v>
      </c>
      <c r="AG300" s="43">
        <f t="shared" si="395"/>
        <v>279</v>
      </c>
      <c r="AH300" s="43">
        <f t="shared" si="396"/>
        <v>4.2750000000000004</v>
      </c>
      <c r="AI300" s="43">
        <v>1</v>
      </c>
      <c r="AJ300" s="34">
        <f t="shared" si="397"/>
        <v>1.075</v>
      </c>
      <c r="AK300" s="42">
        <f t="shared" si="370"/>
        <v>1.2251077769699999E+18</v>
      </c>
      <c r="AL300" s="42">
        <f t="shared" si="398"/>
        <v>3.6744045000772721E+20</v>
      </c>
      <c r="AM300" s="42">
        <f t="shared" si="399"/>
        <v>8.0450941669436652E+18</v>
      </c>
      <c r="AN300" s="42">
        <f t="shared" si="400"/>
        <v>1282.5</v>
      </c>
      <c r="AO300" s="42">
        <f t="shared" si="401"/>
        <v>199619.1489285125</v>
      </c>
      <c r="AP300" s="70">
        <f t="shared" si="460"/>
        <v>2.1894960575991235E-2</v>
      </c>
      <c r="AR300" s="43">
        <f t="shared" si="402"/>
        <v>259</v>
      </c>
      <c r="AS300" s="43">
        <f t="shared" si="403"/>
        <v>5.45</v>
      </c>
      <c r="AT300" s="43">
        <v>1</v>
      </c>
      <c r="AU300" s="34">
        <f t="shared" si="404"/>
        <v>1.175</v>
      </c>
      <c r="AV300" s="42">
        <f t="shared" si="371"/>
        <v>1.13835199661568E+16</v>
      </c>
      <c r="AW300" s="42">
        <f t="shared" si="405"/>
        <v>3.4642897137006684E+18</v>
      </c>
      <c r="AX300" s="42">
        <f t="shared" si="406"/>
        <v>6.4101992996846374E+17</v>
      </c>
      <c r="AY300" s="42">
        <f t="shared" si="407"/>
        <v>1635</v>
      </c>
      <c r="AZ300" s="42">
        <f t="shared" si="408"/>
        <v>199619.1489285125</v>
      </c>
      <c r="BA300" s="70">
        <f t="shared" si="451"/>
        <v>0.18503646719653397</v>
      </c>
      <c r="BC300" s="43">
        <f t="shared" si="409"/>
        <v>234</v>
      </c>
      <c r="BD300" s="43">
        <f t="shared" si="410"/>
        <v>6.75</v>
      </c>
      <c r="BE300" s="43">
        <v>1</v>
      </c>
      <c r="BF300" s="34">
        <f t="shared" si="411"/>
        <v>1.3</v>
      </c>
      <c r="BG300" s="42">
        <f t="shared" si="372"/>
        <v>1.756314509064192E+16</v>
      </c>
      <c r="BH300" s="42">
        <f t="shared" si="412"/>
        <v>5.3427087365732721E+18</v>
      </c>
      <c r="BI300" s="42">
        <f t="shared" si="413"/>
        <v>2.481011770233442E+16</v>
      </c>
      <c r="BJ300" s="42">
        <f t="shared" si="414"/>
        <v>2025</v>
      </c>
      <c r="BK300" s="42">
        <f t="shared" si="415"/>
        <v>199619.1489285125</v>
      </c>
      <c r="BL300" s="70">
        <f t="shared" si="367"/>
        <v>4.6437339045824972E-3</v>
      </c>
      <c r="BN300" s="43">
        <f t="shared" si="416"/>
        <v>204</v>
      </c>
      <c r="BO300" s="43">
        <f t="shared" si="417"/>
        <v>8.1999999999999993</v>
      </c>
      <c r="BP300" s="43">
        <v>1</v>
      </c>
      <c r="BQ300" s="34">
        <f t="shared" si="418"/>
        <v>1.45</v>
      </c>
      <c r="BR300" s="42">
        <f t="shared" si="373"/>
        <v>30975564533760</v>
      </c>
      <c r="BS300" s="42">
        <f t="shared" si="419"/>
        <v>9162571989086208</v>
      </c>
      <c r="BT300" s="42">
        <f t="shared" si="420"/>
        <v>470932789720235.69</v>
      </c>
      <c r="BU300" s="42">
        <f t="shared" si="421"/>
        <v>2460</v>
      </c>
      <c r="BV300" s="42">
        <f t="shared" si="422"/>
        <v>199619.1489285125</v>
      </c>
      <c r="BW300" s="70">
        <f t="shared" si="458"/>
        <v>5.1397444983916823E-2</v>
      </c>
      <c r="BY300" s="43">
        <f t="shared" si="423"/>
        <v>142</v>
      </c>
      <c r="BZ300" s="43">
        <f t="shared" si="424"/>
        <v>9.8249999999999993</v>
      </c>
      <c r="CA300" s="43">
        <v>1</v>
      </c>
      <c r="CB300" s="34">
        <f t="shared" si="425"/>
        <v>0</v>
      </c>
      <c r="CC300" s="42">
        <f t="shared" si="374"/>
        <v>18345600</v>
      </c>
      <c r="CD300" s="42">
        <f t="shared" si="426"/>
        <v>0</v>
      </c>
      <c r="CE300" s="42">
        <f t="shared" si="427"/>
        <v>104401248101.6291</v>
      </c>
      <c r="CF300" s="42">
        <f t="shared" si="428"/>
        <v>2947.5</v>
      </c>
      <c r="CG300" s="42">
        <f t="shared" si="429"/>
        <v>199619.1489285125</v>
      </c>
      <c r="CH300" s="70" t="e">
        <f t="shared" si="457"/>
        <v>#DIV/0!</v>
      </c>
      <c r="CJ300" s="43">
        <f t="shared" si="430"/>
        <v>87</v>
      </c>
      <c r="CK300" s="43">
        <f t="shared" si="431"/>
        <v>11.649999999999999</v>
      </c>
      <c r="CL300" s="43">
        <v>1</v>
      </c>
      <c r="CM300" s="34">
        <f t="shared" si="432"/>
        <v>0</v>
      </c>
      <c r="CN300" s="42">
        <f t="shared" si="375"/>
        <v>7200</v>
      </c>
      <c r="CO300" s="42">
        <f t="shared" si="433"/>
        <v>0</v>
      </c>
      <c r="CP300" s="42">
        <f t="shared" si="434"/>
        <v>60446214.037848607</v>
      </c>
      <c r="CQ300" s="42">
        <f t="shared" si="435"/>
        <v>3494.9999999999995</v>
      </c>
      <c r="CR300" s="42">
        <f t="shared" si="436"/>
        <v>199619.1489285125</v>
      </c>
      <c r="CS300" s="70" t="e">
        <f t="shared" si="452"/>
        <v>#DIV/0!</v>
      </c>
      <c r="CU300" s="43">
        <f t="shared" si="437"/>
        <v>37</v>
      </c>
      <c r="CV300" s="43">
        <f t="shared" si="438"/>
        <v>13.7</v>
      </c>
      <c r="CW300" s="43">
        <v>1</v>
      </c>
      <c r="CX300" s="34">
        <f t="shared" si="439"/>
        <v>0</v>
      </c>
      <c r="CY300" s="42">
        <f t="shared" si="376"/>
        <v>6</v>
      </c>
      <c r="CZ300" s="42">
        <f t="shared" si="440"/>
        <v>0</v>
      </c>
      <c r="DA300" s="42">
        <f t="shared" si="441"/>
        <v>69416.672169940575</v>
      </c>
      <c r="DB300" s="42">
        <f t="shared" si="442"/>
        <v>4110</v>
      </c>
      <c r="DC300" s="42">
        <f t="shared" si="443"/>
        <v>199619.1489285125</v>
      </c>
      <c r="DD300" s="70" t="e">
        <f t="shared" si="459"/>
        <v>#DIV/0!</v>
      </c>
      <c r="DF300" s="43">
        <f t="shared" si="444"/>
        <v>-26</v>
      </c>
      <c r="DG300" s="43">
        <f t="shared" si="445"/>
        <v>18.574999999999999</v>
      </c>
      <c r="DH300" s="43">
        <v>1</v>
      </c>
      <c r="DI300" s="34">
        <f t="shared" si="454"/>
        <v>0</v>
      </c>
      <c r="DJ300" s="42">
        <f t="shared" si="377"/>
        <v>1</v>
      </c>
      <c r="DK300" s="42">
        <f t="shared" si="446"/>
        <v>0</v>
      </c>
      <c r="DL300" s="42">
        <f t="shared" si="447"/>
        <v>15.159821918648886</v>
      </c>
      <c r="DM300" s="42">
        <f t="shared" si="448"/>
        <v>5572.5</v>
      </c>
      <c r="DN300" s="42">
        <f t="shared" si="449"/>
        <v>199619.1489285125</v>
      </c>
    </row>
    <row r="301" spans="1:118">
      <c r="A301" s="34">
        <f t="shared" si="378"/>
        <v>6888.6234337585711</v>
      </c>
      <c r="B301" s="34">
        <v>0</v>
      </c>
      <c r="C301" s="55">
        <f t="shared" si="456"/>
        <v>13.8</v>
      </c>
      <c r="D301" s="59"/>
      <c r="E301" s="87">
        <v>2.2000000000000002</v>
      </c>
      <c r="F301" s="101">
        <f>C301+E301</f>
        <v>16</v>
      </c>
      <c r="G301" s="37">
        <f t="shared" si="379"/>
        <v>5.7646075230343488E+17</v>
      </c>
      <c r="H301" s="34">
        <f t="shared" si="450"/>
        <v>59.000000000000028</v>
      </c>
      <c r="I301" s="38">
        <v>295</v>
      </c>
      <c r="J301" s="43">
        <f t="shared" si="380"/>
        <v>295</v>
      </c>
      <c r="K301" s="43">
        <f t="shared" si="381"/>
        <v>2.2000000000000002</v>
      </c>
      <c r="L301" s="33">
        <v>1</v>
      </c>
      <c r="M301" s="34">
        <f t="shared" si="382"/>
        <v>2</v>
      </c>
      <c r="N301" s="42">
        <f t="shared" si="368"/>
        <v>1.739287808704512E+18</v>
      </c>
      <c r="O301" s="42">
        <f t="shared" si="383"/>
        <v>1.0261798071356621E+21</v>
      </c>
      <c r="P301" s="42">
        <f t="shared" si="384"/>
        <v>3.8046409652026704E+19</v>
      </c>
      <c r="Q301" s="42">
        <f t="shared" si="385"/>
        <v>660</v>
      </c>
      <c r="R301" s="42">
        <f t="shared" si="386"/>
        <v>206658.70301275712</v>
      </c>
      <c r="S301" s="70">
        <f t="shared" si="387"/>
        <v>3.7075773063810567E-2</v>
      </c>
      <c r="V301" s="43">
        <f t="shared" si="388"/>
        <v>295</v>
      </c>
      <c r="W301" s="43">
        <f t="shared" si="389"/>
        <v>3.2</v>
      </c>
      <c r="X301" s="43">
        <v>1</v>
      </c>
      <c r="Y301" s="34">
        <f t="shared" si="390"/>
        <v>1</v>
      </c>
      <c r="Z301" s="42">
        <f t="shared" si="369"/>
        <v>2.10018476052E+17</v>
      </c>
      <c r="AA301" s="42">
        <f t="shared" si="391"/>
        <v>6.1955450435340001E+19</v>
      </c>
      <c r="AB301" s="42">
        <f t="shared" si="392"/>
        <v>5.5340232221129753E+19</v>
      </c>
      <c r="AC301" s="42">
        <f t="shared" si="393"/>
        <v>960</v>
      </c>
      <c r="AD301" s="42">
        <f t="shared" si="394"/>
        <v>206658.70301275712</v>
      </c>
      <c r="AE301" s="70">
        <f t="shared" si="455"/>
        <v>0.8932262106444655</v>
      </c>
      <c r="AG301" s="43">
        <f t="shared" si="395"/>
        <v>280</v>
      </c>
      <c r="AH301" s="43">
        <f t="shared" si="396"/>
        <v>4.2750000000000004</v>
      </c>
      <c r="AI301" s="43">
        <v>1</v>
      </c>
      <c r="AJ301" s="34">
        <f t="shared" si="397"/>
        <v>1.075</v>
      </c>
      <c r="AK301" s="42">
        <f t="shared" si="370"/>
        <v>1.2251077769699999E+18</v>
      </c>
      <c r="AL301" s="42">
        <f t="shared" si="398"/>
        <v>3.6875744086796999E+20</v>
      </c>
      <c r="AM301" s="42">
        <f t="shared" si="399"/>
        <v>9.2413864353644298E+18</v>
      </c>
      <c r="AN301" s="42">
        <f t="shared" si="400"/>
        <v>1282.5</v>
      </c>
      <c r="AO301" s="42">
        <f t="shared" si="401"/>
        <v>206658.70301275712</v>
      </c>
      <c r="AP301" s="70">
        <f t="shared" si="460"/>
        <v>2.5060881249236184E-2</v>
      </c>
      <c r="AR301" s="43">
        <f t="shared" si="402"/>
        <v>260</v>
      </c>
      <c r="AS301" s="43">
        <f t="shared" si="403"/>
        <v>5.45</v>
      </c>
      <c r="AT301" s="43">
        <v>15</v>
      </c>
      <c r="AU301" s="34">
        <f t="shared" si="404"/>
        <v>1.175</v>
      </c>
      <c r="AV301" s="42">
        <f t="shared" si="371"/>
        <v>1.70752799492352E+17</v>
      </c>
      <c r="AW301" s="42">
        <f t="shared" si="405"/>
        <v>5.2164980244913537E+19</v>
      </c>
      <c r="AX301" s="42">
        <f t="shared" si="406"/>
        <v>7.363385390750889E+17</v>
      </c>
      <c r="AY301" s="42">
        <f t="shared" si="407"/>
        <v>1635</v>
      </c>
      <c r="AZ301" s="42">
        <f t="shared" si="408"/>
        <v>206658.70301275712</v>
      </c>
      <c r="BA301" s="70">
        <f t="shared" si="451"/>
        <v>1.4115572087212421E-2</v>
      </c>
      <c r="BC301" s="43">
        <f t="shared" si="409"/>
        <v>235</v>
      </c>
      <c r="BD301" s="43">
        <f t="shared" si="410"/>
        <v>6.75</v>
      </c>
      <c r="BE301" s="43">
        <v>1</v>
      </c>
      <c r="BF301" s="34">
        <f t="shared" si="411"/>
        <v>1.3</v>
      </c>
      <c r="BG301" s="42">
        <f t="shared" si="372"/>
        <v>1.756314509064192E+16</v>
      </c>
      <c r="BH301" s="42">
        <f t="shared" si="412"/>
        <v>5.3655408251911066E+18</v>
      </c>
      <c r="BI301" s="42">
        <f t="shared" si="413"/>
        <v>2.8499341391954368E+16</v>
      </c>
      <c r="BJ301" s="42">
        <f t="shared" si="414"/>
        <v>2025</v>
      </c>
      <c r="BK301" s="42">
        <f t="shared" si="415"/>
        <v>206658.70301275712</v>
      </c>
      <c r="BL301" s="70">
        <f t="shared" ref="BL301:BL364" si="461">BI301/BH301</f>
        <v>5.3115505632070738E-3</v>
      </c>
      <c r="BN301" s="43">
        <f t="shared" si="416"/>
        <v>205</v>
      </c>
      <c r="BO301" s="43">
        <f t="shared" si="417"/>
        <v>8.1999999999999993</v>
      </c>
      <c r="BP301" s="43">
        <v>1</v>
      </c>
      <c r="BQ301" s="34">
        <f t="shared" si="418"/>
        <v>1.45</v>
      </c>
      <c r="BR301" s="42">
        <f t="shared" si="373"/>
        <v>30975564533760</v>
      </c>
      <c r="BS301" s="42">
        <f t="shared" si="419"/>
        <v>9207486557660160</v>
      </c>
      <c r="BT301" s="42">
        <f t="shared" si="420"/>
        <v>540959720865799.37</v>
      </c>
      <c r="BU301" s="42">
        <f t="shared" si="421"/>
        <v>2460</v>
      </c>
      <c r="BV301" s="42">
        <f t="shared" si="422"/>
        <v>206658.70301275712</v>
      </c>
      <c r="BW301" s="70">
        <f t="shared" si="458"/>
        <v>5.8752159721129155E-2</v>
      </c>
      <c r="BY301" s="43">
        <f t="shared" si="423"/>
        <v>143</v>
      </c>
      <c r="BZ301" s="43">
        <f t="shared" si="424"/>
        <v>9.8249999999999993</v>
      </c>
      <c r="CA301" s="43">
        <v>1</v>
      </c>
      <c r="CB301" s="34">
        <f t="shared" si="425"/>
        <v>0</v>
      </c>
      <c r="CC301" s="42">
        <f t="shared" si="374"/>
        <v>18345600</v>
      </c>
      <c r="CD301" s="42">
        <f t="shared" si="426"/>
        <v>0</v>
      </c>
      <c r="CE301" s="42">
        <f t="shared" si="427"/>
        <v>119925541953.97868</v>
      </c>
      <c r="CF301" s="42">
        <f t="shared" si="428"/>
        <v>2947.5</v>
      </c>
      <c r="CG301" s="42">
        <f t="shared" si="429"/>
        <v>206658.70301275712</v>
      </c>
      <c r="CH301" s="70" t="e">
        <f t="shared" si="457"/>
        <v>#DIV/0!</v>
      </c>
      <c r="CJ301" s="43">
        <f t="shared" si="430"/>
        <v>88</v>
      </c>
      <c r="CK301" s="43">
        <f t="shared" si="431"/>
        <v>11.649999999999999</v>
      </c>
      <c r="CL301" s="43">
        <v>1</v>
      </c>
      <c r="CM301" s="34">
        <f t="shared" si="432"/>
        <v>0</v>
      </c>
      <c r="CN301" s="42">
        <f t="shared" si="375"/>
        <v>7200</v>
      </c>
      <c r="CO301" s="42">
        <f t="shared" si="433"/>
        <v>0</v>
      </c>
      <c r="CP301" s="42">
        <f t="shared" si="434"/>
        <v>69434466.631075382</v>
      </c>
      <c r="CQ301" s="42">
        <f t="shared" si="435"/>
        <v>3494.9999999999995</v>
      </c>
      <c r="CR301" s="42">
        <f t="shared" si="436"/>
        <v>206658.70301275712</v>
      </c>
      <c r="CS301" s="70" t="e">
        <f t="shared" si="452"/>
        <v>#DIV/0!</v>
      </c>
      <c r="CU301" s="43">
        <f t="shared" si="437"/>
        <v>38</v>
      </c>
      <c r="CV301" s="43">
        <f t="shared" si="438"/>
        <v>13.7</v>
      </c>
      <c r="CW301" s="43">
        <v>1</v>
      </c>
      <c r="CX301" s="34">
        <f t="shared" si="439"/>
        <v>0</v>
      </c>
      <c r="CY301" s="42">
        <f t="shared" si="376"/>
        <v>6</v>
      </c>
      <c r="CZ301" s="42">
        <f t="shared" si="440"/>
        <v>0</v>
      </c>
      <c r="DA301" s="42">
        <f t="shared" si="441"/>
        <v>79738.817130979209</v>
      </c>
      <c r="DB301" s="42">
        <f t="shared" si="442"/>
        <v>4110</v>
      </c>
      <c r="DC301" s="42">
        <f t="shared" si="443"/>
        <v>206658.70301275712</v>
      </c>
      <c r="DD301" s="70" t="e">
        <f t="shared" si="459"/>
        <v>#DIV/0!</v>
      </c>
      <c r="DF301" s="43">
        <f t="shared" si="444"/>
        <v>-25</v>
      </c>
      <c r="DG301" s="43">
        <f t="shared" si="445"/>
        <v>18.574999999999999</v>
      </c>
      <c r="DH301" s="43">
        <v>1</v>
      </c>
      <c r="DI301" s="34">
        <f t="shared" si="454"/>
        <v>0</v>
      </c>
      <c r="DJ301" s="42">
        <f t="shared" si="377"/>
        <v>1</v>
      </c>
      <c r="DK301" s="42">
        <f t="shared" si="446"/>
        <v>0</v>
      </c>
      <c r="DL301" s="42">
        <f t="shared" si="447"/>
        <v>17.414062499999968</v>
      </c>
      <c r="DM301" s="42">
        <f t="shared" si="448"/>
        <v>5572.5</v>
      </c>
      <c r="DN301" s="42">
        <f t="shared" si="449"/>
        <v>206658.70301275712</v>
      </c>
    </row>
    <row r="302" spans="1:118">
      <c r="A302" s="34">
        <f t="shared" si="378"/>
        <v>7131.5502145219943</v>
      </c>
      <c r="B302" s="34">
        <v>0</v>
      </c>
      <c r="C302" s="55">
        <f t="shared" si="456"/>
        <v>13.8</v>
      </c>
      <c r="D302" s="59"/>
      <c r="E302" s="87">
        <v>2.2000000000000002</v>
      </c>
      <c r="F302" s="101">
        <f>C302+E302</f>
        <v>16</v>
      </c>
      <c r="G302" s="37">
        <f t="shared" si="379"/>
        <v>6.6217951789130893E+17</v>
      </c>
      <c r="H302" s="34">
        <f t="shared" si="450"/>
        <v>59.200000000000031</v>
      </c>
      <c r="I302" s="38">
        <v>296</v>
      </c>
      <c r="J302" s="43">
        <f t="shared" si="380"/>
        <v>296</v>
      </c>
      <c r="K302" s="43">
        <f t="shared" si="381"/>
        <v>2.2000000000000002</v>
      </c>
      <c r="L302" s="33">
        <v>1</v>
      </c>
      <c r="M302" s="34">
        <f t="shared" si="382"/>
        <v>2</v>
      </c>
      <c r="N302" s="42">
        <f t="shared" si="368"/>
        <v>1.739287808704512E+18</v>
      </c>
      <c r="O302" s="42">
        <f t="shared" si="383"/>
        <v>1.0296583827530711E+21</v>
      </c>
      <c r="P302" s="42">
        <f t="shared" si="384"/>
        <v>4.3703848180826391E+19</v>
      </c>
      <c r="Q302" s="42">
        <f t="shared" si="385"/>
        <v>660</v>
      </c>
      <c r="R302" s="42">
        <f t="shared" si="386"/>
        <v>213946.50643565983</v>
      </c>
      <c r="S302" s="70">
        <f t="shared" si="387"/>
        <v>4.2444998178883656E-2</v>
      </c>
      <c r="V302" s="43">
        <f t="shared" si="388"/>
        <v>296</v>
      </c>
      <c r="W302" s="43">
        <f t="shared" si="389"/>
        <v>3.2</v>
      </c>
      <c r="X302" s="43">
        <v>1</v>
      </c>
      <c r="Y302" s="34">
        <f t="shared" si="390"/>
        <v>1</v>
      </c>
      <c r="Z302" s="42">
        <f t="shared" si="369"/>
        <v>2.10018476052E+17</v>
      </c>
      <c r="AA302" s="42">
        <f t="shared" si="391"/>
        <v>6.2165468911391998E+19</v>
      </c>
      <c r="AB302" s="42">
        <f t="shared" si="392"/>
        <v>6.3569233717565653E+19</v>
      </c>
      <c r="AC302" s="42">
        <f t="shared" si="393"/>
        <v>960</v>
      </c>
      <c r="AD302" s="42">
        <f t="shared" si="394"/>
        <v>213946.50643565983</v>
      </c>
      <c r="AE302" s="70">
        <f t="shared" si="455"/>
        <v>1.0225811021899396</v>
      </c>
      <c r="AG302" s="43">
        <f t="shared" si="395"/>
        <v>281</v>
      </c>
      <c r="AH302" s="43">
        <f t="shared" si="396"/>
        <v>4.2750000000000004</v>
      </c>
      <c r="AI302" s="43">
        <v>1</v>
      </c>
      <c r="AJ302" s="34">
        <f t="shared" si="397"/>
        <v>1.075</v>
      </c>
      <c r="AK302" s="42">
        <f t="shared" si="370"/>
        <v>1.2251077769699999E+18</v>
      </c>
      <c r="AL302" s="42">
        <f t="shared" si="398"/>
        <v>3.7007443172821271E+20</v>
      </c>
      <c r="AM302" s="42">
        <f t="shared" si="399"/>
        <v>1.0615565396195035E+19</v>
      </c>
      <c r="AN302" s="42">
        <f t="shared" si="400"/>
        <v>1282.5</v>
      </c>
      <c r="AO302" s="42">
        <f t="shared" si="401"/>
        <v>213946.50643565983</v>
      </c>
      <c r="AP302" s="70">
        <f t="shared" si="460"/>
        <v>2.8684946827105418E-2</v>
      </c>
      <c r="AR302" s="43">
        <f t="shared" si="402"/>
        <v>261</v>
      </c>
      <c r="AS302" s="43">
        <f t="shared" si="403"/>
        <v>5.45</v>
      </c>
      <c r="AT302" s="43">
        <v>1</v>
      </c>
      <c r="AU302" s="34">
        <f t="shared" si="404"/>
        <v>1.175</v>
      </c>
      <c r="AV302" s="42">
        <f t="shared" si="371"/>
        <v>1.70752799492352E+17</v>
      </c>
      <c r="AW302" s="42">
        <f t="shared" si="405"/>
        <v>5.2365614784317047E+19</v>
      </c>
      <c r="AX302" s="42">
        <f t="shared" si="406"/>
        <v>8.458308685564745E+17</v>
      </c>
      <c r="AY302" s="42">
        <f t="shared" si="407"/>
        <v>1635</v>
      </c>
      <c r="AZ302" s="42">
        <f t="shared" si="408"/>
        <v>213946.50643565983</v>
      </c>
      <c r="BA302" s="70">
        <f t="shared" si="451"/>
        <v>1.6152409783409857E-2</v>
      </c>
      <c r="BC302" s="43">
        <f t="shared" si="409"/>
        <v>236</v>
      </c>
      <c r="BD302" s="43">
        <f t="shared" si="410"/>
        <v>6.75</v>
      </c>
      <c r="BE302" s="43">
        <v>1</v>
      </c>
      <c r="BF302" s="34">
        <f t="shared" si="411"/>
        <v>1.3</v>
      </c>
      <c r="BG302" s="42">
        <f t="shared" si="372"/>
        <v>1.756314509064192E+16</v>
      </c>
      <c r="BH302" s="42">
        <f t="shared" si="412"/>
        <v>5.3883729138089411E+18</v>
      </c>
      <c r="BI302" s="42">
        <f t="shared" si="413"/>
        <v>3.27371465754369E+16</v>
      </c>
      <c r="BJ302" s="42">
        <f t="shared" si="414"/>
        <v>2025</v>
      </c>
      <c r="BK302" s="42">
        <f t="shared" si="415"/>
        <v>213946.50643565983</v>
      </c>
      <c r="BL302" s="70">
        <f t="shared" si="461"/>
        <v>6.0755161342936114E-3</v>
      </c>
      <c r="BN302" s="43">
        <f t="shared" si="416"/>
        <v>206</v>
      </c>
      <c r="BO302" s="43">
        <f t="shared" si="417"/>
        <v>8.1999999999999993</v>
      </c>
      <c r="BP302" s="43">
        <v>1</v>
      </c>
      <c r="BQ302" s="34">
        <f t="shared" si="418"/>
        <v>1.45</v>
      </c>
      <c r="BR302" s="42">
        <f t="shared" si="373"/>
        <v>30975564533760</v>
      </c>
      <c r="BS302" s="42">
        <f t="shared" si="419"/>
        <v>9252401126234112</v>
      </c>
      <c r="BT302" s="42">
        <f t="shared" si="420"/>
        <v>621399541478198.87</v>
      </c>
      <c r="BU302" s="42">
        <f t="shared" si="421"/>
        <v>2460</v>
      </c>
      <c r="BV302" s="42">
        <f t="shared" si="422"/>
        <v>213946.50643565983</v>
      </c>
      <c r="BW302" s="70">
        <f t="shared" si="458"/>
        <v>6.7160895101736617E-2</v>
      </c>
      <c r="BY302" s="43">
        <f t="shared" si="423"/>
        <v>144</v>
      </c>
      <c r="BZ302" s="43">
        <f t="shared" si="424"/>
        <v>9.8249999999999993</v>
      </c>
      <c r="CA302" s="43">
        <v>1</v>
      </c>
      <c r="CB302" s="34">
        <f t="shared" si="425"/>
        <v>0</v>
      </c>
      <c r="CC302" s="42">
        <f t="shared" si="374"/>
        <v>18345600</v>
      </c>
      <c r="CD302" s="42">
        <f t="shared" si="426"/>
        <v>0</v>
      </c>
      <c r="CE302" s="42">
        <f t="shared" si="427"/>
        <v>137758272764.66327</v>
      </c>
      <c r="CF302" s="42">
        <f t="shared" si="428"/>
        <v>2947.5</v>
      </c>
      <c r="CG302" s="42">
        <f t="shared" si="429"/>
        <v>213946.50643565983</v>
      </c>
      <c r="CH302" s="70" t="e">
        <f t="shared" si="457"/>
        <v>#DIV/0!</v>
      </c>
      <c r="CJ302" s="43">
        <f t="shared" si="430"/>
        <v>89</v>
      </c>
      <c r="CK302" s="43">
        <f t="shared" si="431"/>
        <v>11.649999999999999</v>
      </c>
      <c r="CL302" s="43">
        <v>1</v>
      </c>
      <c r="CM302" s="34">
        <f t="shared" si="432"/>
        <v>0</v>
      </c>
      <c r="CN302" s="42">
        <f t="shared" si="375"/>
        <v>7200</v>
      </c>
      <c r="CO302" s="42">
        <f t="shared" si="433"/>
        <v>0</v>
      </c>
      <c r="CP302" s="42">
        <f t="shared" si="434"/>
        <v>79759257.599212825</v>
      </c>
      <c r="CQ302" s="42">
        <f t="shared" si="435"/>
        <v>3494.9999999999995</v>
      </c>
      <c r="CR302" s="42">
        <f t="shared" si="436"/>
        <v>213946.50643565983</v>
      </c>
      <c r="CS302" s="70" t="e">
        <f t="shared" si="452"/>
        <v>#DIV/0!</v>
      </c>
      <c r="CU302" s="43">
        <f t="shared" si="437"/>
        <v>39</v>
      </c>
      <c r="CV302" s="43">
        <f t="shared" si="438"/>
        <v>13.7</v>
      </c>
      <c r="CW302" s="43">
        <v>1</v>
      </c>
      <c r="CX302" s="34">
        <f t="shared" si="439"/>
        <v>0</v>
      </c>
      <c r="CY302" s="42">
        <f t="shared" si="376"/>
        <v>6</v>
      </c>
      <c r="CZ302" s="42">
        <f t="shared" si="440"/>
        <v>0</v>
      </c>
      <c r="DA302" s="42">
        <f t="shared" si="441"/>
        <v>91595.848067765241</v>
      </c>
      <c r="DB302" s="42">
        <f t="shared" si="442"/>
        <v>4110</v>
      </c>
      <c r="DC302" s="42">
        <f t="shared" si="443"/>
        <v>213946.50643565983</v>
      </c>
      <c r="DD302" s="70" t="e">
        <f t="shared" si="459"/>
        <v>#DIV/0!</v>
      </c>
      <c r="DF302" s="43">
        <f t="shared" si="444"/>
        <v>-24</v>
      </c>
      <c r="DG302" s="43">
        <f t="shared" si="445"/>
        <v>18.574999999999999</v>
      </c>
      <c r="DH302" s="43">
        <v>1</v>
      </c>
      <c r="DI302" s="34">
        <f t="shared" si="454"/>
        <v>0</v>
      </c>
      <c r="DJ302" s="42">
        <f t="shared" si="377"/>
        <v>1</v>
      </c>
      <c r="DK302" s="42">
        <f t="shared" si="446"/>
        <v>0</v>
      </c>
      <c r="DL302" s="42">
        <f t="shared" si="447"/>
        <v>20.003504947565524</v>
      </c>
      <c r="DM302" s="42">
        <f t="shared" si="448"/>
        <v>5572.5</v>
      </c>
      <c r="DN302" s="42">
        <f t="shared" si="449"/>
        <v>213946.50643565983</v>
      </c>
    </row>
    <row r="303" spans="1:118">
      <c r="A303" s="34">
        <f t="shared" si="378"/>
        <v>7383.0437897080728</v>
      </c>
      <c r="B303" s="34">
        <v>0</v>
      </c>
      <c r="C303" s="55">
        <f t="shared" si="456"/>
        <v>13.8</v>
      </c>
      <c r="D303" s="59"/>
      <c r="E303" s="87">
        <v>2.2000000000000002</v>
      </c>
      <c r="F303" s="101">
        <f>C303+E303</f>
        <v>16</v>
      </c>
      <c r="G303" s="37">
        <f t="shared" si="379"/>
        <v>7.6064452291447629E+17</v>
      </c>
      <c r="H303" s="34">
        <f t="shared" si="450"/>
        <v>59.400000000000034</v>
      </c>
      <c r="I303" s="38">
        <v>297</v>
      </c>
      <c r="J303" s="43">
        <f t="shared" si="380"/>
        <v>297</v>
      </c>
      <c r="K303" s="43">
        <f t="shared" si="381"/>
        <v>2.2000000000000002</v>
      </c>
      <c r="L303" s="33">
        <v>1</v>
      </c>
      <c r="M303" s="34">
        <f t="shared" si="382"/>
        <v>2</v>
      </c>
      <c r="N303" s="42">
        <f t="shared" si="368"/>
        <v>1.739287808704512E+18</v>
      </c>
      <c r="O303" s="42">
        <f t="shared" si="383"/>
        <v>1.0331369583704801E+21</v>
      </c>
      <c r="P303" s="42">
        <f t="shared" si="384"/>
        <v>5.0202538512355434E+19</v>
      </c>
      <c r="Q303" s="42">
        <f t="shared" si="385"/>
        <v>660</v>
      </c>
      <c r="R303" s="42">
        <f t="shared" si="386"/>
        <v>221491.31369124219</v>
      </c>
      <c r="S303" s="70">
        <f t="shared" si="387"/>
        <v>4.8592336287666654E-2</v>
      </c>
      <c r="V303" s="43">
        <f t="shared" si="388"/>
        <v>297</v>
      </c>
      <c r="W303" s="43">
        <f t="shared" si="389"/>
        <v>3.2</v>
      </c>
      <c r="X303" s="43">
        <v>1</v>
      </c>
      <c r="Y303" s="34">
        <f t="shared" si="390"/>
        <v>1</v>
      </c>
      <c r="Z303" s="42">
        <f t="shared" si="369"/>
        <v>2.10018476052E+17</v>
      </c>
      <c r="AA303" s="42">
        <f t="shared" si="391"/>
        <v>6.2375487387444003E+19</v>
      </c>
      <c r="AB303" s="42">
        <f t="shared" si="392"/>
        <v>7.3021874199789724E+19</v>
      </c>
      <c r="AC303" s="42">
        <f t="shared" si="393"/>
        <v>960</v>
      </c>
      <c r="AD303" s="42">
        <f t="shared" si="394"/>
        <v>221491.31369124219</v>
      </c>
      <c r="AE303" s="70">
        <f t="shared" si="455"/>
        <v>1.1706822224284343</v>
      </c>
      <c r="AG303" s="43">
        <f t="shared" si="395"/>
        <v>282</v>
      </c>
      <c r="AH303" s="43">
        <f t="shared" si="396"/>
        <v>4.2750000000000004</v>
      </c>
      <c r="AI303" s="43">
        <v>1</v>
      </c>
      <c r="AJ303" s="34">
        <f t="shared" si="397"/>
        <v>1.075</v>
      </c>
      <c r="AK303" s="42">
        <f t="shared" si="370"/>
        <v>1.2251077769699999E+18</v>
      </c>
      <c r="AL303" s="42">
        <f t="shared" si="398"/>
        <v>3.7139142258845549E+20</v>
      </c>
      <c r="AM303" s="42">
        <f t="shared" si="399"/>
        <v>1.2194082507972684E+19</v>
      </c>
      <c r="AN303" s="42">
        <f t="shared" si="400"/>
        <v>1282.5</v>
      </c>
      <c r="AO303" s="42">
        <f t="shared" si="401"/>
        <v>221491.31369124219</v>
      </c>
      <c r="AP303" s="70">
        <f t="shared" si="460"/>
        <v>3.2833506016333426E-2</v>
      </c>
      <c r="AR303" s="43">
        <f t="shared" si="402"/>
        <v>262</v>
      </c>
      <c r="AS303" s="43">
        <f t="shared" si="403"/>
        <v>5.45</v>
      </c>
      <c r="AT303" s="43">
        <v>1</v>
      </c>
      <c r="AU303" s="34">
        <f t="shared" si="404"/>
        <v>1.175</v>
      </c>
      <c r="AV303" s="42">
        <f t="shared" si="371"/>
        <v>1.70752799492352E+17</v>
      </c>
      <c r="AW303" s="42">
        <f t="shared" si="405"/>
        <v>5.2566249323720573E+19</v>
      </c>
      <c r="AX303" s="42">
        <f t="shared" si="406"/>
        <v>9.7160452731653568E+17</v>
      </c>
      <c r="AY303" s="42">
        <f t="shared" si="407"/>
        <v>1635</v>
      </c>
      <c r="AZ303" s="42">
        <f t="shared" si="408"/>
        <v>221491.31369124219</v>
      </c>
      <c r="BA303" s="70">
        <f t="shared" si="451"/>
        <v>1.8483428812527018E-2</v>
      </c>
      <c r="BC303" s="43">
        <f t="shared" si="409"/>
        <v>237</v>
      </c>
      <c r="BD303" s="43">
        <f t="shared" si="410"/>
        <v>6.75</v>
      </c>
      <c r="BE303" s="43">
        <v>1</v>
      </c>
      <c r="BF303" s="34">
        <f t="shared" si="411"/>
        <v>1.3</v>
      </c>
      <c r="BG303" s="42">
        <f t="shared" si="372"/>
        <v>1.756314509064192E+16</v>
      </c>
      <c r="BH303" s="42">
        <f t="shared" si="412"/>
        <v>5.4112050024267756E+18</v>
      </c>
      <c r="BI303" s="42">
        <f t="shared" si="413"/>
        <v>3.7605106418501176E+16</v>
      </c>
      <c r="BJ303" s="42">
        <f t="shared" si="414"/>
        <v>2025</v>
      </c>
      <c r="BK303" s="42">
        <f t="shared" si="415"/>
        <v>221491.31369124219</v>
      </c>
      <c r="BL303" s="70">
        <f t="shared" si="461"/>
        <v>6.9494884044563696E-3</v>
      </c>
      <c r="BN303" s="43">
        <f t="shared" si="416"/>
        <v>207</v>
      </c>
      <c r="BO303" s="43">
        <f t="shared" si="417"/>
        <v>8.1999999999999993</v>
      </c>
      <c r="BP303" s="43">
        <v>1</v>
      </c>
      <c r="BQ303" s="34">
        <f t="shared" si="418"/>
        <v>1.45</v>
      </c>
      <c r="BR303" s="42">
        <f t="shared" si="373"/>
        <v>30975564533760</v>
      </c>
      <c r="BS303" s="42">
        <f t="shared" si="419"/>
        <v>9297315694808064</v>
      </c>
      <c r="BT303" s="42">
        <f t="shared" si="420"/>
        <v>713800631091919</v>
      </c>
      <c r="BU303" s="42">
        <f t="shared" si="421"/>
        <v>2460</v>
      </c>
      <c r="BV303" s="42">
        <f t="shared" si="422"/>
        <v>221491.31369124219</v>
      </c>
      <c r="BW303" s="70">
        <f t="shared" si="458"/>
        <v>7.6774915956713125E-2</v>
      </c>
      <c r="BY303" s="43">
        <f t="shared" si="423"/>
        <v>145</v>
      </c>
      <c r="BZ303" s="43">
        <f t="shared" si="424"/>
        <v>9.8249999999999993</v>
      </c>
      <c r="CA303" s="43">
        <v>1</v>
      </c>
      <c r="CB303" s="34">
        <f t="shared" si="425"/>
        <v>0</v>
      </c>
      <c r="CC303" s="42">
        <f t="shared" si="374"/>
        <v>18345600</v>
      </c>
      <c r="CD303" s="42">
        <f t="shared" si="426"/>
        <v>0</v>
      </c>
      <c r="CE303" s="42">
        <f t="shared" si="427"/>
        <v>158242701312.00156</v>
      </c>
      <c r="CF303" s="42">
        <f t="shared" si="428"/>
        <v>2947.5</v>
      </c>
      <c r="CG303" s="42">
        <f t="shared" si="429"/>
        <v>221491.31369124219</v>
      </c>
      <c r="CH303" s="70" t="e">
        <f t="shared" si="457"/>
        <v>#DIV/0!</v>
      </c>
      <c r="CJ303" s="43">
        <f t="shared" si="430"/>
        <v>90</v>
      </c>
      <c r="CK303" s="43">
        <f t="shared" si="431"/>
        <v>11.649999999999999</v>
      </c>
      <c r="CL303" s="43">
        <v>1</v>
      </c>
      <c r="CM303" s="34">
        <f t="shared" si="432"/>
        <v>0</v>
      </c>
      <c r="CN303" s="42">
        <f t="shared" si="375"/>
        <v>7200</v>
      </c>
      <c r="CO303" s="42">
        <f t="shared" si="433"/>
        <v>0</v>
      </c>
      <c r="CP303" s="42">
        <f t="shared" si="434"/>
        <v>91619328.000000536</v>
      </c>
      <c r="CQ303" s="42">
        <f t="shared" si="435"/>
        <v>3494.9999999999995</v>
      </c>
      <c r="CR303" s="42">
        <f t="shared" si="436"/>
        <v>221491.31369124219</v>
      </c>
      <c r="CS303" s="70" t="e">
        <f t="shared" si="452"/>
        <v>#DIV/0!</v>
      </c>
      <c r="CU303" s="43">
        <f t="shared" si="437"/>
        <v>40</v>
      </c>
      <c r="CV303" s="43">
        <f t="shared" si="438"/>
        <v>13.7</v>
      </c>
      <c r="CW303" s="43">
        <v>10</v>
      </c>
      <c r="CX303" s="34">
        <f t="shared" si="439"/>
        <v>0</v>
      </c>
      <c r="CY303" s="42">
        <f t="shared" si="376"/>
        <v>60</v>
      </c>
      <c r="CZ303" s="42">
        <f t="shared" si="440"/>
        <v>0</v>
      </c>
      <c r="DA303" s="42">
        <f t="shared" si="441"/>
        <v>105216.00000000028</v>
      </c>
      <c r="DB303" s="42">
        <f t="shared" si="442"/>
        <v>4110</v>
      </c>
      <c r="DC303" s="42">
        <f t="shared" si="443"/>
        <v>221491.31369124219</v>
      </c>
      <c r="DD303" s="70" t="e">
        <f t="shared" si="459"/>
        <v>#DIV/0!</v>
      </c>
      <c r="DF303" s="43">
        <f t="shared" si="444"/>
        <v>-23</v>
      </c>
      <c r="DG303" s="43">
        <f t="shared" si="445"/>
        <v>18.574999999999999</v>
      </c>
      <c r="DH303" s="43">
        <v>1</v>
      </c>
      <c r="DI303" s="34">
        <f t="shared" si="454"/>
        <v>0</v>
      </c>
      <c r="DJ303" s="42">
        <f t="shared" si="377"/>
        <v>1</v>
      </c>
      <c r="DK303" s="42">
        <f t="shared" si="446"/>
        <v>0</v>
      </c>
      <c r="DL303" s="42">
        <f t="shared" si="447"/>
        <v>22.977993227443569</v>
      </c>
      <c r="DM303" s="42">
        <f t="shared" si="448"/>
        <v>5572.5</v>
      </c>
      <c r="DN303" s="42">
        <f t="shared" si="449"/>
        <v>221491.31369124219</v>
      </c>
    </row>
    <row r="304" spans="1:118">
      <c r="A304" s="34">
        <f t="shared" si="378"/>
        <v>7643.4062666696836</v>
      </c>
      <c r="B304" s="34">
        <v>0</v>
      </c>
      <c r="C304" s="55">
        <f t="shared" si="456"/>
        <v>13.8</v>
      </c>
      <c r="D304" s="59"/>
      <c r="E304" s="87">
        <v>2.2000000000000002</v>
      </c>
      <c r="F304" s="101">
        <f>C304+E304</f>
        <v>16</v>
      </c>
      <c r="G304" s="37">
        <f t="shared" si="379"/>
        <v>8.7375111220936346E+17</v>
      </c>
      <c r="H304" s="34">
        <f t="shared" si="450"/>
        <v>59.600000000000037</v>
      </c>
      <c r="I304" s="38">
        <v>298</v>
      </c>
      <c r="J304" s="43">
        <f t="shared" si="380"/>
        <v>298</v>
      </c>
      <c r="K304" s="43">
        <f t="shared" si="381"/>
        <v>2.2000000000000002</v>
      </c>
      <c r="L304" s="33">
        <v>1</v>
      </c>
      <c r="M304" s="34">
        <f t="shared" si="382"/>
        <v>2</v>
      </c>
      <c r="N304" s="42">
        <f t="shared" si="368"/>
        <v>1.739287808704512E+18</v>
      </c>
      <c r="O304" s="42">
        <f t="shared" si="383"/>
        <v>1.0366155339878892E+21</v>
      </c>
      <c r="P304" s="42">
        <f t="shared" si="384"/>
        <v>5.7667573405817987E+19</v>
      </c>
      <c r="Q304" s="42">
        <f t="shared" si="385"/>
        <v>660</v>
      </c>
      <c r="R304" s="42">
        <f t="shared" si="386"/>
        <v>229302.18800009051</v>
      </c>
      <c r="S304" s="70">
        <f t="shared" si="387"/>
        <v>5.5630628246490968E-2</v>
      </c>
      <c r="V304" s="43">
        <f t="shared" si="388"/>
        <v>298</v>
      </c>
      <c r="W304" s="43">
        <f t="shared" si="389"/>
        <v>3.2</v>
      </c>
      <c r="X304" s="43">
        <v>1</v>
      </c>
      <c r="Y304" s="34">
        <f t="shared" si="390"/>
        <v>1</v>
      </c>
      <c r="Z304" s="42">
        <f t="shared" si="369"/>
        <v>2.10018476052E+17</v>
      </c>
      <c r="AA304" s="42">
        <f t="shared" si="391"/>
        <v>6.2585505863495999E+19</v>
      </c>
      <c r="AB304" s="42">
        <f t="shared" si="392"/>
        <v>8.3880106772098892E+19</v>
      </c>
      <c r="AC304" s="42">
        <f t="shared" si="393"/>
        <v>960</v>
      </c>
      <c r="AD304" s="42">
        <f t="shared" si="394"/>
        <v>229302.18800009051</v>
      </c>
      <c r="AE304" s="70">
        <f t="shared" si="455"/>
        <v>1.3402481231844339</v>
      </c>
      <c r="AG304" s="43">
        <f t="shared" si="395"/>
        <v>283</v>
      </c>
      <c r="AH304" s="43">
        <f t="shared" si="396"/>
        <v>4.2750000000000004</v>
      </c>
      <c r="AI304" s="43">
        <v>1</v>
      </c>
      <c r="AJ304" s="34">
        <f t="shared" si="397"/>
        <v>1.075</v>
      </c>
      <c r="AK304" s="42">
        <f t="shared" si="370"/>
        <v>1.2251077769699999E+18</v>
      </c>
      <c r="AL304" s="42">
        <f t="shared" si="398"/>
        <v>3.727084134486982E+20</v>
      </c>
      <c r="AM304" s="42">
        <f t="shared" si="399"/>
        <v>1.4007322517606341E+19</v>
      </c>
      <c r="AN304" s="42">
        <f t="shared" si="400"/>
        <v>1282.5</v>
      </c>
      <c r="AO304" s="42">
        <f t="shared" si="401"/>
        <v>229302.18800009051</v>
      </c>
      <c r="AP304" s="70">
        <f t="shared" si="460"/>
        <v>3.7582522991621146E-2</v>
      </c>
      <c r="AR304" s="43">
        <f t="shared" si="402"/>
        <v>263</v>
      </c>
      <c r="AS304" s="43">
        <f t="shared" si="403"/>
        <v>5.45</v>
      </c>
      <c r="AT304" s="43">
        <v>1</v>
      </c>
      <c r="AU304" s="34">
        <f t="shared" si="404"/>
        <v>1.175</v>
      </c>
      <c r="AV304" s="42">
        <f t="shared" si="371"/>
        <v>1.70752799492352E+17</v>
      </c>
      <c r="AW304" s="42">
        <f t="shared" si="405"/>
        <v>5.2766883863124083E+19</v>
      </c>
      <c r="AX304" s="42">
        <f t="shared" si="406"/>
        <v>1.1160805222361765E+18</v>
      </c>
      <c r="AY304" s="42">
        <f t="shared" si="407"/>
        <v>1635</v>
      </c>
      <c r="AZ304" s="42">
        <f t="shared" si="408"/>
        <v>229302.18800009051</v>
      </c>
      <c r="BA304" s="70">
        <f t="shared" si="451"/>
        <v>2.1151154673663509E-2</v>
      </c>
      <c r="BC304" s="43">
        <f t="shared" si="409"/>
        <v>238</v>
      </c>
      <c r="BD304" s="43">
        <f t="shared" si="410"/>
        <v>6.75</v>
      </c>
      <c r="BE304" s="43">
        <v>1</v>
      </c>
      <c r="BF304" s="34">
        <f t="shared" si="411"/>
        <v>1.3</v>
      </c>
      <c r="BG304" s="42">
        <f t="shared" si="372"/>
        <v>1.756314509064192E+16</v>
      </c>
      <c r="BH304" s="42">
        <f t="shared" si="412"/>
        <v>5.43403709104461E+18</v>
      </c>
      <c r="BI304" s="42">
        <f t="shared" si="413"/>
        <v>4.3196923882420752E+16</v>
      </c>
      <c r="BJ304" s="42">
        <f t="shared" si="414"/>
        <v>2025</v>
      </c>
      <c r="BK304" s="42">
        <f t="shared" si="415"/>
        <v>229302.18800009051</v>
      </c>
      <c r="BL304" s="70">
        <f t="shared" si="461"/>
        <v>7.9493244449159259E-3</v>
      </c>
      <c r="BN304" s="43">
        <f t="shared" si="416"/>
        <v>208</v>
      </c>
      <c r="BO304" s="43">
        <f t="shared" si="417"/>
        <v>8.1999999999999993</v>
      </c>
      <c r="BP304" s="43">
        <v>1</v>
      </c>
      <c r="BQ304" s="34">
        <f t="shared" si="418"/>
        <v>1.45</v>
      </c>
      <c r="BR304" s="42">
        <f t="shared" si="373"/>
        <v>30975564533760</v>
      </c>
      <c r="BS304" s="42">
        <f t="shared" si="419"/>
        <v>9342230263382016</v>
      </c>
      <c r="BT304" s="42">
        <f t="shared" si="420"/>
        <v>819941610731132.87</v>
      </c>
      <c r="BU304" s="42">
        <f t="shared" si="421"/>
        <v>2460</v>
      </c>
      <c r="BV304" s="42">
        <f t="shared" si="422"/>
        <v>229302.18800009051</v>
      </c>
      <c r="BW304" s="70">
        <f t="shared" si="458"/>
        <v>8.7767223416124918E-2</v>
      </c>
      <c r="BY304" s="43">
        <f t="shared" si="423"/>
        <v>146</v>
      </c>
      <c r="BZ304" s="43">
        <f t="shared" si="424"/>
        <v>9.8249999999999993</v>
      </c>
      <c r="CA304" s="43">
        <v>1</v>
      </c>
      <c r="CB304" s="34">
        <f t="shared" si="425"/>
        <v>0</v>
      </c>
      <c r="CC304" s="42">
        <f t="shared" si="374"/>
        <v>18345600</v>
      </c>
      <c r="CD304" s="42">
        <f t="shared" si="426"/>
        <v>0</v>
      </c>
      <c r="CE304" s="42">
        <f t="shared" si="427"/>
        <v>181773130687.38333</v>
      </c>
      <c r="CF304" s="42">
        <f t="shared" si="428"/>
        <v>2947.5</v>
      </c>
      <c r="CG304" s="42">
        <f t="shared" si="429"/>
        <v>229302.18800009051</v>
      </c>
      <c r="CH304" s="70" t="e">
        <f t="shared" si="457"/>
        <v>#DIV/0!</v>
      </c>
      <c r="CJ304" s="43">
        <f t="shared" si="430"/>
        <v>91</v>
      </c>
      <c r="CK304" s="43">
        <f t="shared" si="431"/>
        <v>11.649999999999999</v>
      </c>
      <c r="CL304" s="43">
        <v>1</v>
      </c>
      <c r="CM304" s="34">
        <f t="shared" si="432"/>
        <v>0</v>
      </c>
      <c r="CN304" s="42">
        <f t="shared" si="375"/>
        <v>7200</v>
      </c>
      <c r="CO304" s="42">
        <f t="shared" si="433"/>
        <v>0</v>
      </c>
      <c r="CP304" s="42">
        <f t="shared" si="434"/>
        <v>105242971.3595344</v>
      </c>
      <c r="CQ304" s="42">
        <f t="shared" si="435"/>
        <v>3494.9999999999995</v>
      </c>
      <c r="CR304" s="42">
        <f t="shared" si="436"/>
        <v>229302.18800009051</v>
      </c>
      <c r="CS304" s="70" t="e">
        <f t="shared" si="452"/>
        <v>#DIV/0!</v>
      </c>
      <c r="CU304" s="43">
        <f t="shared" si="437"/>
        <v>41</v>
      </c>
      <c r="CV304" s="43">
        <f t="shared" si="438"/>
        <v>13.7</v>
      </c>
      <c r="CW304" s="43">
        <v>1</v>
      </c>
      <c r="CX304" s="34">
        <f t="shared" si="439"/>
        <v>0</v>
      </c>
      <c r="CY304" s="42">
        <f t="shared" si="376"/>
        <v>60</v>
      </c>
      <c r="CZ304" s="42">
        <f t="shared" si="440"/>
        <v>0</v>
      </c>
      <c r="DA304" s="42">
        <f t="shared" si="441"/>
        <v>120861.44611936837</v>
      </c>
      <c r="DB304" s="42">
        <f t="shared" si="442"/>
        <v>4110</v>
      </c>
      <c r="DC304" s="42">
        <f t="shared" si="443"/>
        <v>229302.18800009051</v>
      </c>
      <c r="DD304" s="70" t="e">
        <f t="shared" si="459"/>
        <v>#DIV/0!</v>
      </c>
      <c r="DF304" s="43">
        <f t="shared" si="444"/>
        <v>-22</v>
      </c>
      <c r="DG304" s="43">
        <f t="shared" si="445"/>
        <v>18.574999999999999</v>
      </c>
      <c r="DH304" s="43">
        <v>1</v>
      </c>
      <c r="DI304" s="34">
        <f t="shared" si="454"/>
        <v>0</v>
      </c>
      <c r="DJ304" s="42">
        <f t="shared" si="377"/>
        <v>1</v>
      </c>
      <c r="DK304" s="42">
        <f t="shared" si="446"/>
        <v>0</v>
      </c>
      <c r="DL304" s="42">
        <f t="shared" si="447"/>
        <v>26.394783021497446</v>
      </c>
      <c r="DM304" s="42">
        <f t="shared" si="448"/>
        <v>5572.5</v>
      </c>
      <c r="DN304" s="42">
        <f t="shared" si="449"/>
        <v>229302.18800009051</v>
      </c>
    </row>
    <row r="305" spans="1:118">
      <c r="A305" s="34">
        <f t="shared" si="378"/>
        <v>7912.950406552498</v>
      </c>
      <c r="B305" s="34">
        <v>0</v>
      </c>
      <c r="C305" s="55">
        <f t="shared" si="456"/>
        <v>13.8</v>
      </c>
      <c r="D305" s="59"/>
      <c r="E305" s="87">
        <v>2.2000000000000002</v>
      </c>
      <c r="F305" s="101">
        <f>C305+E305</f>
        <v>16</v>
      </c>
      <c r="G305" s="37">
        <f t="shared" si="379"/>
        <v>1.0036764652717257E+18</v>
      </c>
      <c r="H305" s="34">
        <f t="shared" si="450"/>
        <v>59.800000000000026</v>
      </c>
      <c r="I305" s="38">
        <v>299</v>
      </c>
      <c r="J305" s="43">
        <f t="shared" si="380"/>
        <v>299</v>
      </c>
      <c r="K305" s="43">
        <f t="shared" si="381"/>
        <v>2.2000000000000002</v>
      </c>
      <c r="L305" s="33">
        <v>1</v>
      </c>
      <c r="M305" s="34">
        <f t="shared" si="382"/>
        <v>2</v>
      </c>
      <c r="N305" s="42">
        <f t="shared" si="368"/>
        <v>1.739287808704512E+18</v>
      </c>
      <c r="O305" s="42">
        <f t="shared" si="383"/>
        <v>1.0400941096052982E+21</v>
      </c>
      <c r="P305" s="42">
        <f t="shared" si="384"/>
        <v>6.6242646707933897E+19</v>
      </c>
      <c r="Q305" s="42">
        <f t="shared" si="385"/>
        <v>660</v>
      </c>
      <c r="R305" s="42">
        <f t="shared" si="386"/>
        <v>237388.51219657494</v>
      </c>
      <c r="S305" s="70">
        <f t="shared" si="387"/>
        <v>6.3689089377760341E-2</v>
      </c>
      <c r="V305" s="43">
        <f t="shared" si="388"/>
        <v>299</v>
      </c>
      <c r="W305" s="43">
        <f t="shared" si="389"/>
        <v>3.2</v>
      </c>
      <c r="X305" s="43">
        <v>1</v>
      </c>
      <c r="Y305" s="34">
        <f t="shared" si="390"/>
        <v>1</v>
      </c>
      <c r="Z305" s="42">
        <f t="shared" si="369"/>
        <v>2.10018476052E+17</v>
      </c>
      <c r="AA305" s="42">
        <f t="shared" si="391"/>
        <v>6.2795524339547996E+19</v>
      </c>
      <c r="AB305" s="42">
        <f t="shared" si="392"/>
        <v>9.6352940666085671E+19</v>
      </c>
      <c r="AC305" s="42">
        <f t="shared" si="393"/>
        <v>960</v>
      </c>
      <c r="AD305" s="42">
        <f t="shared" si="394"/>
        <v>237388.51219657494</v>
      </c>
      <c r="AE305" s="70">
        <f t="shared" si="455"/>
        <v>1.5343918484554089</v>
      </c>
      <c r="AG305" s="43">
        <f t="shared" si="395"/>
        <v>284</v>
      </c>
      <c r="AH305" s="43">
        <f t="shared" si="396"/>
        <v>4.2750000000000004</v>
      </c>
      <c r="AI305" s="43">
        <v>1</v>
      </c>
      <c r="AJ305" s="34">
        <f t="shared" si="397"/>
        <v>1.075</v>
      </c>
      <c r="AK305" s="42">
        <f t="shared" si="370"/>
        <v>1.2251077769699999E+18</v>
      </c>
      <c r="AL305" s="42">
        <f t="shared" si="398"/>
        <v>3.7402540430894098E+20</v>
      </c>
      <c r="AM305" s="42">
        <f t="shared" si="399"/>
        <v>1.6090188333887336E+19</v>
      </c>
      <c r="AN305" s="42">
        <f t="shared" si="400"/>
        <v>1282.5</v>
      </c>
      <c r="AO305" s="42">
        <f t="shared" si="401"/>
        <v>237388.51219657494</v>
      </c>
      <c r="AP305" s="70">
        <f t="shared" si="460"/>
        <v>4.3018971835926449E-2</v>
      </c>
      <c r="AR305" s="43">
        <f t="shared" si="402"/>
        <v>264</v>
      </c>
      <c r="AS305" s="43">
        <f t="shared" si="403"/>
        <v>5.45</v>
      </c>
      <c r="AT305" s="43">
        <v>1</v>
      </c>
      <c r="AU305" s="34">
        <f t="shared" si="404"/>
        <v>1.175</v>
      </c>
      <c r="AV305" s="42">
        <f t="shared" si="371"/>
        <v>1.70752799492352E+17</v>
      </c>
      <c r="AW305" s="42">
        <f t="shared" si="405"/>
        <v>5.2967518402527592E+19</v>
      </c>
      <c r="AX305" s="42">
        <f t="shared" si="406"/>
        <v>1.2820398599369277E+18</v>
      </c>
      <c r="AY305" s="42">
        <f t="shared" si="407"/>
        <v>1635</v>
      </c>
      <c r="AZ305" s="42">
        <f t="shared" si="408"/>
        <v>237388.51219657494</v>
      </c>
      <c r="BA305" s="70">
        <f t="shared" si="451"/>
        <v>2.4204265153486015E-2</v>
      </c>
      <c r="BC305" s="43">
        <f t="shared" si="409"/>
        <v>239</v>
      </c>
      <c r="BD305" s="43">
        <f t="shared" si="410"/>
        <v>6.75</v>
      </c>
      <c r="BE305" s="43">
        <v>1</v>
      </c>
      <c r="BF305" s="34">
        <f t="shared" si="411"/>
        <v>1.3</v>
      </c>
      <c r="BG305" s="42">
        <f t="shared" si="372"/>
        <v>1.756314509064192E+16</v>
      </c>
      <c r="BH305" s="42">
        <f t="shared" si="412"/>
        <v>5.4568691796624445E+18</v>
      </c>
      <c r="BI305" s="42">
        <f t="shared" si="413"/>
        <v>4.9620235404668848E+16</v>
      </c>
      <c r="BJ305" s="42">
        <f t="shared" si="414"/>
        <v>2025</v>
      </c>
      <c r="BK305" s="42">
        <f t="shared" si="415"/>
        <v>237388.51219657494</v>
      </c>
      <c r="BL305" s="70">
        <f t="shared" si="461"/>
        <v>9.0931693194335108E-3</v>
      </c>
      <c r="BN305" s="43">
        <f t="shared" si="416"/>
        <v>209</v>
      </c>
      <c r="BO305" s="43">
        <f t="shared" si="417"/>
        <v>8.1999999999999993</v>
      </c>
      <c r="BP305" s="43">
        <v>1</v>
      </c>
      <c r="BQ305" s="34">
        <f t="shared" si="418"/>
        <v>1.45</v>
      </c>
      <c r="BR305" s="42">
        <f t="shared" si="373"/>
        <v>30975564533760</v>
      </c>
      <c r="BS305" s="42">
        <f t="shared" si="419"/>
        <v>9387144831955968</v>
      </c>
      <c r="BT305" s="42">
        <f t="shared" si="420"/>
        <v>941865579440471.75</v>
      </c>
      <c r="BU305" s="42">
        <f t="shared" si="421"/>
        <v>2460</v>
      </c>
      <c r="BV305" s="42">
        <f t="shared" si="422"/>
        <v>237388.51219657494</v>
      </c>
      <c r="BW305" s="70">
        <f t="shared" si="458"/>
        <v>0.10033568207386637</v>
      </c>
      <c r="BY305" s="43">
        <f t="shared" si="423"/>
        <v>147</v>
      </c>
      <c r="BZ305" s="43">
        <f t="shared" si="424"/>
        <v>9.8249999999999993</v>
      </c>
      <c r="CA305" s="43">
        <v>1</v>
      </c>
      <c r="CB305" s="34">
        <f t="shared" si="425"/>
        <v>0</v>
      </c>
      <c r="CC305" s="42">
        <f t="shared" si="374"/>
        <v>18345600</v>
      </c>
      <c r="CD305" s="42">
        <f t="shared" si="426"/>
        <v>0</v>
      </c>
      <c r="CE305" s="42">
        <f t="shared" si="427"/>
        <v>208802496203.25833</v>
      </c>
      <c r="CF305" s="42">
        <f t="shared" si="428"/>
        <v>2947.5</v>
      </c>
      <c r="CG305" s="42">
        <f t="shared" si="429"/>
        <v>237388.51219657494</v>
      </c>
      <c r="CH305" s="70" t="e">
        <f t="shared" si="457"/>
        <v>#DIV/0!</v>
      </c>
      <c r="CJ305" s="43">
        <f t="shared" si="430"/>
        <v>92</v>
      </c>
      <c r="CK305" s="43">
        <f t="shared" si="431"/>
        <v>11.649999999999999</v>
      </c>
      <c r="CL305" s="43">
        <v>1</v>
      </c>
      <c r="CM305" s="34">
        <f t="shared" si="432"/>
        <v>0</v>
      </c>
      <c r="CN305" s="42">
        <f t="shared" si="375"/>
        <v>7200</v>
      </c>
      <c r="CO305" s="42">
        <f t="shared" si="433"/>
        <v>0</v>
      </c>
      <c r="CP305" s="42">
        <f t="shared" si="434"/>
        <v>120892428.07569726</v>
      </c>
      <c r="CQ305" s="42">
        <f t="shared" si="435"/>
        <v>3494.9999999999995</v>
      </c>
      <c r="CR305" s="42">
        <f t="shared" si="436"/>
        <v>237388.51219657494</v>
      </c>
      <c r="CS305" s="70" t="e">
        <f t="shared" si="452"/>
        <v>#DIV/0!</v>
      </c>
      <c r="CU305" s="43">
        <f t="shared" si="437"/>
        <v>42</v>
      </c>
      <c r="CV305" s="43">
        <f t="shared" si="438"/>
        <v>13.7</v>
      </c>
      <c r="CW305" s="43">
        <v>1</v>
      </c>
      <c r="CX305" s="34">
        <f t="shared" si="439"/>
        <v>0</v>
      </c>
      <c r="CY305" s="42">
        <f t="shared" si="376"/>
        <v>60</v>
      </c>
      <c r="CZ305" s="42">
        <f t="shared" si="440"/>
        <v>0</v>
      </c>
      <c r="DA305" s="42">
        <f t="shared" si="441"/>
        <v>138833.34433988124</v>
      </c>
      <c r="DB305" s="42">
        <f t="shared" si="442"/>
        <v>4110</v>
      </c>
      <c r="DC305" s="42">
        <f t="shared" si="443"/>
        <v>237388.51219657494</v>
      </c>
      <c r="DD305" s="70" t="e">
        <f t="shared" si="459"/>
        <v>#DIV/0!</v>
      </c>
      <c r="DF305" s="43">
        <f t="shared" si="444"/>
        <v>-21</v>
      </c>
      <c r="DG305" s="43">
        <f t="shared" si="445"/>
        <v>18.574999999999999</v>
      </c>
      <c r="DH305" s="43">
        <v>1</v>
      </c>
      <c r="DI305" s="34">
        <f t="shared" si="454"/>
        <v>0</v>
      </c>
      <c r="DJ305" s="42">
        <f t="shared" si="377"/>
        <v>1</v>
      </c>
      <c r="DK305" s="42">
        <f t="shared" si="446"/>
        <v>0</v>
      </c>
      <c r="DL305" s="42">
        <f t="shared" si="447"/>
        <v>30.319643837297786</v>
      </c>
      <c r="DM305" s="42">
        <f t="shared" si="448"/>
        <v>5572.5</v>
      </c>
      <c r="DN305" s="42">
        <f t="shared" si="449"/>
        <v>237388.51219657494</v>
      </c>
    </row>
    <row r="306" spans="1:118">
      <c r="A306" s="34">
        <f t="shared" si="378"/>
        <v>8192.0000000001692</v>
      </c>
      <c r="B306" s="34">
        <v>0</v>
      </c>
      <c r="C306" s="55">
        <f t="shared" si="456"/>
        <v>13.8</v>
      </c>
      <c r="D306" s="59"/>
      <c r="E306" s="87">
        <v>2.2000000000000002</v>
      </c>
      <c r="F306" s="101">
        <f>C306+E306</f>
        <v>16</v>
      </c>
      <c r="G306" s="37">
        <f t="shared" si="379"/>
        <v>1.15292150460687E+18</v>
      </c>
      <c r="H306" s="34">
        <f t="shared" si="450"/>
        <v>60.000000000000028</v>
      </c>
      <c r="I306" s="38">
        <v>300</v>
      </c>
      <c r="J306" s="43">
        <f t="shared" si="380"/>
        <v>300</v>
      </c>
      <c r="K306" s="43">
        <f t="shared" si="381"/>
        <v>2.2000000000000002</v>
      </c>
      <c r="L306" s="33">
        <v>4</v>
      </c>
      <c r="M306" s="34">
        <f t="shared" si="382"/>
        <v>2</v>
      </c>
      <c r="N306" s="42">
        <f t="shared" si="368"/>
        <v>6.957151234818048E+18</v>
      </c>
      <c r="O306" s="42">
        <f t="shared" si="383"/>
        <v>4.1742907408908288E+21</v>
      </c>
      <c r="P306" s="42">
        <f t="shared" si="384"/>
        <v>7.6092819304053424E+19</v>
      </c>
      <c r="Q306" s="42">
        <f t="shared" si="385"/>
        <v>660</v>
      </c>
      <c r="R306" s="42">
        <f t="shared" si="386"/>
        <v>245760.00000000506</v>
      </c>
      <c r="S306" s="70">
        <f t="shared" si="387"/>
        <v>1.8228921756373532E-2</v>
      </c>
      <c r="V306" s="43">
        <f t="shared" si="388"/>
        <v>300</v>
      </c>
      <c r="W306" s="43">
        <f t="shared" si="389"/>
        <v>3.2</v>
      </c>
      <c r="X306" s="43">
        <v>15</v>
      </c>
      <c r="Y306" s="34">
        <f t="shared" si="390"/>
        <v>1</v>
      </c>
      <c r="Z306" s="42">
        <f t="shared" si="369"/>
        <v>3.1502771407800003E+18</v>
      </c>
      <c r="AA306" s="42">
        <f t="shared" si="391"/>
        <v>9.4508314223400006E+20</v>
      </c>
      <c r="AB306" s="42">
        <f t="shared" si="392"/>
        <v>1.1068046444225952E+20</v>
      </c>
      <c r="AC306" s="42">
        <f t="shared" si="393"/>
        <v>960</v>
      </c>
      <c r="AD306" s="42">
        <f t="shared" si="394"/>
        <v>245760.00000000506</v>
      </c>
      <c r="AE306" s="70">
        <f t="shared" si="455"/>
        <v>0.11711188095116327</v>
      </c>
      <c r="AG306" s="43">
        <f t="shared" si="395"/>
        <v>285</v>
      </c>
      <c r="AH306" s="43">
        <f t="shared" si="396"/>
        <v>4.2750000000000004</v>
      </c>
      <c r="AI306" s="43">
        <v>1</v>
      </c>
      <c r="AJ306" s="34">
        <f t="shared" si="397"/>
        <v>1.075</v>
      </c>
      <c r="AK306" s="42">
        <f t="shared" si="370"/>
        <v>1.2251077769699999E+18</v>
      </c>
      <c r="AL306" s="42">
        <f t="shared" si="398"/>
        <v>3.7534239516918369E+20</v>
      </c>
      <c r="AM306" s="42">
        <f t="shared" si="399"/>
        <v>1.8482772870728868E+19</v>
      </c>
      <c r="AN306" s="42">
        <f t="shared" si="400"/>
        <v>1282.5</v>
      </c>
      <c r="AO306" s="42">
        <f t="shared" si="401"/>
        <v>245760.00000000506</v>
      </c>
      <c r="AP306" s="70">
        <f t="shared" si="460"/>
        <v>4.9242433331832529E-2</v>
      </c>
      <c r="AR306" s="43">
        <f t="shared" si="402"/>
        <v>265</v>
      </c>
      <c r="AS306" s="43">
        <f t="shared" si="403"/>
        <v>5.45</v>
      </c>
      <c r="AT306" s="43">
        <v>1</v>
      </c>
      <c r="AU306" s="34">
        <f t="shared" si="404"/>
        <v>1.175</v>
      </c>
      <c r="AV306" s="42">
        <f t="shared" si="371"/>
        <v>1.70752799492352E+17</v>
      </c>
      <c r="AW306" s="42">
        <f t="shared" si="405"/>
        <v>5.3168152941931102E+19</v>
      </c>
      <c r="AX306" s="42">
        <f t="shared" si="406"/>
        <v>1.4726770781501783E+18</v>
      </c>
      <c r="AY306" s="42">
        <f t="shared" si="407"/>
        <v>1635</v>
      </c>
      <c r="AZ306" s="42">
        <f t="shared" si="408"/>
        <v>245760.00000000506</v>
      </c>
      <c r="BA306" s="70">
        <f t="shared" si="451"/>
        <v>2.7698481076794196E-2</v>
      </c>
      <c r="BC306" s="43">
        <f t="shared" si="409"/>
        <v>240</v>
      </c>
      <c r="BD306" s="43">
        <f t="shared" si="410"/>
        <v>6.75</v>
      </c>
      <c r="BE306" s="43">
        <v>1</v>
      </c>
      <c r="BF306" s="34">
        <f t="shared" si="411"/>
        <v>1.3</v>
      </c>
      <c r="BG306" s="42">
        <f t="shared" si="372"/>
        <v>1.756314509064192E+16</v>
      </c>
      <c r="BH306" s="42">
        <f t="shared" si="412"/>
        <v>5.479701268280279E+18</v>
      </c>
      <c r="BI306" s="42">
        <f t="shared" si="413"/>
        <v>5.699868278390876E+16</v>
      </c>
      <c r="BJ306" s="42">
        <f t="shared" si="414"/>
        <v>2025</v>
      </c>
      <c r="BK306" s="42">
        <f t="shared" si="415"/>
        <v>245760.00000000506</v>
      </c>
      <c r="BL306" s="70">
        <f t="shared" si="461"/>
        <v>1.0401786519613857E-2</v>
      </c>
      <c r="BN306" s="43">
        <f t="shared" si="416"/>
        <v>210</v>
      </c>
      <c r="BO306" s="43">
        <f t="shared" si="417"/>
        <v>8.1999999999999993</v>
      </c>
      <c r="BP306" s="43">
        <v>1</v>
      </c>
      <c r="BQ306" s="34">
        <f t="shared" si="418"/>
        <v>1.45</v>
      </c>
      <c r="BR306" s="42">
        <f t="shared" si="373"/>
        <v>30975564533760</v>
      </c>
      <c r="BS306" s="42">
        <f t="shared" si="419"/>
        <v>9432059400529920</v>
      </c>
      <c r="BT306" s="42">
        <f t="shared" si="420"/>
        <v>1081919441731599</v>
      </c>
      <c r="BU306" s="42">
        <f t="shared" si="421"/>
        <v>2460</v>
      </c>
      <c r="BV306" s="42">
        <f t="shared" si="422"/>
        <v>245760.00000000506</v>
      </c>
      <c r="BW306" s="70">
        <f t="shared" si="458"/>
        <v>0.11470659755077599</v>
      </c>
      <c r="BY306" s="43">
        <f t="shared" si="423"/>
        <v>148</v>
      </c>
      <c r="BZ306" s="43">
        <f t="shared" si="424"/>
        <v>9.8249999999999993</v>
      </c>
      <c r="CA306" s="43">
        <v>1</v>
      </c>
      <c r="CB306" s="34">
        <f t="shared" si="425"/>
        <v>0</v>
      </c>
      <c r="CC306" s="42">
        <f t="shared" si="374"/>
        <v>18345600</v>
      </c>
      <c r="CD306" s="42">
        <f t="shared" si="426"/>
        <v>0</v>
      </c>
      <c r="CE306" s="42">
        <f t="shared" si="427"/>
        <v>239851083907.95749</v>
      </c>
      <c r="CF306" s="42">
        <f t="shared" si="428"/>
        <v>2947.5</v>
      </c>
      <c r="CG306" s="42">
        <f t="shared" si="429"/>
        <v>245760.00000000506</v>
      </c>
      <c r="CH306" s="70" t="e">
        <f t="shared" si="457"/>
        <v>#DIV/0!</v>
      </c>
      <c r="CJ306" s="43">
        <f t="shared" si="430"/>
        <v>93</v>
      </c>
      <c r="CK306" s="43">
        <f t="shared" si="431"/>
        <v>11.649999999999999</v>
      </c>
      <c r="CL306" s="43">
        <v>1</v>
      </c>
      <c r="CM306" s="34">
        <f t="shared" si="432"/>
        <v>0</v>
      </c>
      <c r="CN306" s="42">
        <f t="shared" si="375"/>
        <v>7200</v>
      </c>
      <c r="CO306" s="42">
        <f t="shared" si="433"/>
        <v>0</v>
      </c>
      <c r="CP306" s="42">
        <f t="shared" si="434"/>
        <v>138868933.26215082</v>
      </c>
      <c r="CQ306" s="42">
        <f t="shared" si="435"/>
        <v>3494.9999999999995</v>
      </c>
      <c r="CR306" s="42">
        <f t="shared" si="436"/>
        <v>245760.00000000506</v>
      </c>
      <c r="CS306" s="70" t="e">
        <f t="shared" si="452"/>
        <v>#DIV/0!</v>
      </c>
      <c r="CU306" s="43">
        <f t="shared" si="437"/>
        <v>43</v>
      </c>
      <c r="CV306" s="43">
        <f t="shared" si="438"/>
        <v>13.7</v>
      </c>
      <c r="CW306" s="43">
        <v>1</v>
      </c>
      <c r="CX306" s="34">
        <f t="shared" si="439"/>
        <v>0</v>
      </c>
      <c r="CY306" s="42">
        <f t="shared" si="376"/>
        <v>60</v>
      </c>
      <c r="CZ306" s="42">
        <f t="shared" si="440"/>
        <v>0</v>
      </c>
      <c r="DA306" s="42">
        <f t="shared" si="441"/>
        <v>159477.6342619585</v>
      </c>
      <c r="DB306" s="42">
        <f t="shared" si="442"/>
        <v>4110</v>
      </c>
      <c r="DC306" s="42">
        <f t="shared" si="443"/>
        <v>245760.00000000506</v>
      </c>
      <c r="DD306" s="70" t="e">
        <f t="shared" si="459"/>
        <v>#DIV/0!</v>
      </c>
      <c r="DF306" s="43">
        <f t="shared" si="444"/>
        <v>-20</v>
      </c>
      <c r="DG306" s="43">
        <f t="shared" si="445"/>
        <v>18.574999999999999</v>
      </c>
      <c r="DH306" s="43">
        <v>1</v>
      </c>
      <c r="DI306" s="34">
        <f t="shared" si="454"/>
        <v>0</v>
      </c>
      <c r="DJ306" s="42">
        <f t="shared" si="377"/>
        <v>1</v>
      </c>
      <c r="DK306" s="42">
        <f t="shared" si="446"/>
        <v>0</v>
      </c>
      <c r="DL306" s="42">
        <f t="shared" si="447"/>
        <v>34.82812499999995</v>
      </c>
      <c r="DM306" s="42">
        <f t="shared" si="448"/>
        <v>5572.5</v>
      </c>
      <c r="DN306" s="42">
        <f t="shared" si="449"/>
        <v>245760.00000000506</v>
      </c>
    </row>
    <row r="307" spans="1:118">
      <c r="A307" s="34">
        <f t="shared" si="378"/>
        <v>8480.8902561087398</v>
      </c>
      <c r="B307" s="34">
        <v>0</v>
      </c>
      <c r="C307" s="55">
        <f t="shared" si="456"/>
        <v>13.8</v>
      </c>
      <c r="D307" s="59"/>
      <c r="E307" s="87">
        <v>2.2000000000000002</v>
      </c>
      <c r="F307" s="101">
        <f>C307+E307</f>
        <v>16</v>
      </c>
      <c r="G307" s="37">
        <f t="shared" si="379"/>
        <v>1.3243590357826181E+18</v>
      </c>
      <c r="H307" s="34">
        <f t="shared" si="450"/>
        <v>60.200000000000031</v>
      </c>
      <c r="I307" s="38">
        <v>301</v>
      </c>
      <c r="J307" s="43">
        <f t="shared" si="380"/>
        <v>301</v>
      </c>
      <c r="K307" s="43">
        <f t="shared" si="381"/>
        <v>2.2000000000000002</v>
      </c>
      <c r="L307" s="33">
        <v>1</v>
      </c>
      <c r="M307" s="34">
        <f t="shared" si="382"/>
        <v>2</v>
      </c>
      <c r="N307" s="42">
        <f t="shared" si="368"/>
        <v>6.957151234818048E+18</v>
      </c>
      <c r="O307" s="42">
        <f t="shared" si="383"/>
        <v>4.1882050433604649E+21</v>
      </c>
      <c r="P307" s="42">
        <f t="shared" si="384"/>
        <v>8.7407696361652797E+19</v>
      </c>
      <c r="Q307" s="42">
        <f t="shared" si="385"/>
        <v>660</v>
      </c>
      <c r="R307" s="42">
        <f t="shared" si="386"/>
        <v>254426.70768326218</v>
      </c>
      <c r="S307" s="70">
        <f t="shared" si="387"/>
        <v>2.0869965881976021E-2</v>
      </c>
      <c r="V307" s="43">
        <f t="shared" si="388"/>
        <v>301</v>
      </c>
      <c r="W307" s="43">
        <f t="shared" si="389"/>
        <v>3.2</v>
      </c>
      <c r="X307" s="43">
        <v>1</v>
      </c>
      <c r="Y307" s="34">
        <f t="shared" si="390"/>
        <v>1</v>
      </c>
      <c r="Z307" s="42">
        <f t="shared" si="369"/>
        <v>3.1502771407800003E+18</v>
      </c>
      <c r="AA307" s="42">
        <f t="shared" si="391"/>
        <v>9.4823341937478009E+20</v>
      </c>
      <c r="AB307" s="42">
        <f t="shared" si="392"/>
        <v>1.2713846743513134E+20</v>
      </c>
      <c r="AC307" s="42">
        <f t="shared" si="393"/>
        <v>960</v>
      </c>
      <c r="AD307" s="42">
        <f t="shared" si="394"/>
        <v>254426.70768326218</v>
      </c>
      <c r="AE307" s="70">
        <f t="shared" si="455"/>
        <v>0.13407929401914603</v>
      </c>
      <c r="AG307" s="43">
        <f t="shared" si="395"/>
        <v>286</v>
      </c>
      <c r="AH307" s="43">
        <f t="shared" si="396"/>
        <v>4.2750000000000004</v>
      </c>
      <c r="AI307" s="43">
        <v>1</v>
      </c>
      <c r="AJ307" s="34">
        <f t="shared" si="397"/>
        <v>1.075</v>
      </c>
      <c r="AK307" s="42">
        <f t="shared" si="370"/>
        <v>1.2251077769699999E+18</v>
      </c>
      <c r="AL307" s="42">
        <f t="shared" si="398"/>
        <v>3.7665938602942648E+20</v>
      </c>
      <c r="AM307" s="42">
        <f t="shared" si="399"/>
        <v>2.123113079239007E+19</v>
      </c>
      <c r="AN307" s="42">
        <f t="shared" si="400"/>
        <v>1282.5</v>
      </c>
      <c r="AO307" s="42">
        <f t="shared" si="401"/>
        <v>254426.70768326218</v>
      </c>
      <c r="AP307" s="70">
        <f t="shared" si="460"/>
        <v>5.6366923485430917E-2</v>
      </c>
      <c r="AR307" s="43">
        <f t="shared" si="402"/>
        <v>266</v>
      </c>
      <c r="AS307" s="43">
        <f t="shared" si="403"/>
        <v>5.45</v>
      </c>
      <c r="AT307" s="43">
        <v>1</v>
      </c>
      <c r="AU307" s="34">
        <f t="shared" si="404"/>
        <v>1.175</v>
      </c>
      <c r="AV307" s="42">
        <f t="shared" si="371"/>
        <v>1.70752799492352E+17</v>
      </c>
      <c r="AW307" s="42">
        <f t="shared" si="405"/>
        <v>5.3368787481334612E+19</v>
      </c>
      <c r="AX307" s="42">
        <f t="shared" si="406"/>
        <v>1.6916617371129498E+18</v>
      </c>
      <c r="AY307" s="42">
        <f t="shared" si="407"/>
        <v>1635</v>
      </c>
      <c r="AZ307" s="42">
        <f t="shared" si="408"/>
        <v>254426.70768326218</v>
      </c>
      <c r="BA307" s="70">
        <f t="shared" si="451"/>
        <v>3.1697586116315603E-2</v>
      </c>
      <c r="BC307" s="43">
        <f t="shared" si="409"/>
        <v>241</v>
      </c>
      <c r="BD307" s="43">
        <f t="shared" si="410"/>
        <v>6.75</v>
      </c>
      <c r="BE307" s="43">
        <v>1</v>
      </c>
      <c r="BF307" s="34">
        <f t="shared" si="411"/>
        <v>1.3</v>
      </c>
      <c r="BG307" s="42">
        <f t="shared" si="372"/>
        <v>1.756314509064192E+16</v>
      </c>
      <c r="BH307" s="42">
        <f t="shared" si="412"/>
        <v>5.5025333568981135E+18</v>
      </c>
      <c r="BI307" s="42">
        <f t="shared" si="413"/>
        <v>6.5474293150873808E+16</v>
      </c>
      <c r="BJ307" s="42">
        <f t="shared" si="414"/>
        <v>2025</v>
      </c>
      <c r="BK307" s="42">
        <f t="shared" si="415"/>
        <v>254426.70768326218</v>
      </c>
      <c r="BL307" s="70">
        <f t="shared" si="461"/>
        <v>1.1898936163429814E-2</v>
      </c>
      <c r="BN307" s="43">
        <f t="shared" si="416"/>
        <v>211</v>
      </c>
      <c r="BO307" s="43">
        <f t="shared" si="417"/>
        <v>8.1999999999999993</v>
      </c>
      <c r="BP307" s="43">
        <v>1</v>
      </c>
      <c r="BQ307" s="34">
        <f t="shared" si="418"/>
        <v>1.45</v>
      </c>
      <c r="BR307" s="42">
        <f t="shared" si="373"/>
        <v>30975564533760</v>
      </c>
      <c r="BS307" s="42">
        <f t="shared" si="419"/>
        <v>9476973969103872</v>
      </c>
      <c r="BT307" s="42">
        <f t="shared" si="420"/>
        <v>1242799082956398.2</v>
      </c>
      <c r="BU307" s="42">
        <f t="shared" si="421"/>
        <v>2460</v>
      </c>
      <c r="BV307" s="42">
        <f t="shared" si="422"/>
        <v>254426.70768326218</v>
      </c>
      <c r="BW307" s="70">
        <f t="shared" si="458"/>
        <v>0.13113880939296443</v>
      </c>
      <c r="BY307" s="43">
        <f t="shared" si="423"/>
        <v>149</v>
      </c>
      <c r="BZ307" s="43">
        <f t="shared" si="424"/>
        <v>9.8249999999999993</v>
      </c>
      <c r="CA307" s="43">
        <v>1</v>
      </c>
      <c r="CB307" s="34">
        <f t="shared" si="425"/>
        <v>0</v>
      </c>
      <c r="CC307" s="42">
        <f t="shared" si="374"/>
        <v>18345600</v>
      </c>
      <c r="CD307" s="42">
        <f t="shared" si="426"/>
        <v>0</v>
      </c>
      <c r="CE307" s="42">
        <f t="shared" si="427"/>
        <v>275516545529.32654</v>
      </c>
      <c r="CF307" s="42">
        <f t="shared" si="428"/>
        <v>2947.5</v>
      </c>
      <c r="CG307" s="42">
        <f t="shared" si="429"/>
        <v>254426.70768326218</v>
      </c>
      <c r="CH307" s="70" t="e">
        <f t="shared" si="457"/>
        <v>#DIV/0!</v>
      </c>
      <c r="CJ307" s="43">
        <f t="shared" si="430"/>
        <v>94</v>
      </c>
      <c r="CK307" s="43">
        <f t="shared" si="431"/>
        <v>11.649999999999999</v>
      </c>
      <c r="CL307" s="43">
        <v>1</v>
      </c>
      <c r="CM307" s="34">
        <f t="shared" si="432"/>
        <v>0</v>
      </c>
      <c r="CN307" s="42">
        <f t="shared" si="375"/>
        <v>7200</v>
      </c>
      <c r="CO307" s="42">
        <f t="shared" si="433"/>
        <v>0</v>
      </c>
      <c r="CP307" s="42">
        <f t="shared" si="434"/>
        <v>159518515.19842565</v>
      </c>
      <c r="CQ307" s="42">
        <f t="shared" si="435"/>
        <v>3494.9999999999995</v>
      </c>
      <c r="CR307" s="42">
        <f t="shared" si="436"/>
        <v>254426.70768326218</v>
      </c>
      <c r="CS307" s="70" t="e">
        <f t="shared" si="452"/>
        <v>#DIV/0!</v>
      </c>
      <c r="CU307" s="43">
        <f t="shared" si="437"/>
        <v>44</v>
      </c>
      <c r="CV307" s="43">
        <f t="shared" si="438"/>
        <v>13.7</v>
      </c>
      <c r="CW307" s="43">
        <v>1</v>
      </c>
      <c r="CX307" s="34">
        <f t="shared" si="439"/>
        <v>0</v>
      </c>
      <c r="CY307" s="42">
        <f t="shared" si="376"/>
        <v>60</v>
      </c>
      <c r="CZ307" s="42">
        <f t="shared" si="440"/>
        <v>0</v>
      </c>
      <c r="DA307" s="42">
        <f t="shared" si="441"/>
        <v>183191.69613553054</v>
      </c>
      <c r="DB307" s="42">
        <f t="shared" si="442"/>
        <v>4110</v>
      </c>
      <c r="DC307" s="42">
        <f t="shared" si="443"/>
        <v>254426.70768326218</v>
      </c>
      <c r="DD307" s="70" t="e">
        <f t="shared" si="459"/>
        <v>#DIV/0!</v>
      </c>
      <c r="DF307" s="43">
        <f t="shared" si="444"/>
        <v>-19</v>
      </c>
      <c r="DG307" s="43">
        <f t="shared" si="445"/>
        <v>18.574999999999999</v>
      </c>
      <c r="DH307" s="43">
        <v>1</v>
      </c>
      <c r="DI307" s="34">
        <f t="shared" si="454"/>
        <v>0</v>
      </c>
      <c r="DJ307" s="42">
        <f t="shared" si="377"/>
        <v>1</v>
      </c>
      <c r="DK307" s="42">
        <f t="shared" si="446"/>
        <v>0</v>
      </c>
      <c r="DL307" s="42">
        <f t="shared" si="447"/>
        <v>40.007009895131056</v>
      </c>
      <c r="DM307" s="42">
        <f t="shared" si="448"/>
        <v>5572.5</v>
      </c>
      <c r="DN307" s="42">
        <f t="shared" si="449"/>
        <v>254426.70768326218</v>
      </c>
    </row>
    <row r="308" spans="1:118">
      <c r="A308" s="34">
        <f t="shared" si="378"/>
        <v>8779.9682050974952</v>
      </c>
      <c r="B308" s="34">
        <v>0</v>
      </c>
      <c r="C308" s="55">
        <f t="shared" si="456"/>
        <v>13.8</v>
      </c>
      <c r="D308" s="59"/>
      <c r="E308" s="87">
        <v>2.2000000000000002</v>
      </c>
      <c r="F308" s="101">
        <f>C308+E308</f>
        <v>16</v>
      </c>
      <c r="G308" s="37">
        <f t="shared" si="379"/>
        <v>1.5212890458289531E+18</v>
      </c>
      <c r="H308" s="34">
        <f t="shared" si="450"/>
        <v>60.400000000000034</v>
      </c>
      <c r="I308" s="38">
        <v>302</v>
      </c>
      <c r="J308" s="43">
        <f t="shared" si="380"/>
        <v>302</v>
      </c>
      <c r="K308" s="43">
        <f t="shared" si="381"/>
        <v>2.2000000000000002</v>
      </c>
      <c r="L308" s="33">
        <v>1</v>
      </c>
      <c r="M308" s="34">
        <f t="shared" si="382"/>
        <v>2</v>
      </c>
      <c r="N308" s="42">
        <f t="shared" si="368"/>
        <v>6.957151234818048E+18</v>
      </c>
      <c r="O308" s="42">
        <f t="shared" si="383"/>
        <v>4.202119345830101E+21</v>
      </c>
      <c r="P308" s="42">
        <f t="shared" si="384"/>
        <v>1.004050770247109E+20</v>
      </c>
      <c r="Q308" s="42">
        <f t="shared" si="385"/>
        <v>660</v>
      </c>
      <c r="R308" s="42">
        <f t="shared" si="386"/>
        <v>263399.04615292489</v>
      </c>
      <c r="S308" s="70">
        <f t="shared" si="387"/>
        <v>2.3893913704365895E-2</v>
      </c>
      <c r="V308" s="43">
        <f t="shared" si="388"/>
        <v>302</v>
      </c>
      <c r="W308" s="43">
        <f t="shared" si="389"/>
        <v>3.2</v>
      </c>
      <c r="X308" s="43">
        <v>1</v>
      </c>
      <c r="Y308" s="34">
        <f t="shared" si="390"/>
        <v>1</v>
      </c>
      <c r="Z308" s="42">
        <f t="shared" si="369"/>
        <v>3.1502771407800003E+18</v>
      </c>
      <c r="AA308" s="42">
        <f t="shared" si="391"/>
        <v>9.5138369651556011E+20</v>
      </c>
      <c r="AB308" s="42">
        <f t="shared" si="392"/>
        <v>1.460437483995795E+20</v>
      </c>
      <c r="AC308" s="42">
        <f t="shared" si="393"/>
        <v>960</v>
      </c>
      <c r="AD308" s="42">
        <f t="shared" si="394"/>
        <v>263399.04615292489</v>
      </c>
      <c r="AE308" s="70">
        <f t="shared" si="455"/>
        <v>0.15350667552372851</v>
      </c>
      <c r="AG308" s="43">
        <f t="shared" si="395"/>
        <v>287</v>
      </c>
      <c r="AH308" s="43">
        <f t="shared" si="396"/>
        <v>4.2750000000000004</v>
      </c>
      <c r="AI308" s="43">
        <v>1</v>
      </c>
      <c r="AJ308" s="34">
        <f t="shared" si="397"/>
        <v>1.075</v>
      </c>
      <c r="AK308" s="42">
        <f t="shared" si="370"/>
        <v>1.2251077769699999E+18</v>
      </c>
      <c r="AL308" s="42">
        <f t="shared" si="398"/>
        <v>3.7797637688966919E+20</v>
      </c>
      <c r="AM308" s="42">
        <f t="shared" si="399"/>
        <v>2.438816501594538E+19</v>
      </c>
      <c r="AN308" s="42">
        <f t="shared" si="400"/>
        <v>1282.5</v>
      </c>
      <c r="AO308" s="42">
        <f t="shared" si="401"/>
        <v>263399.04615292489</v>
      </c>
      <c r="AP308" s="70">
        <f t="shared" si="460"/>
        <v>6.4522987432794651E-2</v>
      </c>
      <c r="AR308" s="43">
        <f t="shared" si="402"/>
        <v>267</v>
      </c>
      <c r="AS308" s="43">
        <f t="shared" si="403"/>
        <v>5.45</v>
      </c>
      <c r="AT308" s="43">
        <v>1</v>
      </c>
      <c r="AU308" s="34">
        <f t="shared" si="404"/>
        <v>1.175</v>
      </c>
      <c r="AV308" s="42">
        <f t="shared" si="371"/>
        <v>1.70752799492352E+17</v>
      </c>
      <c r="AW308" s="42">
        <f t="shared" si="405"/>
        <v>5.3569422020738138E+19</v>
      </c>
      <c r="AX308" s="42">
        <f t="shared" si="406"/>
        <v>1.9432090546330721E+18</v>
      </c>
      <c r="AY308" s="42">
        <f t="shared" si="407"/>
        <v>1635</v>
      </c>
      <c r="AZ308" s="42">
        <f t="shared" si="408"/>
        <v>263399.04615292489</v>
      </c>
      <c r="BA308" s="70">
        <f t="shared" si="451"/>
        <v>3.6274594373648543E-2</v>
      </c>
      <c r="BC308" s="43">
        <f t="shared" si="409"/>
        <v>242</v>
      </c>
      <c r="BD308" s="43">
        <f t="shared" si="410"/>
        <v>6.75</v>
      </c>
      <c r="BE308" s="43">
        <v>1</v>
      </c>
      <c r="BF308" s="34">
        <f t="shared" si="411"/>
        <v>1.3</v>
      </c>
      <c r="BG308" s="42">
        <f t="shared" si="372"/>
        <v>1.756314509064192E+16</v>
      </c>
      <c r="BH308" s="42">
        <f t="shared" si="412"/>
        <v>5.525365445515948E+18</v>
      </c>
      <c r="BI308" s="42">
        <f t="shared" si="413"/>
        <v>7.52102128370024E+16</v>
      </c>
      <c r="BJ308" s="42">
        <f t="shared" si="414"/>
        <v>2025</v>
      </c>
      <c r="BK308" s="42">
        <f t="shared" si="415"/>
        <v>263399.04615292489</v>
      </c>
      <c r="BL308" s="70">
        <f t="shared" si="461"/>
        <v>1.3611807866579839E-2</v>
      </c>
      <c r="BN308" s="43">
        <f t="shared" si="416"/>
        <v>212</v>
      </c>
      <c r="BO308" s="43">
        <f t="shared" si="417"/>
        <v>8.1999999999999993</v>
      </c>
      <c r="BP308" s="43">
        <v>15</v>
      </c>
      <c r="BQ308" s="34">
        <f t="shared" si="418"/>
        <v>1.45</v>
      </c>
      <c r="BR308" s="42">
        <f t="shared" si="373"/>
        <v>464633468006400</v>
      </c>
      <c r="BS308" s="42">
        <f t="shared" si="419"/>
        <v>1.4282832806516736E+17</v>
      </c>
      <c r="BT308" s="42">
        <f t="shared" si="420"/>
        <v>1427601262183838.7</v>
      </c>
      <c r="BU308" s="42">
        <f t="shared" si="421"/>
        <v>2460</v>
      </c>
      <c r="BV308" s="42">
        <f t="shared" si="422"/>
        <v>263399.04615292489</v>
      </c>
      <c r="BW308" s="70">
        <f t="shared" si="458"/>
        <v>9.9952249075720909E-3</v>
      </c>
      <c r="BY308" s="43">
        <f t="shared" si="423"/>
        <v>150</v>
      </c>
      <c r="BZ308" s="43">
        <f t="shared" si="424"/>
        <v>9.8249999999999993</v>
      </c>
      <c r="CA308" s="43">
        <v>1</v>
      </c>
      <c r="CB308" s="34">
        <f t="shared" si="425"/>
        <v>0</v>
      </c>
      <c r="CC308" s="42">
        <f t="shared" si="374"/>
        <v>18345600</v>
      </c>
      <c r="CD308" s="42">
        <f t="shared" si="426"/>
        <v>0</v>
      </c>
      <c r="CE308" s="42">
        <f t="shared" si="427"/>
        <v>316485402624.00317</v>
      </c>
      <c r="CF308" s="42">
        <f t="shared" si="428"/>
        <v>2947.5</v>
      </c>
      <c r="CG308" s="42">
        <f t="shared" si="429"/>
        <v>263399.04615292489</v>
      </c>
      <c r="CH308" s="70" t="e">
        <f t="shared" si="457"/>
        <v>#DIV/0!</v>
      </c>
      <c r="CJ308" s="43">
        <f t="shared" si="430"/>
        <v>95</v>
      </c>
      <c r="CK308" s="43">
        <f t="shared" si="431"/>
        <v>11.649999999999999</v>
      </c>
      <c r="CL308" s="43">
        <v>1</v>
      </c>
      <c r="CM308" s="34">
        <f t="shared" si="432"/>
        <v>0</v>
      </c>
      <c r="CN308" s="42">
        <f t="shared" si="375"/>
        <v>7200</v>
      </c>
      <c r="CO308" s="42">
        <f t="shared" si="433"/>
        <v>0</v>
      </c>
      <c r="CP308" s="42">
        <f t="shared" si="434"/>
        <v>183238656.00000116</v>
      </c>
      <c r="CQ308" s="42">
        <f t="shared" si="435"/>
        <v>3494.9999999999995</v>
      </c>
      <c r="CR308" s="42">
        <f t="shared" si="436"/>
        <v>263399.04615292489</v>
      </c>
      <c r="CS308" s="70" t="e">
        <f t="shared" si="452"/>
        <v>#DIV/0!</v>
      </c>
      <c r="CU308" s="43">
        <f t="shared" si="437"/>
        <v>45</v>
      </c>
      <c r="CV308" s="43">
        <f t="shared" si="438"/>
        <v>13.7</v>
      </c>
      <c r="CW308" s="43">
        <v>1</v>
      </c>
      <c r="CX308" s="34">
        <f t="shared" si="439"/>
        <v>0</v>
      </c>
      <c r="CY308" s="42">
        <f t="shared" si="376"/>
        <v>60</v>
      </c>
      <c r="CZ308" s="42">
        <f t="shared" si="440"/>
        <v>0</v>
      </c>
      <c r="DA308" s="42">
        <f t="shared" si="441"/>
        <v>210432.00000000061</v>
      </c>
      <c r="DB308" s="42">
        <f t="shared" si="442"/>
        <v>4110</v>
      </c>
      <c r="DC308" s="42">
        <f t="shared" si="443"/>
        <v>263399.04615292489</v>
      </c>
      <c r="DD308" s="70" t="e">
        <f t="shared" si="459"/>
        <v>#DIV/0!</v>
      </c>
      <c r="DF308" s="43">
        <f t="shared" si="444"/>
        <v>-18</v>
      </c>
      <c r="DG308" s="43">
        <f t="shared" si="445"/>
        <v>18.574999999999999</v>
      </c>
      <c r="DH308" s="43">
        <v>1</v>
      </c>
      <c r="DI308" s="34">
        <f t="shared" si="454"/>
        <v>0</v>
      </c>
      <c r="DJ308" s="42">
        <f t="shared" si="377"/>
        <v>1</v>
      </c>
      <c r="DK308" s="42">
        <f t="shared" si="446"/>
        <v>0</v>
      </c>
      <c r="DL308" s="42">
        <f t="shared" si="447"/>
        <v>45.95598645488716</v>
      </c>
      <c r="DM308" s="42">
        <f t="shared" si="448"/>
        <v>5572.5</v>
      </c>
      <c r="DN308" s="42">
        <f t="shared" si="449"/>
        <v>263399.04615292489</v>
      </c>
    </row>
    <row r="309" spans="1:118">
      <c r="A309" s="34">
        <f t="shared" si="378"/>
        <v>9089.5931151799778</v>
      </c>
      <c r="B309" s="34">
        <v>0</v>
      </c>
      <c r="C309" s="55">
        <f t="shared" si="456"/>
        <v>13.8</v>
      </c>
      <c r="D309" s="59"/>
      <c r="E309" s="87">
        <v>2.2000000000000002</v>
      </c>
      <c r="F309" s="101">
        <f>C309+E309</f>
        <v>16</v>
      </c>
      <c r="G309" s="37">
        <f t="shared" si="379"/>
        <v>1.7475022244187272E+18</v>
      </c>
      <c r="H309" s="34">
        <f t="shared" si="450"/>
        <v>60.60000000000003</v>
      </c>
      <c r="I309" s="38">
        <v>303</v>
      </c>
      <c r="J309" s="43">
        <f t="shared" si="380"/>
        <v>303</v>
      </c>
      <c r="K309" s="43">
        <f t="shared" si="381"/>
        <v>2.2000000000000002</v>
      </c>
      <c r="L309" s="33">
        <v>1</v>
      </c>
      <c r="M309" s="34">
        <f t="shared" si="382"/>
        <v>2</v>
      </c>
      <c r="N309" s="42">
        <f t="shared" si="368"/>
        <v>6.957151234818048E+18</v>
      </c>
      <c r="O309" s="42">
        <f t="shared" si="383"/>
        <v>4.2160336482997371E+21</v>
      </c>
      <c r="P309" s="42">
        <f t="shared" si="384"/>
        <v>1.1533514681163599E+20</v>
      </c>
      <c r="Q309" s="42">
        <f t="shared" si="385"/>
        <v>660</v>
      </c>
      <c r="R309" s="42">
        <f t="shared" si="386"/>
        <v>272687.79345539934</v>
      </c>
      <c r="S309" s="70">
        <f t="shared" si="387"/>
        <v>2.735631554035365E-2</v>
      </c>
      <c r="V309" s="43">
        <f t="shared" si="388"/>
        <v>303</v>
      </c>
      <c r="W309" s="43">
        <f t="shared" si="389"/>
        <v>3.2</v>
      </c>
      <c r="X309" s="43">
        <v>1</v>
      </c>
      <c r="Y309" s="34">
        <f t="shared" si="390"/>
        <v>1</v>
      </c>
      <c r="Z309" s="42">
        <f t="shared" si="369"/>
        <v>3.1502771407800003E+18</v>
      </c>
      <c r="AA309" s="42">
        <f t="shared" si="391"/>
        <v>9.5453397365634014E+20</v>
      </c>
      <c r="AB309" s="42">
        <f t="shared" si="392"/>
        <v>1.6776021354419782E+20</v>
      </c>
      <c r="AC309" s="42">
        <f t="shared" si="393"/>
        <v>960</v>
      </c>
      <c r="AD309" s="42">
        <f t="shared" si="394"/>
        <v>272687.79345539934</v>
      </c>
      <c r="AE309" s="70">
        <f t="shared" si="455"/>
        <v>0.17575090900284326</v>
      </c>
      <c r="AG309" s="43">
        <f t="shared" si="395"/>
        <v>288</v>
      </c>
      <c r="AH309" s="43">
        <f t="shared" si="396"/>
        <v>4.2750000000000004</v>
      </c>
      <c r="AI309" s="43">
        <v>1</v>
      </c>
      <c r="AJ309" s="34">
        <f t="shared" si="397"/>
        <v>1.075</v>
      </c>
      <c r="AK309" s="42">
        <f t="shared" si="370"/>
        <v>1.2251077769699999E+18</v>
      </c>
      <c r="AL309" s="42">
        <f t="shared" si="398"/>
        <v>3.7929336774991197E+20</v>
      </c>
      <c r="AM309" s="42">
        <f t="shared" si="399"/>
        <v>2.8014645035212698E+19</v>
      </c>
      <c r="AN309" s="42">
        <f t="shared" si="400"/>
        <v>1282.5</v>
      </c>
      <c r="AO309" s="42">
        <f t="shared" si="401"/>
        <v>272687.79345539934</v>
      </c>
      <c r="AP309" s="70">
        <f t="shared" si="460"/>
        <v>7.3860097268255487E-2</v>
      </c>
      <c r="AR309" s="43">
        <f t="shared" si="402"/>
        <v>268</v>
      </c>
      <c r="AS309" s="43">
        <f t="shared" si="403"/>
        <v>5.45</v>
      </c>
      <c r="AT309" s="43">
        <v>1</v>
      </c>
      <c r="AU309" s="34">
        <f t="shared" si="404"/>
        <v>1.175</v>
      </c>
      <c r="AV309" s="42">
        <f t="shared" si="371"/>
        <v>1.70752799492352E+17</v>
      </c>
      <c r="AW309" s="42">
        <f t="shared" si="405"/>
        <v>5.3770056560141648E+19</v>
      </c>
      <c r="AX309" s="42">
        <f t="shared" si="406"/>
        <v>2.232161044472354E+18</v>
      </c>
      <c r="AY309" s="42">
        <f t="shared" si="407"/>
        <v>1635</v>
      </c>
      <c r="AZ309" s="42">
        <f t="shared" si="408"/>
        <v>272687.79345539934</v>
      </c>
      <c r="BA309" s="70">
        <f t="shared" si="451"/>
        <v>4.1513087158011233E-2</v>
      </c>
      <c r="BC309" s="43">
        <f t="shared" si="409"/>
        <v>243</v>
      </c>
      <c r="BD309" s="43">
        <f t="shared" si="410"/>
        <v>6.75</v>
      </c>
      <c r="BE309" s="43">
        <v>1</v>
      </c>
      <c r="BF309" s="34">
        <f t="shared" si="411"/>
        <v>1.3</v>
      </c>
      <c r="BG309" s="42">
        <f t="shared" si="372"/>
        <v>1.756314509064192E+16</v>
      </c>
      <c r="BH309" s="42">
        <f t="shared" si="412"/>
        <v>5.5481975341337825E+18</v>
      </c>
      <c r="BI309" s="42">
        <f t="shared" si="413"/>
        <v>8.6393847764841536E+16</v>
      </c>
      <c r="BJ309" s="42">
        <f t="shared" si="414"/>
        <v>2025</v>
      </c>
      <c r="BK309" s="42">
        <f t="shared" si="415"/>
        <v>272687.79345539934</v>
      </c>
      <c r="BL309" s="70">
        <f t="shared" si="461"/>
        <v>1.5571516196625442E-2</v>
      </c>
      <c r="BN309" s="43">
        <f t="shared" si="416"/>
        <v>213</v>
      </c>
      <c r="BO309" s="43">
        <f t="shared" si="417"/>
        <v>8.1999999999999993</v>
      </c>
      <c r="BP309" s="43">
        <v>1</v>
      </c>
      <c r="BQ309" s="34">
        <f t="shared" si="418"/>
        <v>1.45</v>
      </c>
      <c r="BR309" s="42">
        <f t="shared" si="373"/>
        <v>464633468006400</v>
      </c>
      <c r="BS309" s="42">
        <f t="shared" si="419"/>
        <v>1.4350204659377664E+17</v>
      </c>
      <c r="BT309" s="42">
        <f t="shared" si="420"/>
        <v>1639883221462266.2</v>
      </c>
      <c r="BU309" s="42">
        <f t="shared" si="421"/>
        <v>2460</v>
      </c>
      <c r="BV309" s="42">
        <f t="shared" si="422"/>
        <v>272687.79345539934</v>
      </c>
      <c r="BW309" s="70">
        <f t="shared" si="458"/>
        <v>1.142759466075367E-2</v>
      </c>
      <c r="BY309" s="43">
        <f t="shared" si="423"/>
        <v>151</v>
      </c>
      <c r="BZ309" s="43">
        <f t="shared" si="424"/>
        <v>9.8249999999999993</v>
      </c>
      <c r="CA309" s="43">
        <v>1</v>
      </c>
      <c r="CB309" s="34">
        <f t="shared" si="425"/>
        <v>0</v>
      </c>
      <c r="CC309" s="42">
        <f t="shared" si="374"/>
        <v>18345600</v>
      </c>
      <c r="CD309" s="42">
        <f t="shared" si="426"/>
        <v>0</v>
      </c>
      <c r="CE309" s="42">
        <f t="shared" si="427"/>
        <v>363546261374.76678</v>
      </c>
      <c r="CF309" s="42">
        <f t="shared" si="428"/>
        <v>2947.5</v>
      </c>
      <c r="CG309" s="42">
        <f t="shared" si="429"/>
        <v>272687.79345539934</v>
      </c>
      <c r="CH309" s="70" t="e">
        <f t="shared" si="457"/>
        <v>#DIV/0!</v>
      </c>
      <c r="CJ309" s="43">
        <f t="shared" si="430"/>
        <v>96</v>
      </c>
      <c r="CK309" s="43">
        <f t="shared" si="431"/>
        <v>11.649999999999999</v>
      </c>
      <c r="CL309" s="43">
        <v>1</v>
      </c>
      <c r="CM309" s="34">
        <f t="shared" si="432"/>
        <v>0</v>
      </c>
      <c r="CN309" s="42">
        <f t="shared" si="375"/>
        <v>7200</v>
      </c>
      <c r="CO309" s="42">
        <f t="shared" si="433"/>
        <v>0</v>
      </c>
      <c r="CP309" s="42">
        <f t="shared" si="434"/>
        <v>210485942.71906891</v>
      </c>
      <c r="CQ309" s="42">
        <f t="shared" si="435"/>
        <v>3494.9999999999995</v>
      </c>
      <c r="CR309" s="42">
        <f t="shared" si="436"/>
        <v>272687.79345539934</v>
      </c>
      <c r="CS309" s="70" t="e">
        <f t="shared" si="452"/>
        <v>#DIV/0!</v>
      </c>
      <c r="CU309" s="43">
        <f t="shared" si="437"/>
        <v>46</v>
      </c>
      <c r="CV309" s="43">
        <f t="shared" si="438"/>
        <v>13.7</v>
      </c>
      <c r="CW309" s="43">
        <v>1</v>
      </c>
      <c r="CX309" s="34">
        <f t="shared" si="439"/>
        <v>0</v>
      </c>
      <c r="CY309" s="42">
        <f t="shared" si="376"/>
        <v>60</v>
      </c>
      <c r="CZ309" s="42">
        <f t="shared" si="440"/>
        <v>0</v>
      </c>
      <c r="DA309" s="42">
        <f t="shared" si="441"/>
        <v>241722.89223873679</v>
      </c>
      <c r="DB309" s="42">
        <f t="shared" si="442"/>
        <v>4110</v>
      </c>
      <c r="DC309" s="42">
        <f t="shared" si="443"/>
        <v>272687.79345539934</v>
      </c>
      <c r="DD309" s="70" t="e">
        <f t="shared" si="459"/>
        <v>#DIV/0!</v>
      </c>
      <c r="DF309" s="43">
        <f t="shared" si="444"/>
        <v>-17</v>
      </c>
      <c r="DG309" s="43">
        <f t="shared" si="445"/>
        <v>18.574999999999999</v>
      </c>
      <c r="DH309" s="43">
        <v>1</v>
      </c>
      <c r="DI309" s="34">
        <f t="shared" si="454"/>
        <v>0</v>
      </c>
      <c r="DJ309" s="42">
        <f t="shared" si="377"/>
        <v>1</v>
      </c>
      <c r="DK309" s="42">
        <f t="shared" si="446"/>
        <v>0</v>
      </c>
      <c r="DL309" s="42">
        <f t="shared" si="447"/>
        <v>52.789566042994899</v>
      </c>
      <c r="DM309" s="42">
        <f t="shared" si="448"/>
        <v>5572.5</v>
      </c>
      <c r="DN309" s="42">
        <f t="shared" si="449"/>
        <v>272687.79345539934</v>
      </c>
    </row>
    <row r="310" spans="1:118">
      <c r="A310" s="34">
        <f t="shared" si="378"/>
        <v>9410.136924135908</v>
      </c>
      <c r="B310" s="34">
        <v>0</v>
      </c>
      <c r="C310" s="55">
        <f t="shared" si="456"/>
        <v>13.8</v>
      </c>
      <c r="D310" s="59"/>
      <c r="E310" s="87">
        <v>2.2000000000000002</v>
      </c>
      <c r="F310" s="101">
        <f>C310+E310</f>
        <v>16</v>
      </c>
      <c r="G310" s="37">
        <f t="shared" si="379"/>
        <v>2.0073529305434519E+18</v>
      </c>
      <c r="H310" s="34">
        <f t="shared" si="450"/>
        <v>60.800000000000033</v>
      </c>
      <c r="I310" s="38">
        <v>304</v>
      </c>
      <c r="J310" s="43">
        <f t="shared" si="380"/>
        <v>304</v>
      </c>
      <c r="K310" s="43">
        <f t="shared" si="381"/>
        <v>2.2000000000000002</v>
      </c>
      <c r="L310" s="33">
        <v>1</v>
      </c>
      <c r="M310" s="34">
        <f t="shared" si="382"/>
        <v>2</v>
      </c>
      <c r="N310" s="42">
        <f t="shared" si="368"/>
        <v>6.957151234818048E+18</v>
      </c>
      <c r="O310" s="42">
        <f t="shared" si="383"/>
        <v>4.2299479507693732E+21</v>
      </c>
      <c r="P310" s="42">
        <f t="shared" si="384"/>
        <v>1.3248529341586783E+20</v>
      </c>
      <c r="Q310" s="42">
        <f t="shared" si="385"/>
        <v>660</v>
      </c>
      <c r="R310" s="42">
        <f t="shared" si="386"/>
        <v>282304.10772407724</v>
      </c>
      <c r="S310" s="70">
        <f t="shared" si="387"/>
        <v>3.1320785730181488E-2</v>
      </c>
      <c r="V310" s="43">
        <f t="shared" si="388"/>
        <v>304</v>
      </c>
      <c r="W310" s="43">
        <f t="shared" si="389"/>
        <v>3.2</v>
      </c>
      <c r="X310" s="43">
        <v>1</v>
      </c>
      <c r="Y310" s="34">
        <f t="shared" si="390"/>
        <v>1</v>
      </c>
      <c r="Z310" s="42">
        <f t="shared" si="369"/>
        <v>3.1502771407800003E+18</v>
      </c>
      <c r="AA310" s="42">
        <f t="shared" si="391"/>
        <v>9.5768425079712003E+20</v>
      </c>
      <c r="AB310" s="42">
        <f t="shared" si="392"/>
        <v>1.9270588133217137E+20</v>
      </c>
      <c r="AC310" s="42">
        <f t="shared" si="393"/>
        <v>960</v>
      </c>
      <c r="AD310" s="42">
        <f t="shared" si="394"/>
        <v>282304.10772407724</v>
      </c>
      <c r="AE310" s="70">
        <f t="shared" si="455"/>
        <v>0.20122068538954707</v>
      </c>
      <c r="AG310" s="43">
        <f t="shared" si="395"/>
        <v>289</v>
      </c>
      <c r="AH310" s="43">
        <f t="shared" si="396"/>
        <v>4.2750000000000004</v>
      </c>
      <c r="AI310" s="43">
        <v>1</v>
      </c>
      <c r="AJ310" s="34">
        <f t="shared" si="397"/>
        <v>1.075</v>
      </c>
      <c r="AK310" s="42">
        <f t="shared" si="370"/>
        <v>1.2251077769699999E+18</v>
      </c>
      <c r="AL310" s="42">
        <f t="shared" si="398"/>
        <v>3.8061035861015468E+20</v>
      </c>
      <c r="AM310" s="42">
        <f t="shared" si="399"/>
        <v>3.2180376667774685E+19</v>
      </c>
      <c r="AN310" s="42">
        <f t="shared" si="400"/>
        <v>1282.5</v>
      </c>
      <c r="AO310" s="42">
        <f t="shared" si="401"/>
        <v>282304.10772407724</v>
      </c>
      <c r="AP310" s="70">
        <f t="shared" si="460"/>
        <v>8.4549397933585596E-2</v>
      </c>
      <c r="AR310" s="43">
        <f t="shared" si="402"/>
        <v>269</v>
      </c>
      <c r="AS310" s="43">
        <f t="shared" si="403"/>
        <v>5.45</v>
      </c>
      <c r="AT310" s="43">
        <v>1</v>
      </c>
      <c r="AU310" s="34">
        <f t="shared" si="404"/>
        <v>1.175</v>
      </c>
      <c r="AV310" s="42">
        <f t="shared" si="371"/>
        <v>1.70752799492352E+17</v>
      </c>
      <c r="AW310" s="42">
        <f t="shared" si="405"/>
        <v>5.3970691099545158E+19</v>
      </c>
      <c r="AX310" s="42">
        <f t="shared" si="406"/>
        <v>2.5640797198738565E+18</v>
      </c>
      <c r="AY310" s="42">
        <f t="shared" si="407"/>
        <v>1635</v>
      </c>
      <c r="AZ310" s="42">
        <f t="shared" si="408"/>
        <v>282304.10772407724</v>
      </c>
      <c r="BA310" s="70">
        <f t="shared" si="451"/>
        <v>4.7508743498292268E-2</v>
      </c>
      <c r="BC310" s="43">
        <f t="shared" si="409"/>
        <v>244</v>
      </c>
      <c r="BD310" s="43">
        <f t="shared" si="410"/>
        <v>6.75</v>
      </c>
      <c r="BE310" s="43">
        <v>1</v>
      </c>
      <c r="BF310" s="34">
        <f t="shared" si="411"/>
        <v>1.3</v>
      </c>
      <c r="BG310" s="42">
        <f t="shared" si="372"/>
        <v>1.756314509064192E+16</v>
      </c>
      <c r="BH310" s="42">
        <f t="shared" si="412"/>
        <v>5.571029622751617E+18</v>
      </c>
      <c r="BI310" s="42">
        <f t="shared" si="413"/>
        <v>9.924047080933776E+16</v>
      </c>
      <c r="BJ310" s="42">
        <f t="shared" si="414"/>
        <v>2025</v>
      </c>
      <c r="BK310" s="42">
        <f t="shared" si="415"/>
        <v>282304.10772407724</v>
      </c>
      <c r="BL310" s="70">
        <f t="shared" si="461"/>
        <v>1.7813667765119758E-2</v>
      </c>
      <c r="BN310" s="43">
        <f t="shared" si="416"/>
        <v>214</v>
      </c>
      <c r="BO310" s="43">
        <f t="shared" si="417"/>
        <v>8.1999999999999993</v>
      </c>
      <c r="BP310" s="43">
        <v>1</v>
      </c>
      <c r="BQ310" s="34">
        <f t="shared" si="418"/>
        <v>1.45</v>
      </c>
      <c r="BR310" s="42">
        <f t="shared" si="373"/>
        <v>464633468006400</v>
      </c>
      <c r="BS310" s="42">
        <f t="shared" si="419"/>
        <v>1.4417576512238592E+17</v>
      </c>
      <c r="BT310" s="42">
        <f t="shared" si="420"/>
        <v>1883731158880944</v>
      </c>
      <c r="BU310" s="42">
        <f t="shared" si="421"/>
        <v>2460</v>
      </c>
      <c r="BV310" s="42">
        <f t="shared" si="422"/>
        <v>282304.10772407724</v>
      </c>
      <c r="BW310" s="70">
        <f t="shared" si="458"/>
        <v>1.3065518724883537E-2</v>
      </c>
      <c r="BY310" s="43">
        <f t="shared" si="423"/>
        <v>152</v>
      </c>
      <c r="BZ310" s="43">
        <f t="shared" si="424"/>
        <v>9.8249999999999993</v>
      </c>
      <c r="CA310" s="43">
        <v>1</v>
      </c>
      <c r="CB310" s="34">
        <f t="shared" si="425"/>
        <v>0</v>
      </c>
      <c r="CC310" s="42">
        <f t="shared" si="374"/>
        <v>18345600</v>
      </c>
      <c r="CD310" s="42">
        <f t="shared" si="426"/>
        <v>0</v>
      </c>
      <c r="CE310" s="42">
        <f t="shared" si="427"/>
        <v>417604992406.51672</v>
      </c>
      <c r="CF310" s="42">
        <f t="shared" si="428"/>
        <v>2947.5</v>
      </c>
      <c r="CG310" s="42">
        <f t="shared" si="429"/>
        <v>282304.10772407724</v>
      </c>
      <c r="CH310" s="70" t="e">
        <f t="shared" si="457"/>
        <v>#DIV/0!</v>
      </c>
      <c r="CJ310" s="43">
        <f t="shared" si="430"/>
        <v>97</v>
      </c>
      <c r="CK310" s="43">
        <f t="shared" si="431"/>
        <v>11.649999999999999</v>
      </c>
      <c r="CL310" s="43">
        <v>1</v>
      </c>
      <c r="CM310" s="34">
        <f t="shared" si="432"/>
        <v>0</v>
      </c>
      <c r="CN310" s="42">
        <f t="shared" si="375"/>
        <v>7200</v>
      </c>
      <c r="CO310" s="42">
        <f t="shared" si="433"/>
        <v>0</v>
      </c>
      <c r="CP310" s="42">
        <f t="shared" si="434"/>
        <v>241784856.15139464</v>
      </c>
      <c r="CQ310" s="42">
        <f t="shared" si="435"/>
        <v>3494.9999999999995</v>
      </c>
      <c r="CR310" s="42">
        <f t="shared" si="436"/>
        <v>282304.10772407724</v>
      </c>
      <c r="CS310" s="70" t="e">
        <f t="shared" si="452"/>
        <v>#DIV/0!</v>
      </c>
      <c r="CU310" s="43">
        <f t="shared" si="437"/>
        <v>47</v>
      </c>
      <c r="CV310" s="43">
        <f t="shared" si="438"/>
        <v>13.7</v>
      </c>
      <c r="CW310" s="43">
        <v>1</v>
      </c>
      <c r="CX310" s="34">
        <f t="shared" si="439"/>
        <v>0</v>
      </c>
      <c r="CY310" s="42">
        <f t="shared" si="376"/>
        <v>60</v>
      </c>
      <c r="CZ310" s="42">
        <f t="shared" si="440"/>
        <v>0</v>
      </c>
      <c r="DA310" s="42">
        <f t="shared" si="441"/>
        <v>277666.68867976253</v>
      </c>
      <c r="DB310" s="42">
        <f t="shared" si="442"/>
        <v>4110</v>
      </c>
      <c r="DC310" s="42">
        <f t="shared" si="443"/>
        <v>282304.10772407724</v>
      </c>
      <c r="DD310" s="70" t="e">
        <f t="shared" si="459"/>
        <v>#DIV/0!</v>
      </c>
      <c r="DF310" s="43">
        <f t="shared" si="444"/>
        <v>-16</v>
      </c>
      <c r="DG310" s="43">
        <f t="shared" si="445"/>
        <v>18.574999999999999</v>
      </c>
      <c r="DH310" s="43">
        <v>1</v>
      </c>
      <c r="DI310" s="34">
        <f t="shared" si="454"/>
        <v>0</v>
      </c>
      <c r="DJ310" s="42">
        <f t="shared" si="377"/>
        <v>1</v>
      </c>
      <c r="DK310" s="42">
        <f t="shared" si="446"/>
        <v>0</v>
      </c>
      <c r="DL310" s="42">
        <f t="shared" si="447"/>
        <v>60.639287674595586</v>
      </c>
      <c r="DM310" s="42">
        <f t="shared" si="448"/>
        <v>5572.5</v>
      </c>
      <c r="DN310" s="42">
        <f t="shared" si="449"/>
        <v>282304.10772407724</v>
      </c>
    </row>
    <row r="311" spans="1:118">
      <c r="A311" s="34">
        <f t="shared" si="378"/>
        <v>9741.9846861024962</v>
      </c>
      <c r="B311" s="34">
        <v>0</v>
      </c>
      <c r="C311" s="55">
        <f t="shared" si="456"/>
        <v>13.8</v>
      </c>
      <c r="D311" s="59"/>
      <c r="E311" s="87">
        <v>2.2000000000000002</v>
      </c>
      <c r="F311" s="101">
        <f>C311+E311</f>
        <v>16</v>
      </c>
      <c r="G311" s="37">
        <f t="shared" si="379"/>
        <v>2.3058430092137411E+18</v>
      </c>
      <c r="H311" s="34">
        <f t="shared" si="450"/>
        <v>61.000000000000036</v>
      </c>
      <c r="I311" s="38">
        <v>305</v>
      </c>
      <c r="J311" s="43">
        <f t="shared" si="380"/>
        <v>305</v>
      </c>
      <c r="K311" s="43">
        <f t="shared" si="381"/>
        <v>2.2000000000000002</v>
      </c>
      <c r="L311" s="33">
        <v>1</v>
      </c>
      <c r="M311" s="34">
        <f t="shared" si="382"/>
        <v>2</v>
      </c>
      <c r="N311" s="42">
        <f t="shared" si="368"/>
        <v>6.957151234818048E+18</v>
      </c>
      <c r="O311" s="42">
        <f t="shared" si="383"/>
        <v>4.2438622532390093E+21</v>
      </c>
      <c r="P311" s="42">
        <f t="shared" si="384"/>
        <v>1.5218563860810691E+20</v>
      </c>
      <c r="Q311" s="42">
        <f t="shared" si="385"/>
        <v>660</v>
      </c>
      <c r="R311" s="42">
        <f t="shared" si="386"/>
        <v>292259.54058307491</v>
      </c>
      <c r="S311" s="70">
        <f t="shared" si="387"/>
        <v>3.5860173946964342E-2</v>
      </c>
      <c r="V311" s="43">
        <f t="shared" si="388"/>
        <v>305</v>
      </c>
      <c r="W311" s="43">
        <f t="shared" si="389"/>
        <v>3.2</v>
      </c>
      <c r="X311" s="43">
        <v>1</v>
      </c>
      <c r="Y311" s="34">
        <f t="shared" si="390"/>
        <v>1</v>
      </c>
      <c r="Z311" s="42">
        <f t="shared" si="369"/>
        <v>3.1502771407800003E+18</v>
      </c>
      <c r="AA311" s="42">
        <f t="shared" si="391"/>
        <v>9.6083452793790005E+20</v>
      </c>
      <c r="AB311" s="42">
        <f t="shared" si="392"/>
        <v>2.2136092888451914E+20</v>
      </c>
      <c r="AC311" s="42">
        <f t="shared" si="393"/>
        <v>960</v>
      </c>
      <c r="AD311" s="42">
        <f t="shared" si="394"/>
        <v>292259.54058307491</v>
      </c>
      <c r="AE311" s="70">
        <f t="shared" si="455"/>
        <v>0.23038402810064917</v>
      </c>
      <c r="AG311" s="43">
        <f t="shared" si="395"/>
        <v>290</v>
      </c>
      <c r="AH311" s="43">
        <f t="shared" si="396"/>
        <v>4.2750000000000004</v>
      </c>
      <c r="AI311" s="43">
        <v>1</v>
      </c>
      <c r="AJ311" s="34">
        <f t="shared" si="397"/>
        <v>1.075</v>
      </c>
      <c r="AK311" s="42">
        <f t="shared" si="370"/>
        <v>1.2251077769699999E+18</v>
      </c>
      <c r="AL311" s="42">
        <f t="shared" si="398"/>
        <v>3.8192734947039746E+20</v>
      </c>
      <c r="AM311" s="42">
        <f t="shared" si="399"/>
        <v>3.6965545741457744E+19</v>
      </c>
      <c r="AN311" s="42">
        <f t="shared" si="400"/>
        <v>1282.5</v>
      </c>
      <c r="AO311" s="42">
        <f t="shared" si="401"/>
        <v>292259.54058307491</v>
      </c>
      <c r="AP311" s="70">
        <f t="shared" si="460"/>
        <v>9.6786851721188089E-2</v>
      </c>
      <c r="AR311" s="43">
        <f t="shared" si="402"/>
        <v>270</v>
      </c>
      <c r="AS311" s="43">
        <f t="shared" si="403"/>
        <v>5.45</v>
      </c>
      <c r="AT311" s="43">
        <v>1</v>
      </c>
      <c r="AU311" s="34">
        <f t="shared" si="404"/>
        <v>1.175</v>
      </c>
      <c r="AV311" s="42">
        <f t="shared" si="371"/>
        <v>1.70752799492352E+17</v>
      </c>
      <c r="AW311" s="42">
        <f t="shared" si="405"/>
        <v>5.4171325638948676E+19</v>
      </c>
      <c r="AX311" s="42">
        <f t="shared" si="406"/>
        <v>2.9453541563003566E+18</v>
      </c>
      <c r="AY311" s="42">
        <f t="shared" si="407"/>
        <v>1635</v>
      </c>
      <c r="AZ311" s="42">
        <f t="shared" si="408"/>
        <v>292259.54058307491</v>
      </c>
      <c r="BA311" s="70">
        <f t="shared" si="451"/>
        <v>5.4371092484077489E-2</v>
      </c>
      <c r="BC311" s="43">
        <f t="shared" si="409"/>
        <v>245</v>
      </c>
      <c r="BD311" s="43">
        <f t="shared" si="410"/>
        <v>6.75</v>
      </c>
      <c r="BE311" s="43">
        <v>15</v>
      </c>
      <c r="BF311" s="34">
        <f t="shared" si="411"/>
        <v>1.3</v>
      </c>
      <c r="BG311" s="42">
        <f t="shared" si="372"/>
        <v>2.634471763596288E+17</v>
      </c>
      <c r="BH311" s="42">
        <f t="shared" si="412"/>
        <v>8.3907925670541771E+19</v>
      </c>
      <c r="BI311" s="42">
        <f t="shared" si="413"/>
        <v>1.1399736556781752E+17</v>
      </c>
      <c r="BJ311" s="42">
        <f t="shared" si="414"/>
        <v>2025</v>
      </c>
      <c r="BK311" s="42">
        <f t="shared" si="415"/>
        <v>292259.54058307491</v>
      </c>
      <c r="BL311" s="70">
        <f t="shared" si="461"/>
        <v>1.3586006882760956E-3</v>
      </c>
      <c r="BN311" s="43">
        <f t="shared" si="416"/>
        <v>215</v>
      </c>
      <c r="BO311" s="43">
        <f t="shared" si="417"/>
        <v>8.1999999999999993</v>
      </c>
      <c r="BP311" s="43">
        <v>1</v>
      </c>
      <c r="BQ311" s="34">
        <f t="shared" si="418"/>
        <v>1.45</v>
      </c>
      <c r="BR311" s="42">
        <f t="shared" si="373"/>
        <v>464633468006400</v>
      </c>
      <c r="BS311" s="42">
        <f t="shared" si="419"/>
        <v>1.448494836509952E+17</v>
      </c>
      <c r="BT311" s="42">
        <f t="shared" si="420"/>
        <v>2163838883463199</v>
      </c>
      <c r="BU311" s="42">
        <f t="shared" si="421"/>
        <v>2460</v>
      </c>
      <c r="BV311" s="42">
        <f t="shared" si="422"/>
        <v>292259.54058307491</v>
      </c>
      <c r="BW311" s="70">
        <f t="shared" si="458"/>
        <v>1.4938533634519672E-2</v>
      </c>
      <c r="BY311" s="43">
        <f t="shared" si="423"/>
        <v>153</v>
      </c>
      <c r="BZ311" s="43">
        <f t="shared" si="424"/>
        <v>9.8249999999999993</v>
      </c>
      <c r="CA311" s="43">
        <v>1</v>
      </c>
      <c r="CB311" s="34">
        <f t="shared" si="425"/>
        <v>0</v>
      </c>
      <c r="CC311" s="42">
        <f t="shared" si="374"/>
        <v>18345600</v>
      </c>
      <c r="CD311" s="42">
        <f t="shared" si="426"/>
        <v>0</v>
      </c>
      <c r="CE311" s="42">
        <f t="shared" si="427"/>
        <v>479702167815.91516</v>
      </c>
      <c r="CF311" s="42">
        <f t="shared" si="428"/>
        <v>2947.5</v>
      </c>
      <c r="CG311" s="42">
        <f t="shared" si="429"/>
        <v>292259.54058307491</v>
      </c>
      <c r="CH311" s="70" t="e">
        <f t="shared" si="457"/>
        <v>#DIV/0!</v>
      </c>
      <c r="CJ311" s="43">
        <f t="shared" si="430"/>
        <v>98</v>
      </c>
      <c r="CK311" s="43">
        <f t="shared" si="431"/>
        <v>11.649999999999999</v>
      </c>
      <c r="CL311" s="43">
        <v>1</v>
      </c>
      <c r="CM311" s="34">
        <f t="shared" si="432"/>
        <v>0</v>
      </c>
      <c r="CN311" s="42">
        <f t="shared" si="375"/>
        <v>7200</v>
      </c>
      <c r="CO311" s="42">
        <f t="shared" si="433"/>
        <v>0</v>
      </c>
      <c r="CP311" s="42">
        <f t="shared" si="434"/>
        <v>277737866.52430171</v>
      </c>
      <c r="CQ311" s="42">
        <f t="shared" si="435"/>
        <v>3494.9999999999995</v>
      </c>
      <c r="CR311" s="42">
        <f t="shared" si="436"/>
        <v>292259.54058307491</v>
      </c>
      <c r="CS311" s="70" t="e">
        <f t="shared" si="452"/>
        <v>#DIV/0!</v>
      </c>
      <c r="CU311" s="43">
        <f t="shared" si="437"/>
        <v>48</v>
      </c>
      <c r="CV311" s="43">
        <f t="shared" si="438"/>
        <v>13.7</v>
      </c>
      <c r="CW311" s="43">
        <v>1</v>
      </c>
      <c r="CX311" s="34">
        <f t="shared" si="439"/>
        <v>0</v>
      </c>
      <c r="CY311" s="42">
        <f t="shared" si="376"/>
        <v>60</v>
      </c>
      <c r="CZ311" s="42">
        <f t="shared" si="440"/>
        <v>0</v>
      </c>
      <c r="DA311" s="42">
        <f t="shared" si="441"/>
        <v>318955.26852391713</v>
      </c>
      <c r="DB311" s="42">
        <f t="shared" si="442"/>
        <v>4110</v>
      </c>
      <c r="DC311" s="42">
        <f t="shared" si="443"/>
        <v>292259.54058307491</v>
      </c>
      <c r="DD311" s="70" t="e">
        <f t="shared" si="459"/>
        <v>#DIV/0!</v>
      </c>
      <c r="DF311" s="43">
        <f t="shared" si="444"/>
        <v>-15</v>
      </c>
      <c r="DG311" s="43">
        <f t="shared" si="445"/>
        <v>18.574999999999999</v>
      </c>
      <c r="DH311" s="43">
        <v>1</v>
      </c>
      <c r="DI311" s="34">
        <f t="shared" si="454"/>
        <v>0</v>
      </c>
      <c r="DJ311" s="42">
        <f t="shared" si="377"/>
        <v>1</v>
      </c>
      <c r="DK311" s="42">
        <f t="shared" si="446"/>
        <v>0</v>
      </c>
      <c r="DL311" s="42">
        <f t="shared" si="447"/>
        <v>69.656249999999943</v>
      </c>
      <c r="DM311" s="42">
        <f t="shared" si="448"/>
        <v>5572.5</v>
      </c>
      <c r="DN311" s="42">
        <f t="shared" si="449"/>
        <v>292259.54058307491</v>
      </c>
    </row>
    <row r="312" spans="1:118">
      <c r="A312" s="34">
        <f t="shared" si="378"/>
        <v>10085.535034121769</v>
      </c>
      <c r="B312" s="34">
        <v>0</v>
      </c>
      <c r="C312" s="55">
        <f t="shared" si="456"/>
        <v>13.8</v>
      </c>
      <c r="D312" s="59"/>
      <c r="E312" s="87">
        <v>2.2000000000000002</v>
      </c>
      <c r="F312" s="101">
        <f>C312+E312</f>
        <v>16</v>
      </c>
      <c r="G312" s="37">
        <f t="shared" si="379"/>
        <v>2.6487180715652372E+18</v>
      </c>
      <c r="H312" s="34">
        <f t="shared" si="450"/>
        <v>61.200000000000038</v>
      </c>
      <c r="I312" s="38">
        <v>306</v>
      </c>
      <c r="J312" s="43">
        <f t="shared" si="380"/>
        <v>306</v>
      </c>
      <c r="K312" s="43">
        <f t="shared" si="381"/>
        <v>2.2000000000000002</v>
      </c>
      <c r="L312" s="33">
        <v>1</v>
      </c>
      <c r="M312" s="34">
        <f t="shared" si="382"/>
        <v>2</v>
      </c>
      <c r="N312" s="42">
        <f t="shared" si="368"/>
        <v>6.957151234818048E+18</v>
      </c>
      <c r="O312" s="42">
        <f t="shared" si="383"/>
        <v>4.2577765557086454E+21</v>
      </c>
      <c r="P312" s="42">
        <f t="shared" si="384"/>
        <v>1.7481539272330566E+20</v>
      </c>
      <c r="Q312" s="42">
        <f t="shared" si="385"/>
        <v>660</v>
      </c>
      <c r="R312" s="42">
        <f t="shared" si="386"/>
        <v>302566.05102365307</v>
      </c>
      <c r="S312" s="70">
        <f t="shared" si="387"/>
        <v>4.105790673512931E-2</v>
      </c>
      <c r="V312" s="43">
        <f t="shared" si="388"/>
        <v>306</v>
      </c>
      <c r="W312" s="43">
        <f t="shared" si="389"/>
        <v>3.2</v>
      </c>
      <c r="X312" s="43">
        <v>1</v>
      </c>
      <c r="Y312" s="34">
        <f t="shared" si="390"/>
        <v>1</v>
      </c>
      <c r="Z312" s="42">
        <f t="shared" si="369"/>
        <v>3.1502771407800003E+18</v>
      </c>
      <c r="AA312" s="42">
        <f t="shared" si="391"/>
        <v>9.6398480507868008E+20</v>
      </c>
      <c r="AB312" s="42">
        <f t="shared" si="392"/>
        <v>2.5427693487026278E+20</v>
      </c>
      <c r="AC312" s="42">
        <f t="shared" si="393"/>
        <v>960</v>
      </c>
      <c r="AD312" s="42">
        <f t="shared" si="394"/>
        <v>302566.05102365307</v>
      </c>
      <c r="AE312" s="70">
        <f t="shared" si="455"/>
        <v>0.26377691176315665</v>
      </c>
      <c r="AG312" s="43">
        <f t="shared" si="395"/>
        <v>291</v>
      </c>
      <c r="AH312" s="43">
        <f t="shared" si="396"/>
        <v>4.2750000000000004</v>
      </c>
      <c r="AI312" s="43">
        <v>1</v>
      </c>
      <c r="AJ312" s="34">
        <f t="shared" si="397"/>
        <v>1.075</v>
      </c>
      <c r="AK312" s="42">
        <f t="shared" si="370"/>
        <v>1.2251077769699999E+18</v>
      </c>
      <c r="AL312" s="42">
        <f t="shared" si="398"/>
        <v>3.8324434033064018E+20</v>
      </c>
      <c r="AM312" s="42">
        <f t="shared" si="399"/>
        <v>4.2462261584780173E+19</v>
      </c>
      <c r="AN312" s="42">
        <f t="shared" si="400"/>
        <v>1282.5</v>
      </c>
      <c r="AO312" s="42">
        <f t="shared" si="401"/>
        <v>302566.05102365307</v>
      </c>
      <c r="AP312" s="70">
        <f t="shared" si="460"/>
        <v>0.11079683929095023</v>
      </c>
      <c r="AR312" s="43">
        <f t="shared" si="402"/>
        <v>271</v>
      </c>
      <c r="AS312" s="43">
        <f t="shared" si="403"/>
        <v>5.45</v>
      </c>
      <c r="AT312" s="43">
        <v>1</v>
      </c>
      <c r="AU312" s="34">
        <f t="shared" si="404"/>
        <v>1.175</v>
      </c>
      <c r="AV312" s="42">
        <f t="shared" si="371"/>
        <v>1.70752799492352E+17</v>
      </c>
      <c r="AW312" s="42">
        <f t="shared" si="405"/>
        <v>5.4371960178352194E+19</v>
      </c>
      <c r="AX312" s="42">
        <f t="shared" si="406"/>
        <v>3.3833234742259005E+18</v>
      </c>
      <c r="AY312" s="42">
        <f t="shared" si="407"/>
        <v>1635</v>
      </c>
      <c r="AZ312" s="42">
        <f t="shared" si="408"/>
        <v>302566.05102365307</v>
      </c>
      <c r="BA312" s="70">
        <f t="shared" si="451"/>
        <v>6.2225519608412917E-2</v>
      </c>
      <c r="BC312" s="43">
        <f t="shared" si="409"/>
        <v>246</v>
      </c>
      <c r="BD312" s="43">
        <f t="shared" si="410"/>
        <v>6.75</v>
      </c>
      <c r="BE312" s="43">
        <v>1</v>
      </c>
      <c r="BF312" s="34">
        <f t="shared" si="411"/>
        <v>1.3</v>
      </c>
      <c r="BG312" s="42">
        <f t="shared" si="372"/>
        <v>2.634471763596288E+17</v>
      </c>
      <c r="BH312" s="42">
        <f t="shared" si="412"/>
        <v>8.4250406999809294E+19</v>
      </c>
      <c r="BI312" s="42">
        <f t="shared" si="413"/>
        <v>1.3094858630174765E+17</v>
      </c>
      <c r="BJ312" s="42">
        <f t="shared" si="414"/>
        <v>2025</v>
      </c>
      <c r="BK312" s="42">
        <f t="shared" si="415"/>
        <v>302566.05102365307</v>
      </c>
      <c r="BL312" s="70">
        <f t="shared" si="461"/>
        <v>1.5542783823233525E-3</v>
      </c>
      <c r="BN312" s="43">
        <f t="shared" si="416"/>
        <v>216</v>
      </c>
      <c r="BO312" s="43">
        <f t="shared" si="417"/>
        <v>8.1999999999999993</v>
      </c>
      <c r="BP312" s="43">
        <v>1</v>
      </c>
      <c r="BQ312" s="34">
        <f t="shared" si="418"/>
        <v>1.45</v>
      </c>
      <c r="BR312" s="42">
        <f t="shared" si="373"/>
        <v>464633468006400</v>
      </c>
      <c r="BS312" s="42">
        <f t="shared" si="419"/>
        <v>1.4552320217960448E+17</v>
      </c>
      <c r="BT312" s="42">
        <f t="shared" si="420"/>
        <v>2485598165912797.5</v>
      </c>
      <c r="BU312" s="42">
        <f t="shared" si="421"/>
        <v>2460</v>
      </c>
      <c r="BV312" s="42">
        <f t="shared" si="422"/>
        <v>302566.05102365307</v>
      </c>
      <c r="BW312" s="70">
        <f t="shared" si="458"/>
        <v>1.7080425174021918E-2</v>
      </c>
      <c r="BY312" s="43">
        <f t="shared" si="423"/>
        <v>154</v>
      </c>
      <c r="BZ312" s="43">
        <f t="shared" si="424"/>
        <v>9.8249999999999993</v>
      </c>
      <c r="CA312" s="43">
        <v>1</v>
      </c>
      <c r="CB312" s="34">
        <f t="shared" si="425"/>
        <v>0</v>
      </c>
      <c r="CC312" s="42">
        <f t="shared" si="374"/>
        <v>18345600</v>
      </c>
      <c r="CD312" s="42">
        <f t="shared" si="426"/>
        <v>0</v>
      </c>
      <c r="CE312" s="42">
        <f t="shared" si="427"/>
        <v>551033091058.65332</v>
      </c>
      <c r="CF312" s="42">
        <f t="shared" si="428"/>
        <v>2947.5</v>
      </c>
      <c r="CG312" s="42">
        <f t="shared" si="429"/>
        <v>302566.05102365307</v>
      </c>
      <c r="CH312" s="70" t="e">
        <f t="shared" si="457"/>
        <v>#DIV/0!</v>
      </c>
      <c r="CJ312" s="43">
        <f t="shared" si="430"/>
        <v>99</v>
      </c>
      <c r="CK312" s="43">
        <f t="shared" si="431"/>
        <v>11.649999999999999</v>
      </c>
      <c r="CL312" s="43">
        <v>1</v>
      </c>
      <c r="CM312" s="34">
        <f t="shared" si="432"/>
        <v>0</v>
      </c>
      <c r="CN312" s="42">
        <f t="shared" si="375"/>
        <v>7200</v>
      </c>
      <c r="CO312" s="42">
        <f t="shared" si="433"/>
        <v>0</v>
      </c>
      <c r="CP312" s="42">
        <f t="shared" si="434"/>
        <v>319037030.39685154</v>
      </c>
      <c r="CQ312" s="42">
        <f t="shared" si="435"/>
        <v>3494.9999999999995</v>
      </c>
      <c r="CR312" s="42">
        <f t="shared" si="436"/>
        <v>302566.05102365307</v>
      </c>
      <c r="CS312" s="70" t="e">
        <f t="shared" si="452"/>
        <v>#DIV/0!</v>
      </c>
      <c r="CU312" s="43">
        <f t="shared" si="437"/>
        <v>49</v>
      </c>
      <c r="CV312" s="43">
        <f t="shared" si="438"/>
        <v>13.7</v>
      </c>
      <c r="CW312" s="43">
        <v>1</v>
      </c>
      <c r="CX312" s="34">
        <f t="shared" si="439"/>
        <v>0</v>
      </c>
      <c r="CY312" s="42">
        <f t="shared" si="376"/>
        <v>60</v>
      </c>
      <c r="CZ312" s="42">
        <f t="shared" si="440"/>
        <v>0</v>
      </c>
      <c r="DA312" s="42">
        <f t="shared" si="441"/>
        <v>366383.3922710612</v>
      </c>
      <c r="DB312" s="42">
        <f t="shared" si="442"/>
        <v>4110</v>
      </c>
      <c r="DC312" s="42">
        <f t="shared" si="443"/>
        <v>302566.05102365307</v>
      </c>
      <c r="DD312" s="70" t="e">
        <f t="shared" si="459"/>
        <v>#DIV/0!</v>
      </c>
      <c r="DF312" s="43">
        <f t="shared" si="444"/>
        <v>-14</v>
      </c>
      <c r="DG312" s="43">
        <f t="shared" si="445"/>
        <v>18.574999999999999</v>
      </c>
      <c r="DH312" s="43">
        <v>1</v>
      </c>
      <c r="DI312" s="34">
        <f t="shared" si="454"/>
        <v>0</v>
      </c>
      <c r="DJ312" s="42">
        <f t="shared" si="377"/>
        <v>1</v>
      </c>
      <c r="DK312" s="42">
        <f t="shared" si="446"/>
        <v>0</v>
      </c>
      <c r="DL312" s="42">
        <f t="shared" si="447"/>
        <v>80.014019790262168</v>
      </c>
      <c r="DM312" s="42">
        <f t="shared" si="448"/>
        <v>5572.5</v>
      </c>
      <c r="DN312" s="42">
        <f t="shared" si="449"/>
        <v>302566.05102365307</v>
      </c>
    </row>
    <row r="313" spans="1:118">
      <c r="A313" s="34">
        <f t="shared" si="378"/>
        <v>10441.200658999618</v>
      </c>
      <c r="B313" s="34">
        <v>0</v>
      </c>
      <c r="C313" s="55">
        <f t="shared" si="456"/>
        <v>13.8</v>
      </c>
      <c r="D313" s="59"/>
      <c r="E313" s="87">
        <v>2.2000000000000002</v>
      </c>
      <c r="F313" s="101">
        <f>C313+E313</f>
        <v>16</v>
      </c>
      <c r="G313" s="37">
        <f t="shared" si="379"/>
        <v>3.0425780916579072E+18</v>
      </c>
      <c r="H313" s="34">
        <f t="shared" si="450"/>
        <v>61.400000000000027</v>
      </c>
      <c r="I313" s="38">
        <v>307</v>
      </c>
      <c r="J313" s="43">
        <f t="shared" si="380"/>
        <v>307</v>
      </c>
      <c r="K313" s="43">
        <f t="shared" si="381"/>
        <v>2.2000000000000002</v>
      </c>
      <c r="L313" s="33">
        <v>1</v>
      </c>
      <c r="M313" s="34">
        <f t="shared" si="382"/>
        <v>2</v>
      </c>
      <c r="N313" s="42">
        <f t="shared" si="368"/>
        <v>6.957151234818048E+18</v>
      </c>
      <c r="O313" s="42">
        <f t="shared" si="383"/>
        <v>4.2716908581782815E+21</v>
      </c>
      <c r="P313" s="42">
        <f t="shared" si="384"/>
        <v>2.0081015404942187E+20</v>
      </c>
      <c r="Q313" s="42">
        <f t="shared" si="385"/>
        <v>660</v>
      </c>
      <c r="R313" s="42">
        <f t="shared" si="386"/>
        <v>313236.01976998855</v>
      </c>
      <c r="S313" s="70">
        <f t="shared" si="387"/>
        <v>4.7009524030739429E-2</v>
      </c>
      <c r="V313" s="43">
        <f t="shared" si="388"/>
        <v>307</v>
      </c>
      <c r="W313" s="43">
        <f t="shared" si="389"/>
        <v>3.2</v>
      </c>
      <c r="X313" s="43">
        <v>1</v>
      </c>
      <c r="Y313" s="34">
        <f t="shared" si="390"/>
        <v>1</v>
      </c>
      <c r="Z313" s="42">
        <f t="shared" si="369"/>
        <v>3.1502771407800003E+18</v>
      </c>
      <c r="AA313" s="42">
        <f t="shared" si="391"/>
        <v>9.671350822194601E+20</v>
      </c>
      <c r="AB313" s="42">
        <f t="shared" si="392"/>
        <v>2.9208749679915909E+20</v>
      </c>
      <c r="AC313" s="42">
        <f t="shared" si="393"/>
        <v>960</v>
      </c>
      <c r="AD313" s="42">
        <f t="shared" si="394"/>
        <v>313236.01976998855</v>
      </c>
      <c r="AE313" s="70">
        <f t="shared" si="455"/>
        <v>0.30201313360368748</v>
      </c>
      <c r="AG313" s="43">
        <f t="shared" si="395"/>
        <v>292</v>
      </c>
      <c r="AH313" s="43">
        <f t="shared" si="396"/>
        <v>4.2750000000000004</v>
      </c>
      <c r="AI313" s="43">
        <v>1</v>
      </c>
      <c r="AJ313" s="34">
        <f t="shared" si="397"/>
        <v>1.075</v>
      </c>
      <c r="AK313" s="42">
        <f t="shared" si="370"/>
        <v>1.2251077769699999E+18</v>
      </c>
      <c r="AL313" s="42">
        <f t="shared" si="398"/>
        <v>3.8456133119088296E+20</v>
      </c>
      <c r="AM313" s="42">
        <f t="shared" si="399"/>
        <v>4.8776330031890776E+19</v>
      </c>
      <c r="AN313" s="42">
        <f t="shared" si="400"/>
        <v>1282.5</v>
      </c>
      <c r="AO313" s="42">
        <f t="shared" si="401"/>
        <v>313236.01976998855</v>
      </c>
      <c r="AP313" s="70">
        <f t="shared" si="460"/>
        <v>0.12683628351515117</v>
      </c>
      <c r="AR313" s="43">
        <f t="shared" si="402"/>
        <v>272</v>
      </c>
      <c r="AS313" s="43">
        <f t="shared" si="403"/>
        <v>5.45</v>
      </c>
      <c r="AT313" s="43">
        <v>1</v>
      </c>
      <c r="AU313" s="34">
        <f t="shared" si="404"/>
        <v>1.175</v>
      </c>
      <c r="AV313" s="42">
        <f t="shared" si="371"/>
        <v>1.70752799492352E+17</v>
      </c>
      <c r="AW313" s="42">
        <f t="shared" si="405"/>
        <v>5.4572594717755703E+19</v>
      </c>
      <c r="AX313" s="42">
        <f t="shared" si="406"/>
        <v>3.8864181092661458E+18</v>
      </c>
      <c r="AY313" s="42">
        <f t="shared" si="407"/>
        <v>1635</v>
      </c>
      <c r="AZ313" s="42">
        <f t="shared" si="408"/>
        <v>313236.01976998855</v>
      </c>
      <c r="BA313" s="70">
        <f t="shared" si="451"/>
        <v>7.1215563954148284E-2</v>
      </c>
      <c r="BC313" s="43">
        <f t="shared" si="409"/>
        <v>247</v>
      </c>
      <c r="BD313" s="43">
        <f t="shared" si="410"/>
        <v>6.75</v>
      </c>
      <c r="BE313" s="43">
        <v>1</v>
      </c>
      <c r="BF313" s="34">
        <f t="shared" si="411"/>
        <v>1.3</v>
      </c>
      <c r="BG313" s="42">
        <f t="shared" si="372"/>
        <v>2.634471763596288E+17</v>
      </c>
      <c r="BH313" s="42">
        <f t="shared" si="412"/>
        <v>8.4592888329076818E+19</v>
      </c>
      <c r="BI313" s="42">
        <f t="shared" si="413"/>
        <v>1.5042042567400486E+17</v>
      </c>
      <c r="BJ313" s="42">
        <f t="shared" si="414"/>
        <v>2025</v>
      </c>
      <c r="BK313" s="42">
        <f t="shared" si="415"/>
        <v>313236.01976998855</v>
      </c>
      <c r="BL313" s="70">
        <f t="shared" si="461"/>
        <v>1.7781686929621173E-3</v>
      </c>
      <c r="BN313" s="43">
        <f t="shared" si="416"/>
        <v>217</v>
      </c>
      <c r="BO313" s="43">
        <f t="shared" si="417"/>
        <v>8.1999999999999993</v>
      </c>
      <c r="BP313" s="43">
        <v>1</v>
      </c>
      <c r="BQ313" s="34">
        <f t="shared" si="418"/>
        <v>1.45</v>
      </c>
      <c r="BR313" s="42">
        <f t="shared" si="373"/>
        <v>464633468006400</v>
      </c>
      <c r="BS313" s="42">
        <f t="shared" si="419"/>
        <v>1.4619692070821376E+17</v>
      </c>
      <c r="BT313" s="42">
        <f t="shared" si="420"/>
        <v>2855202524367679</v>
      </c>
      <c r="BU313" s="42">
        <f t="shared" si="421"/>
        <v>2460</v>
      </c>
      <c r="BV313" s="42">
        <f t="shared" si="422"/>
        <v>313236.01976998855</v>
      </c>
      <c r="BW313" s="70">
        <f t="shared" si="458"/>
        <v>1.9529840372398934E-2</v>
      </c>
      <c r="BY313" s="43">
        <f t="shared" si="423"/>
        <v>155</v>
      </c>
      <c r="BZ313" s="43">
        <f t="shared" si="424"/>
        <v>9.8249999999999993</v>
      </c>
      <c r="CA313" s="43">
        <v>1</v>
      </c>
      <c r="CB313" s="34">
        <f t="shared" si="425"/>
        <v>0</v>
      </c>
      <c r="CC313" s="42">
        <f t="shared" si="374"/>
        <v>18345600</v>
      </c>
      <c r="CD313" s="42">
        <f t="shared" si="426"/>
        <v>0</v>
      </c>
      <c r="CE313" s="42">
        <f t="shared" si="427"/>
        <v>632970805248.00647</v>
      </c>
      <c r="CF313" s="42">
        <f t="shared" si="428"/>
        <v>2947.5</v>
      </c>
      <c r="CG313" s="42">
        <f t="shared" si="429"/>
        <v>313236.01976998855</v>
      </c>
      <c r="CH313" s="70" t="e">
        <f t="shared" si="457"/>
        <v>#DIV/0!</v>
      </c>
      <c r="CJ313" s="43">
        <f t="shared" si="430"/>
        <v>100</v>
      </c>
      <c r="CK313" s="43">
        <f t="shared" si="431"/>
        <v>11.649999999999999</v>
      </c>
      <c r="CL313" s="43">
        <v>14</v>
      </c>
      <c r="CM313" s="34">
        <f t="shared" si="432"/>
        <v>0</v>
      </c>
      <c r="CN313" s="42">
        <f t="shared" si="375"/>
        <v>100800</v>
      </c>
      <c r="CO313" s="42">
        <f t="shared" si="433"/>
        <v>0</v>
      </c>
      <c r="CP313" s="42">
        <f t="shared" si="434"/>
        <v>366477312.00000238</v>
      </c>
      <c r="CQ313" s="42">
        <f t="shared" si="435"/>
        <v>3494.9999999999995</v>
      </c>
      <c r="CR313" s="42">
        <f t="shared" si="436"/>
        <v>313236.01976998855</v>
      </c>
      <c r="CS313" s="70" t="e">
        <f t="shared" si="452"/>
        <v>#DIV/0!</v>
      </c>
      <c r="CU313" s="43">
        <f t="shared" si="437"/>
        <v>50</v>
      </c>
      <c r="CV313" s="43">
        <f t="shared" si="438"/>
        <v>13.7</v>
      </c>
      <c r="CW313" s="43">
        <v>1</v>
      </c>
      <c r="CX313" s="34">
        <f t="shared" si="439"/>
        <v>0</v>
      </c>
      <c r="CY313" s="42">
        <f t="shared" si="376"/>
        <v>60</v>
      </c>
      <c r="CZ313" s="42">
        <f t="shared" si="440"/>
        <v>0</v>
      </c>
      <c r="DA313" s="42">
        <f t="shared" si="441"/>
        <v>420864.0000000014</v>
      </c>
      <c r="DB313" s="42">
        <f t="shared" si="442"/>
        <v>4110</v>
      </c>
      <c r="DC313" s="42">
        <f t="shared" si="443"/>
        <v>313236.01976998855</v>
      </c>
      <c r="DD313" s="70" t="e">
        <f t="shared" si="459"/>
        <v>#DIV/0!</v>
      </c>
      <c r="DF313" s="43">
        <f t="shared" si="444"/>
        <v>-13</v>
      </c>
      <c r="DG313" s="43">
        <f t="shared" si="445"/>
        <v>18.574999999999999</v>
      </c>
      <c r="DH313" s="43">
        <v>1</v>
      </c>
      <c r="DI313" s="34">
        <f t="shared" si="454"/>
        <v>0</v>
      </c>
      <c r="DJ313" s="42">
        <f t="shared" si="377"/>
        <v>1</v>
      </c>
      <c r="DK313" s="42">
        <f t="shared" si="446"/>
        <v>0</v>
      </c>
      <c r="DL313" s="42">
        <f t="shared" si="447"/>
        <v>91.911972909774335</v>
      </c>
      <c r="DM313" s="42">
        <f t="shared" si="448"/>
        <v>5572.5</v>
      </c>
      <c r="DN313" s="42">
        <f t="shared" si="449"/>
        <v>313236.01976998855</v>
      </c>
    </row>
    <row r="314" spans="1:118">
      <c r="A314" s="34">
        <f t="shared" si="378"/>
        <v>10809.40880505178</v>
      </c>
      <c r="B314" s="34">
        <v>0</v>
      </c>
      <c r="C314" s="55">
        <f t="shared" si="456"/>
        <v>13.8</v>
      </c>
      <c r="D314" s="59"/>
      <c r="E314" s="87">
        <v>2.2000000000000002</v>
      </c>
      <c r="F314" s="101">
        <f>C314+E314</f>
        <v>16</v>
      </c>
      <c r="G314" s="37">
        <f t="shared" si="379"/>
        <v>3.4950044488374564E+18</v>
      </c>
      <c r="H314" s="34">
        <f t="shared" si="450"/>
        <v>61.60000000000003</v>
      </c>
      <c r="I314" s="38">
        <v>308</v>
      </c>
      <c r="J314" s="43">
        <f t="shared" si="380"/>
        <v>308</v>
      </c>
      <c r="K314" s="43">
        <f t="shared" si="381"/>
        <v>2.2000000000000002</v>
      </c>
      <c r="L314" s="33">
        <v>1</v>
      </c>
      <c r="M314" s="34">
        <f t="shared" si="382"/>
        <v>2</v>
      </c>
      <c r="N314" s="42">
        <f t="shared" si="368"/>
        <v>6.957151234818048E+18</v>
      </c>
      <c r="O314" s="42">
        <f t="shared" si="383"/>
        <v>4.2856051606479176E+21</v>
      </c>
      <c r="P314" s="42">
        <f t="shared" si="384"/>
        <v>2.3067029362327211E+20</v>
      </c>
      <c r="Q314" s="42">
        <f t="shared" si="385"/>
        <v>660</v>
      </c>
      <c r="R314" s="42">
        <f t="shared" si="386"/>
        <v>324282.26415155339</v>
      </c>
      <c r="S314" s="70">
        <f t="shared" si="387"/>
        <v>5.3824439017708836E-2</v>
      </c>
      <c r="V314" s="43">
        <f t="shared" si="388"/>
        <v>308</v>
      </c>
      <c r="W314" s="43">
        <f t="shared" si="389"/>
        <v>3.2</v>
      </c>
      <c r="X314" s="43">
        <v>1</v>
      </c>
      <c r="Y314" s="34">
        <f t="shared" si="390"/>
        <v>1</v>
      </c>
      <c r="Z314" s="42">
        <f t="shared" si="369"/>
        <v>3.1502771407800003E+18</v>
      </c>
      <c r="AA314" s="42">
        <f t="shared" si="391"/>
        <v>9.7028535936024012E+20</v>
      </c>
      <c r="AB314" s="42">
        <f t="shared" si="392"/>
        <v>3.3552042708839583E+20</v>
      </c>
      <c r="AC314" s="42">
        <f t="shared" si="393"/>
        <v>960</v>
      </c>
      <c r="AD314" s="42">
        <f t="shared" si="394"/>
        <v>324282.26415155339</v>
      </c>
      <c r="AE314" s="70">
        <f t="shared" si="455"/>
        <v>0.34579561966143857</v>
      </c>
      <c r="AG314" s="43">
        <f t="shared" si="395"/>
        <v>293</v>
      </c>
      <c r="AH314" s="43">
        <f t="shared" si="396"/>
        <v>4.2750000000000004</v>
      </c>
      <c r="AI314" s="43">
        <v>1</v>
      </c>
      <c r="AJ314" s="34">
        <f t="shared" si="397"/>
        <v>1.075</v>
      </c>
      <c r="AK314" s="42">
        <f t="shared" si="370"/>
        <v>1.2251077769699999E+18</v>
      </c>
      <c r="AL314" s="42">
        <f t="shared" si="398"/>
        <v>3.8587832205112567E+20</v>
      </c>
      <c r="AM314" s="42">
        <f t="shared" si="399"/>
        <v>5.6029290070425403E+19</v>
      </c>
      <c r="AN314" s="42">
        <f t="shared" si="400"/>
        <v>1282.5</v>
      </c>
      <c r="AO314" s="42">
        <f t="shared" si="401"/>
        <v>324282.26415155339</v>
      </c>
      <c r="AP314" s="70">
        <f t="shared" si="460"/>
        <v>0.14519937210414735</v>
      </c>
      <c r="AR314" s="43">
        <f t="shared" si="402"/>
        <v>273</v>
      </c>
      <c r="AS314" s="43">
        <f t="shared" si="403"/>
        <v>5.45</v>
      </c>
      <c r="AT314" s="43">
        <v>1</v>
      </c>
      <c r="AU314" s="34">
        <f t="shared" si="404"/>
        <v>1.175</v>
      </c>
      <c r="AV314" s="42">
        <f t="shared" si="371"/>
        <v>1.70752799492352E+17</v>
      </c>
      <c r="AW314" s="42">
        <f t="shared" si="405"/>
        <v>5.4773229257159213E+19</v>
      </c>
      <c r="AX314" s="42">
        <f t="shared" si="406"/>
        <v>4.4643220889447091E+18</v>
      </c>
      <c r="AY314" s="42">
        <f t="shared" si="407"/>
        <v>1635</v>
      </c>
      <c r="AZ314" s="42">
        <f t="shared" si="408"/>
        <v>324282.26415155339</v>
      </c>
      <c r="BA314" s="70">
        <f t="shared" si="451"/>
        <v>8.150554841279864E-2</v>
      </c>
      <c r="BC314" s="43">
        <f t="shared" si="409"/>
        <v>248</v>
      </c>
      <c r="BD314" s="43">
        <f t="shared" si="410"/>
        <v>6.75</v>
      </c>
      <c r="BE314" s="43">
        <v>1</v>
      </c>
      <c r="BF314" s="34">
        <f t="shared" si="411"/>
        <v>1.3</v>
      </c>
      <c r="BG314" s="42">
        <f t="shared" si="372"/>
        <v>2.634471763596288E+17</v>
      </c>
      <c r="BH314" s="42">
        <f t="shared" si="412"/>
        <v>8.4935369658344325E+19</v>
      </c>
      <c r="BI314" s="42">
        <f t="shared" si="413"/>
        <v>1.7278769552968314E+17</v>
      </c>
      <c r="BJ314" s="42">
        <f t="shared" si="414"/>
        <v>2025</v>
      </c>
      <c r="BK314" s="42">
        <f t="shared" si="415"/>
        <v>324282.26415155339</v>
      </c>
      <c r="BL314" s="70">
        <f t="shared" si="461"/>
        <v>2.034343245043002E-3</v>
      </c>
      <c r="BN314" s="43">
        <f t="shared" si="416"/>
        <v>218</v>
      </c>
      <c r="BO314" s="43">
        <f t="shared" si="417"/>
        <v>8.1999999999999993</v>
      </c>
      <c r="BP314" s="43">
        <v>1</v>
      </c>
      <c r="BQ314" s="34">
        <f t="shared" si="418"/>
        <v>1.45</v>
      </c>
      <c r="BR314" s="42">
        <f t="shared" si="373"/>
        <v>464633468006400</v>
      </c>
      <c r="BS314" s="42">
        <f t="shared" si="419"/>
        <v>1.4687063923682304E+17</v>
      </c>
      <c r="BT314" s="42">
        <f t="shared" si="420"/>
        <v>3279766442924534</v>
      </c>
      <c r="BU314" s="42">
        <f t="shared" si="421"/>
        <v>2460</v>
      </c>
      <c r="BV314" s="42">
        <f t="shared" si="422"/>
        <v>324282.26415155339</v>
      </c>
      <c r="BW314" s="70">
        <f t="shared" si="458"/>
        <v>2.2330987731564521E-2</v>
      </c>
      <c r="BY314" s="43">
        <f t="shared" si="423"/>
        <v>156</v>
      </c>
      <c r="BZ314" s="43">
        <f t="shared" si="424"/>
        <v>9.8249999999999993</v>
      </c>
      <c r="CA314" s="43">
        <v>1</v>
      </c>
      <c r="CB314" s="34">
        <f t="shared" si="425"/>
        <v>0</v>
      </c>
      <c r="CC314" s="42">
        <f t="shared" si="374"/>
        <v>18345600</v>
      </c>
      <c r="CD314" s="42">
        <f t="shared" si="426"/>
        <v>0</v>
      </c>
      <c r="CE314" s="42">
        <f t="shared" si="427"/>
        <v>727092522749.53381</v>
      </c>
      <c r="CF314" s="42">
        <f t="shared" si="428"/>
        <v>2947.5</v>
      </c>
      <c r="CG314" s="42">
        <f t="shared" si="429"/>
        <v>324282.26415155339</v>
      </c>
      <c r="CH314" s="70" t="e">
        <f t="shared" si="457"/>
        <v>#DIV/0!</v>
      </c>
      <c r="CJ314" s="43">
        <f t="shared" si="430"/>
        <v>101</v>
      </c>
      <c r="CK314" s="43">
        <f t="shared" si="431"/>
        <v>11.649999999999999</v>
      </c>
      <c r="CL314" s="43">
        <v>1</v>
      </c>
      <c r="CM314" s="34">
        <f t="shared" si="432"/>
        <v>0</v>
      </c>
      <c r="CN314" s="42">
        <f t="shared" si="375"/>
        <v>100800</v>
      </c>
      <c r="CO314" s="42">
        <f t="shared" si="433"/>
        <v>0</v>
      </c>
      <c r="CP314" s="42">
        <f t="shared" si="434"/>
        <v>420971885.43813789</v>
      </c>
      <c r="CQ314" s="42">
        <f t="shared" si="435"/>
        <v>3494.9999999999995</v>
      </c>
      <c r="CR314" s="42">
        <f t="shared" si="436"/>
        <v>324282.26415155339</v>
      </c>
      <c r="CS314" s="70" t="e">
        <f t="shared" si="452"/>
        <v>#DIV/0!</v>
      </c>
      <c r="CU314" s="43">
        <f t="shared" si="437"/>
        <v>51</v>
      </c>
      <c r="CV314" s="43">
        <f t="shared" si="438"/>
        <v>13.7</v>
      </c>
      <c r="CW314" s="43">
        <v>1</v>
      </c>
      <c r="CX314" s="34">
        <f t="shared" si="439"/>
        <v>0</v>
      </c>
      <c r="CY314" s="42">
        <f t="shared" si="376"/>
        <v>60</v>
      </c>
      <c r="CZ314" s="42">
        <f t="shared" si="440"/>
        <v>0</v>
      </c>
      <c r="DA314" s="42">
        <f t="shared" si="441"/>
        <v>483445.78447747376</v>
      </c>
      <c r="DB314" s="42">
        <f t="shared" si="442"/>
        <v>4110</v>
      </c>
      <c r="DC314" s="42">
        <f t="shared" si="443"/>
        <v>324282.26415155339</v>
      </c>
      <c r="DD314" s="70" t="e">
        <f t="shared" si="459"/>
        <v>#DIV/0!</v>
      </c>
      <c r="DF314" s="43">
        <f t="shared" si="444"/>
        <v>-12</v>
      </c>
      <c r="DG314" s="43">
        <f t="shared" si="445"/>
        <v>18.574999999999999</v>
      </c>
      <c r="DH314" s="43">
        <v>1</v>
      </c>
      <c r="DI314" s="34">
        <f t="shared" si="454"/>
        <v>0</v>
      </c>
      <c r="DJ314" s="42">
        <f t="shared" si="377"/>
        <v>1</v>
      </c>
      <c r="DK314" s="42">
        <f t="shared" si="446"/>
        <v>0</v>
      </c>
      <c r="DL314" s="42">
        <f t="shared" si="447"/>
        <v>105.57913208598983</v>
      </c>
      <c r="DM314" s="42">
        <f t="shared" si="448"/>
        <v>5572.5</v>
      </c>
      <c r="DN314" s="42">
        <f t="shared" si="449"/>
        <v>324282.26415155339</v>
      </c>
    </row>
    <row r="315" spans="1:118">
      <c r="A315" s="34">
        <f t="shared" si="378"/>
        <v>11190.601783332248</v>
      </c>
      <c r="B315" s="34">
        <v>0</v>
      </c>
      <c r="C315" s="55">
        <f t="shared" si="456"/>
        <v>13.8</v>
      </c>
      <c r="D315" s="59"/>
      <c r="E315" s="87">
        <v>2.2000000000000002</v>
      </c>
      <c r="F315" s="101">
        <f>C315+E315</f>
        <v>16</v>
      </c>
      <c r="G315" s="37">
        <f t="shared" si="379"/>
        <v>4.0147058610869048E+18</v>
      </c>
      <c r="H315" s="34">
        <f t="shared" si="450"/>
        <v>61.800000000000033</v>
      </c>
      <c r="I315" s="38">
        <v>309</v>
      </c>
      <c r="J315" s="43">
        <f t="shared" si="380"/>
        <v>309</v>
      </c>
      <c r="K315" s="43">
        <f t="shared" si="381"/>
        <v>2.2000000000000002</v>
      </c>
      <c r="L315" s="33">
        <v>1</v>
      </c>
      <c r="M315" s="34">
        <f t="shared" si="382"/>
        <v>2</v>
      </c>
      <c r="N315" s="42">
        <f t="shared" si="368"/>
        <v>6.957151234818048E+18</v>
      </c>
      <c r="O315" s="42">
        <f t="shared" si="383"/>
        <v>4.2995194631175537E+21</v>
      </c>
      <c r="P315" s="42">
        <f t="shared" si="384"/>
        <v>2.6497058683173572E+20</v>
      </c>
      <c r="Q315" s="42">
        <f t="shared" si="385"/>
        <v>660</v>
      </c>
      <c r="R315" s="42">
        <f t="shared" si="386"/>
        <v>335718.05349996744</v>
      </c>
      <c r="S315" s="70">
        <f t="shared" si="387"/>
        <v>6.162795379919208E-2</v>
      </c>
      <c r="V315" s="43">
        <f t="shared" si="388"/>
        <v>309</v>
      </c>
      <c r="W315" s="43">
        <f t="shared" si="389"/>
        <v>3.2</v>
      </c>
      <c r="X315" s="43">
        <v>1</v>
      </c>
      <c r="Y315" s="34">
        <f t="shared" si="390"/>
        <v>1</v>
      </c>
      <c r="Z315" s="42">
        <f t="shared" si="369"/>
        <v>3.1502771407800003E+18</v>
      </c>
      <c r="AA315" s="42">
        <f t="shared" si="391"/>
        <v>9.7343563650102002E+20</v>
      </c>
      <c r="AB315" s="42">
        <f t="shared" si="392"/>
        <v>3.8541176266434288E+20</v>
      </c>
      <c r="AC315" s="42">
        <f t="shared" si="393"/>
        <v>960</v>
      </c>
      <c r="AD315" s="42">
        <f t="shared" si="394"/>
        <v>335718.05349996744</v>
      </c>
      <c r="AE315" s="70">
        <f t="shared" si="455"/>
        <v>0.39592937448817039</v>
      </c>
      <c r="AG315" s="43">
        <f t="shared" si="395"/>
        <v>294</v>
      </c>
      <c r="AH315" s="43">
        <f t="shared" si="396"/>
        <v>4.2750000000000004</v>
      </c>
      <c r="AI315" s="43">
        <v>1</v>
      </c>
      <c r="AJ315" s="34">
        <f t="shared" si="397"/>
        <v>1.075</v>
      </c>
      <c r="AK315" s="42">
        <f t="shared" si="370"/>
        <v>1.2251077769699999E+18</v>
      </c>
      <c r="AL315" s="42">
        <f t="shared" si="398"/>
        <v>3.8719531291136845E+20</v>
      </c>
      <c r="AM315" s="42">
        <f t="shared" si="399"/>
        <v>6.4360753335549379E+19</v>
      </c>
      <c r="AN315" s="42">
        <f t="shared" si="400"/>
        <v>1282.5</v>
      </c>
      <c r="AO315" s="42">
        <f t="shared" si="401"/>
        <v>335718.05349996744</v>
      </c>
      <c r="AP315" s="70">
        <f t="shared" si="460"/>
        <v>0.16622296600548461</v>
      </c>
      <c r="AR315" s="43">
        <f t="shared" si="402"/>
        <v>274</v>
      </c>
      <c r="AS315" s="43">
        <f t="shared" si="403"/>
        <v>5.45</v>
      </c>
      <c r="AT315" s="43">
        <v>1</v>
      </c>
      <c r="AU315" s="34">
        <f t="shared" si="404"/>
        <v>1.175</v>
      </c>
      <c r="AV315" s="42">
        <f t="shared" si="371"/>
        <v>1.70752799492352E+17</v>
      </c>
      <c r="AW315" s="42">
        <f t="shared" si="405"/>
        <v>5.4973863796562723E+19</v>
      </c>
      <c r="AX315" s="42">
        <f t="shared" si="406"/>
        <v>5.128159439747714E+18</v>
      </c>
      <c r="AY315" s="42">
        <f t="shared" si="407"/>
        <v>1635</v>
      </c>
      <c r="AZ315" s="42">
        <f t="shared" si="408"/>
        <v>335718.05349996744</v>
      </c>
      <c r="BA315" s="70">
        <f t="shared" si="451"/>
        <v>9.3283591248471714E-2</v>
      </c>
      <c r="BC315" s="43">
        <f t="shared" si="409"/>
        <v>249</v>
      </c>
      <c r="BD315" s="43">
        <f t="shared" si="410"/>
        <v>6.75</v>
      </c>
      <c r="BE315" s="43">
        <v>1</v>
      </c>
      <c r="BF315" s="34">
        <f t="shared" si="411"/>
        <v>1.3</v>
      </c>
      <c r="BG315" s="42">
        <f t="shared" si="372"/>
        <v>2.634471763596288E+17</v>
      </c>
      <c r="BH315" s="42">
        <f t="shared" si="412"/>
        <v>8.5277850987611832E+19</v>
      </c>
      <c r="BI315" s="42">
        <f t="shared" si="413"/>
        <v>1.9848094161867562E+17</v>
      </c>
      <c r="BJ315" s="42">
        <f t="shared" si="414"/>
        <v>2025</v>
      </c>
      <c r="BK315" s="42">
        <f t="shared" si="415"/>
        <v>335718.05349996744</v>
      </c>
      <c r="BL315" s="70">
        <f t="shared" si="461"/>
        <v>2.3274618124172549E-3</v>
      </c>
      <c r="BN315" s="43">
        <f t="shared" si="416"/>
        <v>219</v>
      </c>
      <c r="BO315" s="43">
        <f t="shared" si="417"/>
        <v>8.1999999999999993</v>
      </c>
      <c r="BP315" s="43">
        <v>1</v>
      </c>
      <c r="BQ315" s="34">
        <f t="shared" si="418"/>
        <v>1.45</v>
      </c>
      <c r="BR315" s="42">
        <f t="shared" si="373"/>
        <v>464633468006400</v>
      </c>
      <c r="BS315" s="42">
        <f t="shared" si="419"/>
        <v>1.4754435776543232E+17</v>
      </c>
      <c r="BT315" s="42">
        <f t="shared" si="420"/>
        <v>3767462317761888.5</v>
      </c>
      <c r="BU315" s="42">
        <f t="shared" si="421"/>
        <v>2460</v>
      </c>
      <c r="BV315" s="42">
        <f t="shared" si="422"/>
        <v>335718.05349996744</v>
      </c>
      <c r="BW315" s="70">
        <f t="shared" si="458"/>
        <v>2.5534438421233582E-2</v>
      </c>
      <c r="BY315" s="43">
        <f t="shared" si="423"/>
        <v>157</v>
      </c>
      <c r="BZ315" s="43">
        <f t="shared" si="424"/>
        <v>9.8249999999999993</v>
      </c>
      <c r="CA315" s="43">
        <v>1</v>
      </c>
      <c r="CB315" s="34">
        <f t="shared" si="425"/>
        <v>0</v>
      </c>
      <c r="CC315" s="42">
        <f t="shared" si="374"/>
        <v>18345600</v>
      </c>
      <c r="CD315" s="42">
        <f t="shared" si="426"/>
        <v>0</v>
      </c>
      <c r="CE315" s="42">
        <f t="shared" si="427"/>
        <v>835209984813.03381</v>
      </c>
      <c r="CF315" s="42">
        <f t="shared" si="428"/>
        <v>2947.5</v>
      </c>
      <c r="CG315" s="42">
        <f t="shared" si="429"/>
        <v>335718.05349996744</v>
      </c>
      <c r="CH315" s="70" t="e">
        <f t="shared" si="457"/>
        <v>#DIV/0!</v>
      </c>
      <c r="CJ315" s="43">
        <f t="shared" si="430"/>
        <v>102</v>
      </c>
      <c r="CK315" s="43">
        <f t="shared" si="431"/>
        <v>11.649999999999999</v>
      </c>
      <c r="CL315" s="43">
        <v>1</v>
      </c>
      <c r="CM315" s="34">
        <f t="shared" si="432"/>
        <v>0</v>
      </c>
      <c r="CN315" s="42">
        <f t="shared" si="375"/>
        <v>100800</v>
      </c>
      <c r="CO315" s="42">
        <f t="shared" si="433"/>
        <v>0</v>
      </c>
      <c r="CP315" s="42">
        <f t="shared" si="434"/>
        <v>483569712.30278927</v>
      </c>
      <c r="CQ315" s="42">
        <f t="shared" si="435"/>
        <v>3494.9999999999995</v>
      </c>
      <c r="CR315" s="42">
        <f t="shared" si="436"/>
        <v>335718.05349996744</v>
      </c>
      <c r="CS315" s="70" t="e">
        <f t="shared" si="452"/>
        <v>#DIV/0!</v>
      </c>
      <c r="CU315" s="43">
        <f t="shared" si="437"/>
        <v>52</v>
      </c>
      <c r="CV315" s="43">
        <f t="shared" si="438"/>
        <v>13.7</v>
      </c>
      <c r="CW315" s="43">
        <v>1</v>
      </c>
      <c r="CX315" s="34">
        <f t="shared" si="439"/>
        <v>0</v>
      </c>
      <c r="CY315" s="42">
        <f t="shared" si="376"/>
        <v>60</v>
      </c>
      <c r="CZ315" s="42">
        <f t="shared" si="440"/>
        <v>0</v>
      </c>
      <c r="DA315" s="42">
        <f t="shared" si="441"/>
        <v>555333.3773595253</v>
      </c>
      <c r="DB315" s="42">
        <f t="shared" si="442"/>
        <v>4110</v>
      </c>
      <c r="DC315" s="42">
        <f t="shared" si="443"/>
        <v>335718.05349996744</v>
      </c>
      <c r="DD315" s="70" t="e">
        <f t="shared" si="459"/>
        <v>#DIV/0!</v>
      </c>
      <c r="DF315" s="43">
        <f t="shared" si="444"/>
        <v>-11</v>
      </c>
      <c r="DG315" s="43">
        <f t="shared" si="445"/>
        <v>18.574999999999999</v>
      </c>
      <c r="DH315" s="43">
        <v>1</v>
      </c>
      <c r="DI315" s="34">
        <f t="shared" si="454"/>
        <v>0</v>
      </c>
      <c r="DJ315" s="42">
        <f t="shared" si="377"/>
        <v>1</v>
      </c>
      <c r="DK315" s="42">
        <f t="shared" si="446"/>
        <v>0</v>
      </c>
      <c r="DL315" s="42">
        <f t="shared" si="447"/>
        <v>121.27857534919121</v>
      </c>
      <c r="DM315" s="42">
        <f t="shared" si="448"/>
        <v>5572.5</v>
      </c>
      <c r="DN315" s="42">
        <f t="shared" si="449"/>
        <v>335718.05349996744</v>
      </c>
    </row>
    <row r="316" spans="1:118">
      <c r="A316" s="34">
        <f t="shared" si="378"/>
        <v>11585.237502960643</v>
      </c>
      <c r="B316" s="34">
        <v>0</v>
      </c>
      <c r="C316" s="55">
        <f t="shared" si="456"/>
        <v>13.8</v>
      </c>
      <c r="D316" s="59"/>
      <c r="E316" s="87">
        <v>2.2000000000000002</v>
      </c>
      <c r="F316" s="101">
        <f>C316+E316</f>
        <v>16</v>
      </c>
      <c r="G316" s="37">
        <f t="shared" si="379"/>
        <v>4.6116860184274821E+18</v>
      </c>
      <c r="H316" s="34">
        <f t="shared" si="450"/>
        <v>62.000000000000036</v>
      </c>
      <c r="I316" s="38">
        <v>310</v>
      </c>
      <c r="J316" s="43">
        <f t="shared" si="380"/>
        <v>310</v>
      </c>
      <c r="K316" s="43">
        <f t="shared" si="381"/>
        <v>2.2000000000000002</v>
      </c>
      <c r="L316" s="33">
        <v>4</v>
      </c>
      <c r="M316" s="34">
        <f t="shared" si="382"/>
        <v>2</v>
      </c>
      <c r="N316" s="42">
        <f t="shared" si="368"/>
        <v>2.7828604939272192E+19</v>
      </c>
      <c r="O316" s="42">
        <f t="shared" si="383"/>
        <v>1.7253735062348759E+22</v>
      </c>
      <c r="P316" s="42">
        <f t="shared" si="384"/>
        <v>3.0437127721621383E+20</v>
      </c>
      <c r="Q316" s="42">
        <f t="shared" si="385"/>
        <v>660</v>
      </c>
      <c r="R316" s="42">
        <f t="shared" si="386"/>
        <v>347557.1250888193</v>
      </c>
      <c r="S316" s="70">
        <f t="shared" si="387"/>
        <v>1.7640892022296975E-2</v>
      </c>
      <c r="V316" s="43">
        <f t="shared" si="388"/>
        <v>310</v>
      </c>
      <c r="W316" s="43">
        <f t="shared" si="389"/>
        <v>3.2</v>
      </c>
      <c r="X316" s="43">
        <v>1</v>
      </c>
      <c r="Y316" s="34">
        <f t="shared" si="390"/>
        <v>1</v>
      </c>
      <c r="Z316" s="42">
        <f t="shared" si="369"/>
        <v>3.1502771407800003E+18</v>
      </c>
      <c r="AA316" s="42">
        <f t="shared" si="391"/>
        <v>9.7658591364180004E+20</v>
      </c>
      <c r="AB316" s="42">
        <f t="shared" si="392"/>
        <v>4.4272185776903828E+20</v>
      </c>
      <c r="AC316" s="42">
        <f t="shared" si="393"/>
        <v>960</v>
      </c>
      <c r="AD316" s="42">
        <f t="shared" si="394"/>
        <v>347557.1250888193</v>
      </c>
      <c r="AE316" s="70">
        <f t="shared" si="455"/>
        <v>0.45333631335934194</v>
      </c>
      <c r="AG316" s="43">
        <f t="shared" si="395"/>
        <v>295</v>
      </c>
      <c r="AH316" s="43">
        <f t="shared" si="396"/>
        <v>4.2750000000000004</v>
      </c>
      <c r="AI316" s="43">
        <v>15</v>
      </c>
      <c r="AJ316" s="34">
        <f t="shared" si="397"/>
        <v>1.075</v>
      </c>
      <c r="AK316" s="42">
        <f t="shared" si="370"/>
        <v>1.8376616654549998E+19</v>
      </c>
      <c r="AL316" s="42">
        <f t="shared" si="398"/>
        <v>5.8276845565741682E+21</v>
      </c>
      <c r="AM316" s="42">
        <f t="shared" si="399"/>
        <v>7.3931091482915521E+19</v>
      </c>
      <c r="AN316" s="42">
        <f t="shared" si="400"/>
        <v>1282.5</v>
      </c>
      <c r="AO316" s="42">
        <f t="shared" si="401"/>
        <v>347557.1250888193</v>
      </c>
      <c r="AP316" s="70">
        <f t="shared" si="460"/>
        <v>1.2686186214302625E-2</v>
      </c>
      <c r="AR316" s="43">
        <f t="shared" si="402"/>
        <v>275</v>
      </c>
      <c r="AS316" s="43">
        <f t="shared" si="403"/>
        <v>5.45</v>
      </c>
      <c r="AT316" s="43">
        <v>1</v>
      </c>
      <c r="AU316" s="34">
        <f t="shared" si="404"/>
        <v>1.175</v>
      </c>
      <c r="AV316" s="42">
        <f t="shared" si="371"/>
        <v>1.70752799492352E+17</v>
      </c>
      <c r="AW316" s="42">
        <f t="shared" si="405"/>
        <v>5.5174498335966241E+19</v>
      </c>
      <c r="AX316" s="42">
        <f t="shared" si="406"/>
        <v>5.8907083126007173E+18</v>
      </c>
      <c r="AY316" s="42">
        <f t="shared" si="407"/>
        <v>1635</v>
      </c>
      <c r="AZ316" s="42">
        <f t="shared" si="408"/>
        <v>347557.1250888193</v>
      </c>
      <c r="BA316" s="70">
        <f t="shared" si="451"/>
        <v>0.10676505433237042</v>
      </c>
      <c r="BC316" s="43">
        <f t="shared" si="409"/>
        <v>250</v>
      </c>
      <c r="BD316" s="43">
        <f t="shared" si="410"/>
        <v>6.75</v>
      </c>
      <c r="BE316" s="43">
        <v>1</v>
      </c>
      <c r="BF316" s="34">
        <f t="shared" si="411"/>
        <v>1.3</v>
      </c>
      <c r="BG316" s="42">
        <f t="shared" si="372"/>
        <v>2.634471763596288E+17</v>
      </c>
      <c r="BH316" s="42">
        <f t="shared" si="412"/>
        <v>8.5620332316879356E+19</v>
      </c>
      <c r="BI316" s="42">
        <f t="shared" si="413"/>
        <v>2.2799473113563517E+17</v>
      </c>
      <c r="BJ316" s="42">
        <f t="shared" si="414"/>
        <v>2025</v>
      </c>
      <c r="BK316" s="42">
        <f t="shared" si="415"/>
        <v>347557.1250888193</v>
      </c>
      <c r="BL316" s="70">
        <f t="shared" si="461"/>
        <v>2.662857349021149E-3</v>
      </c>
      <c r="BN316" s="43">
        <f t="shared" si="416"/>
        <v>220</v>
      </c>
      <c r="BO316" s="43">
        <f t="shared" si="417"/>
        <v>8.1999999999999993</v>
      </c>
      <c r="BP316" s="43">
        <v>1</v>
      </c>
      <c r="BQ316" s="34">
        <f t="shared" si="418"/>
        <v>1.45</v>
      </c>
      <c r="BR316" s="42">
        <f t="shared" si="373"/>
        <v>464633468006400</v>
      </c>
      <c r="BS316" s="42">
        <f t="shared" si="419"/>
        <v>1.482180762940416E+17</v>
      </c>
      <c r="BT316" s="42">
        <f t="shared" si="420"/>
        <v>4327677766926399</v>
      </c>
      <c r="BU316" s="42">
        <f t="shared" si="421"/>
        <v>2460</v>
      </c>
      <c r="BV316" s="42">
        <f t="shared" si="422"/>
        <v>347557.1250888193</v>
      </c>
      <c r="BW316" s="70">
        <f t="shared" si="458"/>
        <v>2.9198043012924817E-2</v>
      </c>
      <c r="BY316" s="43">
        <f t="shared" si="423"/>
        <v>158</v>
      </c>
      <c r="BZ316" s="43">
        <f t="shared" si="424"/>
        <v>9.8249999999999993</v>
      </c>
      <c r="CA316" s="43">
        <v>1</v>
      </c>
      <c r="CB316" s="34">
        <f t="shared" si="425"/>
        <v>0</v>
      </c>
      <c r="CC316" s="42">
        <f t="shared" si="374"/>
        <v>18345600</v>
      </c>
      <c r="CD316" s="42">
        <f t="shared" si="426"/>
        <v>0</v>
      </c>
      <c r="CE316" s="42">
        <f t="shared" si="427"/>
        <v>959404335631.83032</v>
      </c>
      <c r="CF316" s="42">
        <f t="shared" si="428"/>
        <v>2947.5</v>
      </c>
      <c r="CG316" s="42">
        <f t="shared" si="429"/>
        <v>347557.1250888193</v>
      </c>
      <c r="CH316" s="70" t="e">
        <f t="shared" si="457"/>
        <v>#DIV/0!</v>
      </c>
      <c r="CJ316" s="43">
        <f t="shared" si="430"/>
        <v>103</v>
      </c>
      <c r="CK316" s="43">
        <f t="shared" si="431"/>
        <v>11.649999999999999</v>
      </c>
      <c r="CL316" s="43">
        <v>1</v>
      </c>
      <c r="CM316" s="34">
        <f t="shared" si="432"/>
        <v>0</v>
      </c>
      <c r="CN316" s="42">
        <f t="shared" si="375"/>
        <v>100800</v>
      </c>
      <c r="CO316" s="42">
        <f t="shared" si="433"/>
        <v>0</v>
      </c>
      <c r="CP316" s="42">
        <f t="shared" si="434"/>
        <v>555475733.04860365</v>
      </c>
      <c r="CQ316" s="42">
        <f t="shared" si="435"/>
        <v>3494.9999999999995</v>
      </c>
      <c r="CR316" s="42">
        <f t="shared" si="436"/>
        <v>347557.1250888193</v>
      </c>
      <c r="CS316" s="70" t="e">
        <f t="shared" si="452"/>
        <v>#DIV/0!</v>
      </c>
      <c r="CU316" s="43">
        <f t="shared" si="437"/>
        <v>53</v>
      </c>
      <c r="CV316" s="43">
        <f t="shared" si="438"/>
        <v>13.7</v>
      </c>
      <c r="CW316" s="43">
        <v>1</v>
      </c>
      <c r="CX316" s="34">
        <f t="shared" si="439"/>
        <v>0</v>
      </c>
      <c r="CY316" s="42">
        <f t="shared" si="376"/>
        <v>60</v>
      </c>
      <c r="CZ316" s="42">
        <f t="shared" si="440"/>
        <v>0</v>
      </c>
      <c r="DA316" s="42">
        <f t="shared" si="441"/>
        <v>637910.53704783437</v>
      </c>
      <c r="DB316" s="42">
        <f t="shared" si="442"/>
        <v>4110</v>
      </c>
      <c r="DC316" s="42">
        <f t="shared" si="443"/>
        <v>347557.1250888193</v>
      </c>
      <c r="DD316" s="70" t="e">
        <f t="shared" si="459"/>
        <v>#DIV/0!</v>
      </c>
      <c r="DF316" s="43">
        <f t="shared" si="444"/>
        <v>-10</v>
      </c>
      <c r="DG316" s="43">
        <f t="shared" si="445"/>
        <v>18.574999999999999</v>
      </c>
      <c r="DH316" s="43">
        <v>1</v>
      </c>
      <c r="DI316" s="34">
        <f t="shared" si="454"/>
        <v>0</v>
      </c>
      <c r="DJ316" s="42">
        <f t="shared" si="377"/>
        <v>1</v>
      </c>
      <c r="DK316" s="42">
        <f t="shared" si="446"/>
        <v>0</v>
      </c>
      <c r="DL316" s="42">
        <f t="shared" si="447"/>
        <v>139.31249999999991</v>
      </c>
      <c r="DM316" s="42">
        <f t="shared" si="448"/>
        <v>5572.5</v>
      </c>
      <c r="DN316" s="42">
        <f t="shared" si="449"/>
        <v>347557.1250888193</v>
      </c>
    </row>
    <row r="317" spans="1:118">
      <c r="A317" s="34">
        <f t="shared" si="378"/>
        <v>11993.790021186824</v>
      </c>
      <c r="B317" s="34">
        <v>0</v>
      </c>
      <c r="C317" s="55">
        <f t="shared" si="456"/>
        <v>13.8</v>
      </c>
      <c r="D317" s="59"/>
      <c r="E317" s="87">
        <v>2.2000000000000002</v>
      </c>
      <c r="F317" s="101">
        <f>C317+E317</f>
        <v>16</v>
      </c>
      <c r="G317" s="37">
        <f t="shared" si="379"/>
        <v>5.2974361431304776E+18</v>
      </c>
      <c r="H317" s="34">
        <f t="shared" si="450"/>
        <v>62.200000000000031</v>
      </c>
      <c r="I317" s="38">
        <v>311</v>
      </c>
      <c r="J317" s="43">
        <f t="shared" si="380"/>
        <v>311</v>
      </c>
      <c r="K317" s="43">
        <f t="shared" si="381"/>
        <v>2.2000000000000002</v>
      </c>
      <c r="L317" s="33">
        <v>1</v>
      </c>
      <c r="M317" s="34">
        <f t="shared" si="382"/>
        <v>2</v>
      </c>
      <c r="N317" s="42">
        <f t="shared" si="368"/>
        <v>2.7828604939272192E+19</v>
      </c>
      <c r="O317" s="42">
        <f t="shared" si="383"/>
        <v>1.7309392272227303E+22</v>
      </c>
      <c r="P317" s="42">
        <f t="shared" si="384"/>
        <v>3.4963078544661152E+20</v>
      </c>
      <c r="Q317" s="42">
        <f t="shared" si="385"/>
        <v>660</v>
      </c>
      <c r="R317" s="42">
        <f t="shared" si="386"/>
        <v>359813.70063560473</v>
      </c>
      <c r="S317" s="70">
        <f t="shared" si="387"/>
        <v>2.0198905885771022E-2</v>
      </c>
      <c r="V317" s="43">
        <f t="shared" si="388"/>
        <v>311</v>
      </c>
      <c r="W317" s="43">
        <f t="shared" si="389"/>
        <v>3.2</v>
      </c>
      <c r="X317" s="43">
        <v>1</v>
      </c>
      <c r="Y317" s="34">
        <f t="shared" si="390"/>
        <v>1</v>
      </c>
      <c r="Z317" s="42">
        <f t="shared" si="369"/>
        <v>3.1502771407800003E+18</v>
      </c>
      <c r="AA317" s="42">
        <f t="shared" si="391"/>
        <v>9.7973619078258006E+20</v>
      </c>
      <c r="AB317" s="42">
        <f t="shared" si="392"/>
        <v>5.0855386974052588E+20</v>
      </c>
      <c r="AC317" s="42">
        <f t="shared" si="393"/>
        <v>960</v>
      </c>
      <c r="AD317" s="42">
        <f t="shared" si="394"/>
        <v>359813.70063560473</v>
      </c>
      <c r="AE317" s="70">
        <f t="shared" si="455"/>
        <v>0.51907225080081021</v>
      </c>
      <c r="AG317" s="43">
        <f t="shared" si="395"/>
        <v>296</v>
      </c>
      <c r="AH317" s="43">
        <f t="shared" si="396"/>
        <v>4.2750000000000004</v>
      </c>
      <c r="AI317" s="43">
        <v>1</v>
      </c>
      <c r="AJ317" s="34">
        <f t="shared" si="397"/>
        <v>1.075</v>
      </c>
      <c r="AK317" s="42">
        <f t="shared" si="370"/>
        <v>1.8376616654549998E+19</v>
      </c>
      <c r="AL317" s="42">
        <f t="shared" si="398"/>
        <v>5.8474394194778092E+21</v>
      </c>
      <c r="AM317" s="42">
        <f t="shared" si="399"/>
        <v>8.4924523169560363E+19</v>
      </c>
      <c r="AN317" s="42">
        <f t="shared" si="400"/>
        <v>1282.5</v>
      </c>
      <c r="AO317" s="42">
        <f t="shared" si="401"/>
        <v>359813.70063560473</v>
      </c>
      <c r="AP317" s="70">
        <f t="shared" si="460"/>
        <v>1.4523369474624558E-2</v>
      </c>
      <c r="AR317" s="43">
        <f t="shared" si="402"/>
        <v>276</v>
      </c>
      <c r="AS317" s="43">
        <f t="shared" si="403"/>
        <v>5.45</v>
      </c>
      <c r="AT317" s="43">
        <v>1</v>
      </c>
      <c r="AU317" s="34">
        <f t="shared" si="404"/>
        <v>1.175</v>
      </c>
      <c r="AV317" s="42">
        <f t="shared" si="371"/>
        <v>1.70752799492352E+17</v>
      </c>
      <c r="AW317" s="42">
        <f t="shared" si="405"/>
        <v>5.5375132875369759E+19</v>
      </c>
      <c r="AX317" s="42">
        <f t="shared" si="406"/>
        <v>6.7666469484518042E+18</v>
      </c>
      <c r="AY317" s="42">
        <f t="shared" si="407"/>
        <v>1635</v>
      </c>
      <c r="AZ317" s="42">
        <f t="shared" si="408"/>
        <v>359813.70063560473</v>
      </c>
      <c r="BA317" s="70">
        <f t="shared" si="451"/>
        <v>0.12219649140492687</v>
      </c>
      <c r="BC317" s="43">
        <f t="shared" si="409"/>
        <v>251</v>
      </c>
      <c r="BD317" s="43">
        <f t="shared" si="410"/>
        <v>6.75</v>
      </c>
      <c r="BE317" s="43">
        <v>1</v>
      </c>
      <c r="BF317" s="34">
        <f t="shared" si="411"/>
        <v>1.3</v>
      </c>
      <c r="BG317" s="42">
        <f t="shared" si="372"/>
        <v>2.634471763596288E+17</v>
      </c>
      <c r="BH317" s="42">
        <f t="shared" si="412"/>
        <v>8.5962813646146879E+19</v>
      </c>
      <c r="BI317" s="42">
        <f t="shared" si="413"/>
        <v>2.6189717260349539E+17</v>
      </c>
      <c r="BJ317" s="42">
        <f t="shared" si="414"/>
        <v>2025</v>
      </c>
      <c r="BK317" s="42">
        <f t="shared" si="415"/>
        <v>359813.70063560473</v>
      </c>
      <c r="BL317" s="70">
        <f t="shared" si="461"/>
        <v>3.0466333231198794E-3</v>
      </c>
      <c r="BN317" s="43">
        <f t="shared" si="416"/>
        <v>221</v>
      </c>
      <c r="BO317" s="43">
        <f t="shared" si="417"/>
        <v>8.1999999999999993</v>
      </c>
      <c r="BP317" s="43">
        <v>1</v>
      </c>
      <c r="BQ317" s="34">
        <f t="shared" si="418"/>
        <v>1.45</v>
      </c>
      <c r="BR317" s="42">
        <f t="shared" si="373"/>
        <v>464633468006400</v>
      </c>
      <c r="BS317" s="42">
        <f t="shared" si="419"/>
        <v>1.4889179482265088E+17</v>
      </c>
      <c r="BT317" s="42">
        <f t="shared" si="420"/>
        <v>4971196331825597</v>
      </c>
      <c r="BU317" s="42">
        <f t="shared" si="421"/>
        <v>2460</v>
      </c>
      <c r="BV317" s="42">
        <f t="shared" si="422"/>
        <v>359813.70063560473</v>
      </c>
      <c r="BW317" s="70">
        <f t="shared" si="458"/>
        <v>3.3387980430667291E-2</v>
      </c>
      <c r="BY317" s="43">
        <f t="shared" si="423"/>
        <v>159</v>
      </c>
      <c r="BZ317" s="43">
        <f t="shared" si="424"/>
        <v>9.8249999999999993</v>
      </c>
      <c r="CA317" s="43">
        <v>1</v>
      </c>
      <c r="CB317" s="34">
        <f t="shared" si="425"/>
        <v>0</v>
      </c>
      <c r="CC317" s="42">
        <f t="shared" si="374"/>
        <v>18345600</v>
      </c>
      <c r="CD317" s="42">
        <f t="shared" si="426"/>
        <v>0</v>
      </c>
      <c r="CE317" s="42">
        <f t="shared" si="427"/>
        <v>1102066182117.3071</v>
      </c>
      <c r="CF317" s="42">
        <f t="shared" si="428"/>
        <v>2947.5</v>
      </c>
      <c r="CG317" s="42">
        <f t="shared" si="429"/>
        <v>359813.70063560473</v>
      </c>
      <c r="CH317" s="70" t="e">
        <f t="shared" si="457"/>
        <v>#DIV/0!</v>
      </c>
      <c r="CJ317" s="43">
        <f t="shared" si="430"/>
        <v>104</v>
      </c>
      <c r="CK317" s="43">
        <f t="shared" si="431"/>
        <v>11.649999999999999</v>
      </c>
      <c r="CL317" s="43">
        <v>1</v>
      </c>
      <c r="CM317" s="34">
        <f t="shared" si="432"/>
        <v>0</v>
      </c>
      <c r="CN317" s="42">
        <f t="shared" si="375"/>
        <v>100800</v>
      </c>
      <c r="CO317" s="42">
        <f t="shared" si="433"/>
        <v>0</v>
      </c>
      <c r="CP317" s="42">
        <f t="shared" si="434"/>
        <v>638074060.7937032</v>
      </c>
      <c r="CQ317" s="42">
        <f t="shared" si="435"/>
        <v>3494.9999999999995</v>
      </c>
      <c r="CR317" s="42">
        <f t="shared" si="436"/>
        <v>359813.70063560473</v>
      </c>
      <c r="CS317" s="70" t="e">
        <f t="shared" si="452"/>
        <v>#DIV/0!</v>
      </c>
      <c r="CU317" s="43">
        <f t="shared" si="437"/>
        <v>54</v>
      </c>
      <c r="CV317" s="43">
        <f t="shared" si="438"/>
        <v>13.7</v>
      </c>
      <c r="CW317" s="43">
        <v>1</v>
      </c>
      <c r="CX317" s="34">
        <f t="shared" si="439"/>
        <v>0</v>
      </c>
      <c r="CY317" s="42">
        <f t="shared" si="376"/>
        <v>60</v>
      </c>
      <c r="CZ317" s="42">
        <f t="shared" si="440"/>
        <v>0</v>
      </c>
      <c r="DA317" s="42">
        <f t="shared" si="441"/>
        <v>732766.78454212251</v>
      </c>
      <c r="DB317" s="42">
        <f t="shared" si="442"/>
        <v>4110</v>
      </c>
      <c r="DC317" s="42">
        <f t="shared" si="443"/>
        <v>359813.70063560473</v>
      </c>
      <c r="DD317" s="70" t="e">
        <f t="shared" si="459"/>
        <v>#DIV/0!</v>
      </c>
      <c r="DF317" s="43">
        <f t="shared" si="444"/>
        <v>-9</v>
      </c>
      <c r="DG317" s="43">
        <f t="shared" si="445"/>
        <v>18.574999999999999</v>
      </c>
      <c r="DH317" s="43">
        <v>1</v>
      </c>
      <c r="DI317" s="34">
        <f t="shared" si="454"/>
        <v>0</v>
      </c>
      <c r="DJ317" s="42">
        <f t="shared" si="377"/>
        <v>1</v>
      </c>
      <c r="DK317" s="42">
        <f t="shared" si="446"/>
        <v>0</v>
      </c>
      <c r="DL317" s="42">
        <f t="shared" si="447"/>
        <v>160.02803958052434</v>
      </c>
      <c r="DM317" s="42">
        <f t="shared" si="448"/>
        <v>5572.5</v>
      </c>
      <c r="DN317" s="42">
        <f t="shared" si="449"/>
        <v>359813.70063560473</v>
      </c>
    </row>
    <row r="318" spans="1:118">
      <c r="A318" s="34">
        <f t="shared" si="378"/>
        <v>12416.75011285345</v>
      </c>
      <c r="B318" s="34">
        <v>0</v>
      </c>
      <c r="C318" s="55">
        <f t="shared" si="456"/>
        <v>13.8</v>
      </c>
      <c r="D318" s="59"/>
      <c r="E318" s="87">
        <v>2.2000000000000002</v>
      </c>
      <c r="F318" s="101">
        <f>C318+E318</f>
        <v>16</v>
      </c>
      <c r="G318" s="37">
        <f t="shared" si="379"/>
        <v>6.0851561833158164E+18</v>
      </c>
      <c r="H318" s="34">
        <f t="shared" si="450"/>
        <v>62.400000000000027</v>
      </c>
      <c r="I318" s="38">
        <v>312</v>
      </c>
      <c r="J318" s="43">
        <f t="shared" si="380"/>
        <v>312</v>
      </c>
      <c r="K318" s="43">
        <f t="shared" si="381"/>
        <v>2.2000000000000002</v>
      </c>
      <c r="L318" s="33">
        <v>1</v>
      </c>
      <c r="M318" s="34">
        <f t="shared" si="382"/>
        <v>2</v>
      </c>
      <c r="N318" s="42">
        <f t="shared" si="368"/>
        <v>2.7828604939272192E+19</v>
      </c>
      <c r="O318" s="42">
        <f t="shared" si="383"/>
        <v>1.7365049482105848E+22</v>
      </c>
      <c r="P318" s="42">
        <f t="shared" si="384"/>
        <v>4.0162030809884387E+20</v>
      </c>
      <c r="Q318" s="42">
        <f t="shared" si="385"/>
        <v>660</v>
      </c>
      <c r="R318" s="42">
        <f t="shared" si="386"/>
        <v>372502.50338560349</v>
      </c>
      <c r="S318" s="70">
        <f t="shared" si="387"/>
        <v>2.3128083136918286E-2</v>
      </c>
      <c r="V318" s="43">
        <f t="shared" si="388"/>
        <v>312</v>
      </c>
      <c r="W318" s="43">
        <f t="shared" si="389"/>
        <v>3.2</v>
      </c>
      <c r="X318" s="43">
        <v>1</v>
      </c>
      <c r="Y318" s="34">
        <f t="shared" si="390"/>
        <v>1</v>
      </c>
      <c r="Z318" s="42">
        <f t="shared" si="369"/>
        <v>3.1502771407800003E+18</v>
      </c>
      <c r="AA318" s="42">
        <f t="shared" si="391"/>
        <v>9.8288646792336009E+20</v>
      </c>
      <c r="AB318" s="42">
        <f t="shared" si="392"/>
        <v>5.8417499359831838E+20</v>
      </c>
      <c r="AC318" s="42">
        <f t="shared" si="393"/>
        <v>960</v>
      </c>
      <c r="AD318" s="42">
        <f t="shared" si="394"/>
        <v>372502.50338560349</v>
      </c>
      <c r="AE318" s="70">
        <f t="shared" si="455"/>
        <v>0.59434635907905187</v>
      </c>
      <c r="AG318" s="43">
        <f t="shared" si="395"/>
        <v>297</v>
      </c>
      <c r="AH318" s="43">
        <f t="shared" si="396"/>
        <v>4.2750000000000004</v>
      </c>
      <c r="AI318" s="43">
        <v>1</v>
      </c>
      <c r="AJ318" s="34">
        <f t="shared" si="397"/>
        <v>1.075</v>
      </c>
      <c r="AK318" s="42">
        <f t="shared" si="370"/>
        <v>1.8376616654549998E+19</v>
      </c>
      <c r="AL318" s="42">
        <f t="shared" si="398"/>
        <v>5.8671942823814501E+21</v>
      </c>
      <c r="AM318" s="42">
        <f t="shared" si="399"/>
        <v>9.7552660063781585E+19</v>
      </c>
      <c r="AN318" s="42">
        <f t="shared" si="400"/>
        <v>1282.5</v>
      </c>
      <c r="AO318" s="42">
        <f t="shared" si="401"/>
        <v>372502.50338560349</v>
      </c>
      <c r="AP318" s="70">
        <f t="shared" si="460"/>
        <v>1.6626799006251025E-2</v>
      </c>
      <c r="AR318" s="43">
        <f t="shared" si="402"/>
        <v>277</v>
      </c>
      <c r="AS318" s="43">
        <f t="shared" si="403"/>
        <v>5.45</v>
      </c>
      <c r="AT318" s="43">
        <v>1</v>
      </c>
      <c r="AU318" s="34">
        <f t="shared" si="404"/>
        <v>1.175</v>
      </c>
      <c r="AV318" s="42">
        <f t="shared" si="371"/>
        <v>1.70752799492352E+17</v>
      </c>
      <c r="AW318" s="42">
        <f t="shared" si="405"/>
        <v>5.5575767414773268E+19</v>
      </c>
      <c r="AX318" s="42">
        <f t="shared" si="406"/>
        <v>7.7728362185322926E+18</v>
      </c>
      <c r="AY318" s="42">
        <f t="shared" si="407"/>
        <v>1635</v>
      </c>
      <c r="AZ318" s="42">
        <f t="shared" si="408"/>
        <v>372502.50338560349</v>
      </c>
      <c r="BA318" s="70">
        <f t="shared" si="451"/>
        <v>0.13986016892078221</v>
      </c>
      <c r="BC318" s="43">
        <f t="shared" si="409"/>
        <v>252</v>
      </c>
      <c r="BD318" s="43">
        <f t="shared" si="410"/>
        <v>6.75</v>
      </c>
      <c r="BE318" s="43">
        <v>1</v>
      </c>
      <c r="BF318" s="34">
        <f t="shared" si="411"/>
        <v>1.3</v>
      </c>
      <c r="BG318" s="42">
        <f t="shared" si="372"/>
        <v>2.634471763596288E+17</v>
      </c>
      <c r="BH318" s="42">
        <f t="shared" si="412"/>
        <v>8.6305294975414403E+19</v>
      </c>
      <c r="BI318" s="42">
        <f t="shared" si="413"/>
        <v>3.0084085134800973E+17</v>
      </c>
      <c r="BJ318" s="42">
        <f t="shared" si="414"/>
        <v>2025</v>
      </c>
      <c r="BK318" s="42">
        <f t="shared" si="415"/>
        <v>372502.50338560349</v>
      </c>
      <c r="BL318" s="70">
        <f t="shared" si="461"/>
        <v>3.4857751362035155E-3</v>
      </c>
      <c r="BN318" s="43">
        <f t="shared" si="416"/>
        <v>222</v>
      </c>
      <c r="BO318" s="43">
        <f t="shared" si="417"/>
        <v>8.1999999999999993</v>
      </c>
      <c r="BP318" s="43">
        <v>1</v>
      </c>
      <c r="BQ318" s="34">
        <f t="shared" si="418"/>
        <v>1.45</v>
      </c>
      <c r="BR318" s="42">
        <f t="shared" si="373"/>
        <v>464633468006400</v>
      </c>
      <c r="BS318" s="42">
        <f t="shared" si="419"/>
        <v>1.4956551335126016E+17</v>
      </c>
      <c r="BT318" s="42">
        <f t="shared" si="420"/>
        <v>5710405048735358</v>
      </c>
      <c r="BU318" s="42">
        <f t="shared" si="421"/>
        <v>2460</v>
      </c>
      <c r="BV318" s="42">
        <f t="shared" si="422"/>
        <v>372502.50338560349</v>
      </c>
      <c r="BW318" s="70">
        <f t="shared" si="458"/>
        <v>3.8179958205500623E-2</v>
      </c>
      <c r="BY318" s="43">
        <f t="shared" si="423"/>
        <v>160</v>
      </c>
      <c r="BZ318" s="43">
        <f t="shared" si="424"/>
        <v>9.8249999999999993</v>
      </c>
      <c r="CA318" s="43">
        <v>14</v>
      </c>
      <c r="CB318" s="34">
        <f t="shared" si="425"/>
        <v>0</v>
      </c>
      <c r="CC318" s="42">
        <f t="shared" si="374"/>
        <v>256838400</v>
      </c>
      <c r="CD318" s="42">
        <f t="shared" si="426"/>
        <v>0</v>
      </c>
      <c r="CE318" s="42">
        <f t="shared" si="427"/>
        <v>1265941610496.0134</v>
      </c>
      <c r="CF318" s="42">
        <f t="shared" si="428"/>
        <v>2947.5</v>
      </c>
      <c r="CG318" s="42">
        <f t="shared" si="429"/>
        <v>372502.50338560349</v>
      </c>
      <c r="CH318" s="70" t="e">
        <f t="shared" si="457"/>
        <v>#DIV/0!</v>
      </c>
      <c r="CJ318" s="43">
        <f t="shared" si="430"/>
        <v>105</v>
      </c>
      <c r="CK318" s="43">
        <f t="shared" si="431"/>
        <v>11.649999999999999</v>
      </c>
      <c r="CL318" s="43">
        <v>1</v>
      </c>
      <c r="CM318" s="34">
        <f t="shared" si="432"/>
        <v>0</v>
      </c>
      <c r="CN318" s="42">
        <f t="shared" si="375"/>
        <v>100800</v>
      </c>
      <c r="CO318" s="42">
        <f t="shared" si="433"/>
        <v>0</v>
      </c>
      <c r="CP318" s="42">
        <f t="shared" si="434"/>
        <v>732954624.00000513</v>
      </c>
      <c r="CQ318" s="42">
        <f t="shared" si="435"/>
        <v>3494.9999999999995</v>
      </c>
      <c r="CR318" s="42">
        <f t="shared" si="436"/>
        <v>372502.50338560349</v>
      </c>
      <c r="CS318" s="70" t="e">
        <f t="shared" si="452"/>
        <v>#DIV/0!</v>
      </c>
      <c r="CU318" s="43">
        <f t="shared" si="437"/>
        <v>55</v>
      </c>
      <c r="CV318" s="43">
        <f t="shared" si="438"/>
        <v>13.7</v>
      </c>
      <c r="CW318" s="43">
        <v>1</v>
      </c>
      <c r="CX318" s="34">
        <f t="shared" si="439"/>
        <v>0</v>
      </c>
      <c r="CY318" s="42">
        <f t="shared" si="376"/>
        <v>60</v>
      </c>
      <c r="CZ318" s="42">
        <f t="shared" si="440"/>
        <v>0</v>
      </c>
      <c r="DA318" s="42">
        <f t="shared" si="441"/>
        <v>841728.00000000314</v>
      </c>
      <c r="DB318" s="42">
        <f t="shared" si="442"/>
        <v>4110</v>
      </c>
      <c r="DC318" s="42">
        <f t="shared" si="443"/>
        <v>372502.50338560349</v>
      </c>
      <c r="DD318" s="70" t="e">
        <f t="shared" si="459"/>
        <v>#DIV/0!</v>
      </c>
      <c r="DF318" s="43">
        <f t="shared" si="444"/>
        <v>-8</v>
      </c>
      <c r="DG318" s="43">
        <f t="shared" si="445"/>
        <v>18.574999999999999</v>
      </c>
      <c r="DH318" s="43">
        <v>1</v>
      </c>
      <c r="DI318" s="34">
        <f t="shared" si="454"/>
        <v>0</v>
      </c>
      <c r="DJ318" s="42">
        <f t="shared" si="377"/>
        <v>1</v>
      </c>
      <c r="DK318" s="42">
        <f t="shared" si="446"/>
        <v>0</v>
      </c>
      <c r="DL318" s="42">
        <f t="shared" si="447"/>
        <v>183.82394581954873</v>
      </c>
      <c r="DM318" s="42">
        <f t="shared" si="448"/>
        <v>5572.5</v>
      </c>
      <c r="DN318" s="42">
        <f t="shared" si="449"/>
        <v>372502.50338560349</v>
      </c>
    </row>
    <row r="319" spans="1:118">
      <c r="A319" s="34">
        <f t="shared" si="378"/>
        <v>12854.625859940643</v>
      </c>
      <c r="B319" s="34">
        <v>0</v>
      </c>
      <c r="C319" s="55">
        <f t="shared" si="456"/>
        <v>13.8</v>
      </c>
      <c r="D319" s="59"/>
      <c r="E319" s="87">
        <v>2.2000000000000002</v>
      </c>
      <c r="F319" s="101">
        <f>C319+E319</f>
        <v>16</v>
      </c>
      <c r="G319" s="37">
        <f t="shared" si="379"/>
        <v>6.9900088976749158E+18</v>
      </c>
      <c r="H319" s="34">
        <f t="shared" si="450"/>
        <v>62.60000000000003</v>
      </c>
      <c r="I319" s="38">
        <v>313</v>
      </c>
      <c r="J319" s="43">
        <f t="shared" si="380"/>
        <v>313</v>
      </c>
      <c r="K319" s="43">
        <f t="shared" si="381"/>
        <v>2.2000000000000002</v>
      </c>
      <c r="L319" s="33">
        <v>1</v>
      </c>
      <c r="M319" s="34">
        <f t="shared" si="382"/>
        <v>2</v>
      </c>
      <c r="N319" s="42">
        <f t="shared" si="368"/>
        <v>2.7828604939272192E+19</v>
      </c>
      <c r="O319" s="42">
        <f t="shared" si="383"/>
        <v>1.7420706691984392E+22</v>
      </c>
      <c r="P319" s="42">
        <f t="shared" si="384"/>
        <v>4.6134058724654442E+20</v>
      </c>
      <c r="Q319" s="42">
        <f t="shared" si="385"/>
        <v>660</v>
      </c>
      <c r="R319" s="42">
        <f t="shared" si="386"/>
        <v>385638.77579821926</v>
      </c>
      <c r="S319" s="70">
        <f t="shared" si="387"/>
        <v>2.6482311848968574E-2</v>
      </c>
      <c r="V319" s="43">
        <f t="shared" si="388"/>
        <v>313</v>
      </c>
      <c r="W319" s="43">
        <f t="shared" si="389"/>
        <v>3.2</v>
      </c>
      <c r="X319" s="43">
        <v>1</v>
      </c>
      <c r="Y319" s="34">
        <f t="shared" si="390"/>
        <v>1</v>
      </c>
      <c r="Z319" s="42">
        <f t="shared" si="369"/>
        <v>3.1502771407800003E+18</v>
      </c>
      <c r="AA319" s="42">
        <f t="shared" si="391"/>
        <v>9.8603674506414011E+20</v>
      </c>
      <c r="AB319" s="42">
        <f t="shared" si="392"/>
        <v>6.7104085417679192E+20</v>
      </c>
      <c r="AC319" s="42">
        <f t="shared" si="393"/>
        <v>960</v>
      </c>
      <c r="AD319" s="42">
        <f t="shared" si="394"/>
        <v>385638.77579821926</v>
      </c>
      <c r="AE319" s="70">
        <f t="shared" si="455"/>
        <v>0.68054345594711263</v>
      </c>
      <c r="AG319" s="43">
        <f t="shared" si="395"/>
        <v>298</v>
      </c>
      <c r="AH319" s="43">
        <f t="shared" si="396"/>
        <v>4.2750000000000004</v>
      </c>
      <c r="AI319" s="43">
        <v>1</v>
      </c>
      <c r="AJ319" s="34">
        <f t="shared" si="397"/>
        <v>1.075</v>
      </c>
      <c r="AK319" s="42">
        <f t="shared" si="370"/>
        <v>1.8376616654549998E+19</v>
      </c>
      <c r="AL319" s="42">
        <f t="shared" si="398"/>
        <v>5.8869491452850911E+21</v>
      </c>
      <c r="AM319" s="42">
        <f t="shared" si="399"/>
        <v>1.1205858014085086E+20</v>
      </c>
      <c r="AN319" s="42">
        <f t="shared" si="400"/>
        <v>1282.5</v>
      </c>
      <c r="AO319" s="42">
        <f t="shared" si="401"/>
        <v>385638.77579821926</v>
      </c>
      <c r="AP319" s="70">
        <f t="shared" si="460"/>
        <v>1.9035085470476595E-2</v>
      </c>
      <c r="AR319" s="43">
        <f t="shared" si="402"/>
        <v>278</v>
      </c>
      <c r="AS319" s="43">
        <f t="shared" si="403"/>
        <v>5.45</v>
      </c>
      <c r="AT319" s="43">
        <v>1</v>
      </c>
      <c r="AU319" s="34">
        <f t="shared" si="404"/>
        <v>1.175</v>
      </c>
      <c r="AV319" s="42">
        <f t="shared" si="371"/>
        <v>1.70752799492352E+17</v>
      </c>
      <c r="AW319" s="42">
        <f t="shared" si="405"/>
        <v>5.5776401954176786E+19</v>
      </c>
      <c r="AX319" s="42">
        <f t="shared" si="406"/>
        <v>8.9286441778894193E+18</v>
      </c>
      <c r="AY319" s="42">
        <f t="shared" si="407"/>
        <v>1635</v>
      </c>
      <c r="AZ319" s="42">
        <f t="shared" si="408"/>
        <v>385638.77579821926</v>
      </c>
      <c r="BA319" s="70">
        <f t="shared" si="451"/>
        <v>0.16007924256614409</v>
      </c>
      <c r="BC319" s="43">
        <f t="shared" si="409"/>
        <v>253</v>
      </c>
      <c r="BD319" s="43">
        <f t="shared" si="410"/>
        <v>6.75</v>
      </c>
      <c r="BE319" s="43">
        <v>1</v>
      </c>
      <c r="BF319" s="34">
        <f t="shared" si="411"/>
        <v>1.3</v>
      </c>
      <c r="BG319" s="42">
        <f t="shared" si="372"/>
        <v>2.634471763596288E+17</v>
      </c>
      <c r="BH319" s="42">
        <f t="shared" si="412"/>
        <v>8.664777630468191E+19</v>
      </c>
      <c r="BI319" s="42">
        <f t="shared" si="413"/>
        <v>3.4557539105936634E+17</v>
      </c>
      <c r="BJ319" s="42">
        <f t="shared" si="414"/>
        <v>2025</v>
      </c>
      <c r="BK319" s="42">
        <f t="shared" si="415"/>
        <v>385638.77579821926</v>
      </c>
      <c r="BL319" s="70">
        <f t="shared" si="461"/>
        <v>3.9882776661712615E-3</v>
      </c>
      <c r="BN319" s="43">
        <f t="shared" si="416"/>
        <v>223</v>
      </c>
      <c r="BO319" s="43">
        <f t="shared" si="417"/>
        <v>8.1999999999999993</v>
      </c>
      <c r="BP319" s="43">
        <v>1</v>
      </c>
      <c r="BQ319" s="34">
        <f t="shared" si="418"/>
        <v>1.45</v>
      </c>
      <c r="BR319" s="42">
        <f t="shared" si="373"/>
        <v>464633468006400</v>
      </c>
      <c r="BS319" s="42">
        <f t="shared" si="419"/>
        <v>1.5023923187986944E+17</v>
      </c>
      <c r="BT319" s="42">
        <f t="shared" si="420"/>
        <v>6559532885849071</v>
      </c>
      <c r="BU319" s="42">
        <f t="shared" si="421"/>
        <v>2460</v>
      </c>
      <c r="BV319" s="42">
        <f t="shared" si="422"/>
        <v>385638.77579821926</v>
      </c>
      <c r="BW319" s="70">
        <f t="shared" si="458"/>
        <v>4.3660585878753967E-2</v>
      </c>
      <c r="BY319" s="43">
        <f t="shared" si="423"/>
        <v>161</v>
      </c>
      <c r="BZ319" s="43">
        <f t="shared" si="424"/>
        <v>9.8249999999999993</v>
      </c>
      <c r="CA319" s="43">
        <v>1</v>
      </c>
      <c r="CB319" s="34">
        <f t="shared" si="425"/>
        <v>0</v>
      </c>
      <c r="CC319" s="42">
        <f t="shared" si="374"/>
        <v>256838400</v>
      </c>
      <c r="CD319" s="42">
        <f t="shared" si="426"/>
        <v>0</v>
      </c>
      <c r="CE319" s="42">
        <f t="shared" si="427"/>
        <v>1454185045499.0684</v>
      </c>
      <c r="CF319" s="42">
        <f t="shared" si="428"/>
        <v>2947.5</v>
      </c>
      <c r="CG319" s="42">
        <f t="shared" si="429"/>
        <v>385638.77579821926</v>
      </c>
      <c r="CH319" s="70" t="e">
        <f t="shared" si="457"/>
        <v>#DIV/0!</v>
      </c>
      <c r="CJ319" s="43">
        <f t="shared" si="430"/>
        <v>106</v>
      </c>
      <c r="CK319" s="43">
        <f t="shared" si="431"/>
        <v>11.649999999999999</v>
      </c>
      <c r="CL319" s="43">
        <v>1</v>
      </c>
      <c r="CM319" s="34">
        <f t="shared" si="432"/>
        <v>0</v>
      </c>
      <c r="CN319" s="42">
        <f t="shared" si="375"/>
        <v>100800</v>
      </c>
      <c r="CO319" s="42">
        <f t="shared" si="433"/>
        <v>0</v>
      </c>
      <c r="CP319" s="42">
        <f t="shared" si="434"/>
        <v>841943770.87627614</v>
      </c>
      <c r="CQ319" s="42">
        <f t="shared" si="435"/>
        <v>3494.9999999999995</v>
      </c>
      <c r="CR319" s="42">
        <f t="shared" si="436"/>
        <v>385638.77579821926</v>
      </c>
      <c r="CS319" s="70" t="e">
        <f t="shared" si="452"/>
        <v>#DIV/0!</v>
      </c>
      <c r="CU319" s="43">
        <f t="shared" si="437"/>
        <v>56</v>
      </c>
      <c r="CV319" s="43">
        <f t="shared" si="438"/>
        <v>13.7</v>
      </c>
      <c r="CW319" s="43">
        <v>1</v>
      </c>
      <c r="CX319" s="34">
        <f t="shared" si="439"/>
        <v>0</v>
      </c>
      <c r="CY319" s="42">
        <f t="shared" si="376"/>
        <v>60</v>
      </c>
      <c r="CZ319" s="42">
        <f t="shared" si="440"/>
        <v>0</v>
      </c>
      <c r="DA319" s="42">
        <f t="shared" si="441"/>
        <v>966891.56895494787</v>
      </c>
      <c r="DB319" s="42">
        <f t="shared" si="442"/>
        <v>4110</v>
      </c>
      <c r="DC319" s="42">
        <f t="shared" si="443"/>
        <v>385638.77579821926</v>
      </c>
      <c r="DD319" s="70" t="e">
        <f t="shared" si="459"/>
        <v>#DIV/0!</v>
      </c>
      <c r="DF319" s="43">
        <f t="shared" si="444"/>
        <v>-7</v>
      </c>
      <c r="DG319" s="43">
        <f t="shared" si="445"/>
        <v>18.574999999999999</v>
      </c>
      <c r="DH319" s="43">
        <v>1</v>
      </c>
      <c r="DI319" s="34">
        <f t="shared" si="454"/>
        <v>0</v>
      </c>
      <c r="DJ319" s="42">
        <f t="shared" si="377"/>
        <v>1</v>
      </c>
      <c r="DK319" s="42">
        <f t="shared" si="446"/>
        <v>0</v>
      </c>
      <c r="DL319" s="42">
        <f t="shared" si="447"/>
        <v>211.15826417197974</v>
      </c>
      <c r="DM319" s="42">
        <f t="shared" si="448"/>
        <v>5572.5</v>
      </c>
      <c r="DN319" s="42">
        <f t="shared" si="449"/>
        <v>385638.77579821926</v>
      </c>
    </row>
    <row r="320" spans="1:118">
      <c r="A320" s="34">
        <f t="shared" si="378"/>
        <v>13307.943261900853</v>
      </c>
      <c r="B320" s="34">
        <v>0</v>
      </c>
      <c r="C320" s="55">
        <f t="shared" si="456"/>
        <v>13.8</v>
      </c>
      <c r="D320" s="59"/>
      <c r="E320" s="87">
        <v>2.2000000000000002</v>
      </c>
      <c r="F320" s="101">
        <f>C320+E320</f>
        <v>16</v>
      </c>
      <c r="G320" s="37">
        <f t="shared" si="379"/>
        <v>8.0294117221738127E+18</v>
      </c>
      <c r="H320" s="34">
        <f t="shared" si="450"/>
        <v>62.800000000000033</v>
      </c>
      <c r="I320" s="38">
        <v>314</v>
      </c>
      <c r="J320" s="43">
        <f t="shared" si="380"/>
        <v>314</v>
      </c>
      <c r="K320" s="43">
        <f t="shared" si="381"/>
        <v>2.2000000000000002</v>
      </c>
      <c r="L320" s="33">
        <v>1</v>
      </c>
      <c r="M320" s="34">
        <f t="shared" si="382"/>
        <v>2</v>
      </c>
      <c r="N320" s="42">
        <f t="shared" si="368"/>
        <v>2.7828604939272192E+19</v>
      </c>
      <c r="O320" s="42">
        <f t="shared" si="383"/>
        <v>1.7476363901862937E+22</v>
      </c>
      <c r="P320" s="42">
        <f t="shared" si="384"/>
        <v>5.2994117366347163E+20</v>
      </c>
      <c r="Q320" s="42">
        <f t="shared" si="385"/>
        <v>660</v>
      </c>
      <c r="R320" s="42">
        <f t="shared" si="386"/>
        <v>399238.29785702558</v>
      </c>
      <c r="S320" s="70">
        <f t="shared" si="387"/>
        <v>3.0323308477627958E-2</v>
      </c>
      <c r="V320" s="43">
        <f t="shared" si="388"/>
        <v>314</v>
      </c>
      <c r="W320" s="43">
        <f t="shared" si="389"/>
        <v>3.2</v>
      </c>
      <c r="X320" s="43">
        <v>1</v>
      </c>
      <c r="Y320" s="34">
        <f t="shared" si="390"/>
        <v>1</v>
      </c>
      <c r="Z320" s="42">
        <f t="shared" si="369"/>
        <v>3.1502771407800003E+18</v>
      </c>
      <c r="AA320" s="42">
        <f t="shared" si="391"/>
        <v>9.8918702220492014E+20</v>
      </c>
      <c r="AB320" s="42">
        <f t="shared" si="392"/>
        <v>7.7082352532868602E+20</v>
      </c>
      <c r="AC320" s="42">
        <f t="shared" si="393"/>
        <v>960</v>
      </c>
      <c r="AD320" s="42">
        <f t="shared" si="394"/>
        <v>399238.29785702558</v>
      </c>
      <c r="AE320" s="70">
        <f t="shared" si="455"/>
        <v>0.77924953322831014</v>
      </c>
      <c r="AG320" s="43">
        <f t="shared" si="395"/>
        <v>299</v>
      </c>
      <c r="AH320" s="43">
        <f t="shared" si="396"/>
        <v>4.2750000000000004</v>
      </c>
      <c r="AI320" s="43">
        <v>1</v>
      </c>
      <c r="AJ320" s="34">
        <f t="shared" si="397"/>
        <v>1.075</v>
      </c>
      <c r="AK320" s="42">
        <f t="shared" si="370"/>
        <v>1.8376616654549998E+19</v>
      </c>
      <c r="AL320" s="42">
        <f t="shared" si="398"/>
        <v>5.9067040081887332E+21</v>
      </c>
      <c r="AM320" s="42">
        <f t="shared" si="399"/>
        <v>1.2872150667109882E+20</v>
      </c>
      <c r="AN320" s="42">
        <f t="shared" si="400"/>
        <v>1282.5</v>
      </c>
      <c r="AO320" s="42">
        <f t="shared" si="401"/>
        <v>399238.29785702558</v>
      </c>
      <c r="AP320" s="70">
        <f t="shared" si="460"/>
        <v>2.1792442365936457E-2</v>
      </c>
      <c r="AR320" s="43">
        <f t="shared" si="402"/>
        <v>279</v>
      </c>
      <c r="AS320" s="43">
        <f t="shared" si="403"/>
        <v>5.45</v>
      </c>
      <c r="AT320" s="43">
        <v>1</v>
      </c>
      <c r="AU320" s="34">
        <f t="shared" si="404"/>
        <v>1.175</v>
      </c>
      <c r="AV320" s="42">
        <f t="shared" si="371"/>
        <v>1.70752799492352E+17</v>
      </c>
      <c r="AW320" s="42">
        <f t="shared" si="405"/>
        <v>5.5977036493580296E+19</v>
      </c>
      <c r="AX320" s="42">
        <f t="shared" si="406"/>
        <v>1.0256318879495432E+19</v>
      </c>
      <c r="AY320" s="42">
        <f t="shared" si="407"/>
        <v>1635</v>
      </c>
      <c r="AZ320" s="42">
        <f t="shared" si="408"/>
        <v>399238.29785702558</v>
      </c>
      <c r="BA320" s="70">
        <f t="shared" si="451"/>
        <v>0.18322368460273303</v>
      </c>
      <c r="BC320" s="43">
        <f t="shared" si="409"/>
        <v>254</v>
      </c>
      <c r="BD320" s="43">
        <f t="shared" si="410"/>
        <v>6.75</v>
      </c>
      <c r="BE320" s="43">
        <v>1</v>
      </c>
      <c r="BF320" s="34">
        <f t="shared" si="411"/>
        <v>1.3</v>
      </c>
      <c r="BG320" s="42">
        <f t="shared" si="372"/>
        <v>2.634471763596288E+17</v>
      </c>
      <c r="BH320" s="42">
        <f t="shared" si="412"/>
        <v>8.6990257633949434E+19</v>
      </c>
      <c r="BI320" s="42">
        <f t="shared" si="413"/>
        <v>3.9696188323735123E+17</v>
      </c>
      <c r="BJ320" s="42">
        <f t="shared" si="414"/>
        <v>2025</v>
      </c>
      <c r="BK320" s="42">
        <f t="shared" si="415"/>
        <v>399238.29785702558</v>
      </c>
      <c r="BL320" s="70">
        <f t="shared" si="461"/>
        <v>4.563291270014932E-3</v>
      </c>
      <c r="BN320" s="43">
        <f t="shared" si="416"/>
        <v>224</v>
      </c>
      <c r="BO320" s="43">
        <f t="shared" si="417"/>
        <v>8.1999999999999993</v>
      </c>
      <c r="BP320" s="43">
        <v>1</v>
      </c>
      <c r="BQ320" s="34">
        <f t="shared" si="418"/>
        <v>1.45</v>
      </c>
      <c r="BR320" s="42">
        <f t="shared" si="373"/>
        <v>464633468006400</v>
      </c>
      <c r="BS320" s="42">
        <f t="shared" si="419"/>
        <v>1.5091295040847872E+17</v>
      </c>
      <c r="BT320" s="42">
        <f t="shared" si="420"/>
        <v>7534924635523781</v>
      </c>
      <c r="BU320" s="42">
        <f t="shared" si="421"/>
        <v>2460</v>
      </c>
      <c r="BV320" s="42">
        <f t="shared" si="422"/>
        <v>399238.29785702558</v>
      </c>
      <c r="BW320" s="70">
        <f t="shared" si="458"/>
        <v>4.992894655580498E-2</v>
      </c>
      <c r="BY320" s="43">
        <f t="shared" si="423"/>
        <v>162</v>
      </c>
      <c r="BZ320" s="43">
        <f t="shared" si="424"/>
        <v>9.8249999999999993</v>
      </c>
      <c r="CA320" s="43">
        <v>1</v>
      </c>
      <c r="CB320" s="34">
        <f t="shared" si="425"/>
        <v>0</v>
      </c>
      <c r="CC320" s="42">
        <f t="shared" si="374"/>
        <v>256838400</v>
      </c>
      <c r="CD320" s="42">
        <f t="shared" si="426"/>
        <v>0</v>
      </c>
      <c r="CE320" s="42">
        <f t="shared" si="427"/>
        <v>1670419969626.0681</v>
      </c>
      <c r="CF320" s="42">
        <f t="shared" si="428"/>
        <v>2947.5</v>
      </c>
      <c r="CG320" s="42">
        <f t="shared" si="429"/>
        <v>399238.29785702558</v>
      </c>
      <c r="CH320" s="70" t="e">
        <f t="shared" si="457"/>
        <v>#DIV/0!</v>
      </c>
      <c r="CJ320" s="43">
        <f t="shared" si="430"/>
        <v>107</v>
      </c>
      <c r="CK320" s="43">
        <f t="shared" si="431"/>
        <v>11.649999999999999</v>
      </c>
      <c r="CL320" s="43">
        <v>1</v>
      </c>
      <c r="CM320" s="34">
        <f t="shared" si="432"/>
        <v>0</v>
      </c>
      <c r="CN320" s="42">
        <f t="shared" si="375"/>
        <v>100800</v>
      </c>
      <c r="CO320" s="42">
        <f t="shared" si="433"/>
        <v>0</v>
      </c>
      <c r="CP320" s="42">
        <f t="shared" si="434"/>
        <v>967139424.60557902</v>
      </c>
      <c r="CQ320" s="42">
        <f t="shared" si="435"/>
        <v>3494.9999999999995</v>
      </c>
      <c r="CR320" s="42">
        <f t="shared" si="436"/>
        <v>399238.29785702558</v>
      </c>
      <c r="CS320" s="70" t="e">
        <f t="shared" si="452"/>
        <v>#DIV/0!</v>
      </c>
      <c r="CU320" s="43">
        <f t="shared" si="437"/>
        <v>57</v>
      </c>
      <c r="CV320" s="43">
        <f t="shared" si="438"/>
        <v>13.7</v>
      </c>
      <c r="CW320" s="43">
        <v>1</v>
      </c>
      <c r="CX320" s="34">
        <f t="shared" si="439"/>
        <v>0</v>
      </c>
      <c r="CY320" s="42">
        <f t="shared" si="376"/>
        <v>60</v>
      </c>
      <c r="CZ320" s="42">
        <f t="shared" si="440"/>
        <v>0</v>
      </c>
      <c r="DA320" s="42">
        <f t="shared" si="441"/>
        <v>1110666.7547190511</v>
      </c>
      <c r="DB320" s="42">
        <f t="shared" si="442"/>
        <v>4110</v>
      </c>
      <c r="DC320" s="42">
        <f t="shared" si="443"/>
        <v>399238.29785702558</v>
      </c>
      <c r="DD320" s="70" t="e">
        <f t="shared" si="459"/>
        <v>#DIV/0!</v>
      </c>
      <c r="DF320" s="43">
        <f t="shared" si="444"/>
        <v>-6</v>
      </c>
      <c r="DG320" s="43">
        <f t="shared" si="445"/>
        <v>18.574999999999999</v>
      </c>
      <c r="DH320" s="43">
        <v>1</v>
      </c>
      <c r="DI320" s="34">
        <f t="shared" si="454"/>
        <v>0</v>
      </c>
      <c r="DJ320" s="42">
        <f t="shared" si="377"/>
        <v>1</v>
      </c>
      <c r="DK320" s="42">
        <f t="shared" si="446"/>
        <v>0</v>
      </c>
      <c r="DL320" s="42">
        <f t="shared" si="447"/>
        <v>242.55715069838251</v>
      </c>
      <c r="DM320" s="42">
        <f t="shared" si="448"/>
        <v>5572.5</v>
      </c>
      <c r="DN320" s="42">
        <f t="shared" si="449"/>
        <v>399238.29785702558</v>
      </c>
    </row>
    <row r="321" spans="1:119">
      <c r="A321" s="34">
        <f t="shared" si="378"/>
        <v>13777.24686751716</v>
      </c>
      <c r="B321" s="34">
        <v>0</v>
      </c>
      <c r="C321" s="55">
        <f t="shared" si="456"/>
        <v>16.375</v>
      </c>
      <c r="D321" s="58">
        <f>1+I321/200</f>
        <v>2.5750000000000002</v>
      </c>
      <c r="E321" s="87">
        <v>2.2000000000000002</v>
      </c>
      <c r="F321" s="101">
        <f>C321+E321</f>
        <v>18.574999999999999</v>
      </c>
      <c r="G321" s="37">
        <f t="shared" si="379"/>
        <v>9.2233720368549683E+18</v>
      </c>
      <c r="H321" s="34">
        <f t="shared" si="450"/>
        <v>63.000000000000028</v>
      </c>
      <c r="I321" s="38">
        <v>315</v>
      </c>
      <c r="J321" s="43">
        <f t="shared" si="380"/>
        <v>315</v>
      </c>
      <c r="K321" s="43">
        <f t="shared" si="381"/>
        <v>2.2000000000000002</v>
      </c>
      <c r="L321" s="33">
        <v>1</v>
      </c>
      <c r="M321" s="34">
        <f t="shared" si="382"/>
        <v>2</v>
      </c>
      <c r="N321" s="42">
        <f t="shared" si="368"/>
        <v>2.7828604939272192E+19</v>
      </c>
      <c r="O321" s="42">
        <f t="shared" si="383"/>
        <v>1.7532021111741481E+22</v>
      </c>
      <c r="P321" s="42">
        <f t="shared" si="384"/>
        <v>6.0874255443242792E+20</v>
      </c>
      <c r="Q321" s="42">
        <f t="shared" si="385"/>
        <v>660</v>
      </c>
      <c r="R321" s="42">
        <f t="shared" si="386"/>
        <v>413317.40602551482</v>
      </c>
      <c r="S321" s="70">
        <f t="shared" si="387"/>
        <v>3.4721755726425808E-2</v>
      </c>
      <c r="V321" s="43">
        <f t="shared" si="388"/>
        <v>315</v>
      </c>
      <c r="W321" s="43">
        <f t="shared" si="389"/>
        <v>3.2</v>
      </c>
      <c r="X321" s="43">
        <v>1</v>
      </c>
      <c r="Y321" s="34">
        <f t="shared" si="390"/>
        <v>1</v>
      </c>
      <c r="Z321" s="42">
        <f t="shared" si="369"/>
        <v>3.1502771407800003E+18</v>
      </c>
      <c r="AA321" s="42">
        <f t="shared" si="391"/>
        <v>9.9233729934570003E+20</v>
      </c>
      <c r="AB321" s="42">
        <f t="shared" si="392"/>
        <v>8.8544371553807696E+20</v>
      </c>
      <c r="AC321" s="42">
        <f t="shared" si="393"/>
        <v>960</v>
      </c>
      <c r="AD321" s="42">
        <f t="shared" si="394"/>
        <v>413317.40602551482</v>
      </c>
      <c r="AE321" s="70">
        <f t="shared" si="455"/>
        <v>0.89228099772314962</v>
      </c>
      <c r="AG321" s="43">
        <f t="shared" si="395"/>
        <v>300</v>
      </c>
      <c r="AH321" s="43">
        <f t="shared" si="396"/>
        <v>4.2750000000000004</v>
      </c>
      <c r="AI321" s="43">
        <v>1</v>
      </c>
      <c r="AJ321" s="34">
        <f t="shared" si="397"/>
        <v>1.075</v>
      </c>
      <c r="AK321" s="42">
        <f t="shared" si="370"/>
        <v>1.8376616654549998E+19</v>
      </c>
      <c r="AL321" s="42">
        <f t="shared" si="398"/>
        <v>5.9264588710923731E+21</v>
      </c>
      <c r="AM321" s="42">
        <f t="shared" si="399"/>
        <v>1.4786218296583107E+20</v>
      </c>
      <c r="AN321" s="42">
        <f t="shared" si="400"/>
        <v>1282.5</v>
      </c>
      <c r="AO321" s="42">
        <f t="shared" si="401"/>
        <v>413317.40602551482</v>
      </c>
      <c r="AP321" s="70">
        <f t="shared" si="460"/>
        <v>2.4949499554795175E-2</v>
      </c>
      <c r="AR321" s="43">
        <f t="shared" si="402"/>
        <v>280</v>
      </c>
      <c r="AS321" s="43">
        <f t="shared" si="403"/>
        <v>5.45</v>
      </c>
      <c r="AT321" s="43">
        <v>15</v>
      </c>
      <c r="AU321" s="34">
        <f t="shared" si="404"/>
        <v>1.175</v>
      </c>
      <c r="AV321" s="42">
        <f t="shared" si="371"/>
        <v>2.56129199238528E+18</v>
      </c>
      <c r="AW321" s="42">
        <f t="shared" si="405"/>
        <v>8.4266506549475711E+20</v>
      </c>
      <c r="AX321" s="42">
        <f t="shared" si="406"/>
        <v>1.1781416625201437E+19</v>
      </c>
      <c r="AY321" s="42">
        <f t="shared" si="407"/>
        <v>1635</v>
      </c>
      <c r="AZ321" s="42">
        <f t="shared" si="408"/>
        <v>413317.40602551482</v>
      </c>
      <c r="BA321" s="70">
        <f t="shared" si="451"/>
        <v>1.3981138067334226E-2</v>
      </c>
      <c r="BC321" s="43">
        <f t="shared" si="409"/>
        <v>255</v>
      </c>
      <c r="BD321" s="43">
        <f t="shared" si="410"/>
        <v>6.75</v>
      </c>
      <c r="BE321" s="43">
        <v>1</v>
      </c>
      <c r="BF321" s="34">
        <f t="shared" si="411"/>
        <v>1.3</v>
      </c>
      <c r="BG321" s="42">
        <f t="shared" si="372"/>
        <v>2.634471763596288E+17</v>
      </c>
      <c r="BH321" s="42">
        <f t="shared" si="412"/>
        <v>8.7332738963216957E+19</v>
      </c>
      <c r="BI321" s="42">
        <f t="shared" si="413"/>
        <v>4.5598946227127053E+17</v>
      </c>
      <c r="BJ321" s="42">
        <f t="shared" si="414"/>
        <v>2025</v>
      </c>
      <c r="BK321" s="42">
        <f t="shared" si="415"/>
        <v>413317.40602551482</v>
      </c>
      <c r="BL321" s="70">
        <f t="shared" si="461"/>
        <v>5.2212889196493126E-3</v>
      </c>
      <c r="BN321" s="43">
        <f t="shared" si="416"/>
        <v>225</v>
      </c>
      <c r="BO321" s="43">
        <f t="shared" si="417"/>
        <v>8.1999999999999993</v>
      </c>
      <c r="BP321" s="43">
        <v>1</v>
      </c>
      <c r="BQ321" s="34">
        <f t="shared" si="418"/>
        <v>1.45</v>
      </c>
      <c r="BR321" s="42">
        <f t="shared" si="373"/>
        <v>464633468006400</v>
      </c>
      <c r="BS321" s="42">
        <f t="shared" si="419"/>
        <v>1.51586668937088E+17</v>
      </c>
      <c r="BT321" s="42">
        <f t="shared" si="420"/>
        <v>8655355533852804</v>
      </c>
      <c r="BU321" s="42">
        <f t="shared" si="421"/>
        <v>2460</v>
      </c>
      <c r="BV321" s="42">
        <f t="shared" si="422"/>
        <v>413317.40602551482</v>
      </c>
      <c r="BW321" s="70">
        <f t="shared" si="458"/>
        <v>5.7098395225275239E-2</v>
      </c>
      <c r="BY321" s="43">
        <f t="shared" si="423"/>
        <v>163</v>
      </c>
      <c r="BZ321" s="43">
        <f t="shared" si="424"/>
        <v>9.8249999999999993</v>
      </c>
      <c r="CA321" s="43">
        <v>1</v>
      </c>
      <c r="CB321" s="34">
        <f t="shared" si="425"/>
        <v>0</v>
      </c>
      <c r="CC321" s="42">
        <f t="shared" si="374"/>
        <v>256838400</v>
      </c>
      <c r="CD321" s="42">
        <f t="shared" si="426"/>
        <v>0</v>
      </c>
      <c r="CE321" s="42">
        <f t="shared" si="427"/>
        <v>1918808671263.6621</v>
      </c>
      <c r="CF321" s="42">
        <f t="shared" si="428"/>
        <v>2947.5</v>
      </c>
      <c r="CG321" s="42">
        <f t="shared" si="429"/>
        <v>413317.40602551482</v>
      </c>
      <c r="CH321" s="70" t="e">
        <f t="shared" si="457"/>
        <v>#DIV/0!</v>
      </c>
      <c r="CJ321" s="43">
        <f t="shared" si="430"/>
        <v>108</v>
      </c>
      <c r="CK321" s="43">
        <f t="shared" si="431"/>
        <v>11.649999999999999</v>
      </c>
      <c r="CL321" s="43">
        <v>1</v>
      </c>
      <c r="CM321" s="34">
        <f t="shared" si="432"/>
        <v>0</v>
      </c>
      <c r="CN321" s="42">
        <f t="shared" si="375"/>
        <v>100800</v>
      </c>
      <c r="CO321" s="42">
        <f t="shared" si="433"/>
        <v>0</v>
      </c>
      <c r="CP321" s="42">
        <f t="shared" si="434"/>
        <v>1110951466.0972078</v>
      </c>
      <c r="CQ321" s="42">
        <f t="shared" si="435"/>
        <v>3494.9999999999995</v>
      </c>
      <c r="CR321" s="42">
        <f t="shared" si="436"/>
        <v>413317.40602551482</v>
      </c>
      <c r="CS321" s="70" t="e">
        <f t="shared" si="452"/>
        <v>#DIV/0!</v>
      </c>
      <c r="CU321" s="43">
        <f t="shared" si="437"/>
        <v>58</v>
      </c>
      <c r="CV321" s="43">
        <f t="shared" si="438"/>
        <v>13.7</v>
      </c>
      <c r="CW321" s="43">
        <v>1</v>
      </c>
      <c r="CX321" s="34">
        <f t="shared" si="439"/>
        <v>0</v>
      </c>
      <c r="CY321" s="42">
        <f t="shared" si="376"/>
        <v>60</v>
      </c>
      <c r="CZ321" s="42">
        <f t="shared" si="440"/>
        <v>0</v>
      </c>
      <c r="DA321" s="42">
        <f t="shared" si="441"/>
        <v>1275821.0740956692</v>
      </c>
      <c r="DB321" s="42">
        <f t="shared" si="442"/>
        <v>4110</v>
      </c>
      <c r="DC321" s="42">
        <f t="shared" si="443"/>
        <v>413317.40602551482</v>
      </c>
      <c r="DD321" s="70" t="e">
        <f t="shared" si="459"/>
        <v>#DIV/0!</v>
      </c>
      <c r="DF321" s="43">
        <f t="shared" si="444"/>
        <v>-5</v>
      </c>
      <c r="DG321" s="43">
        <f t="shared" si="445"/>
        <v>18.574999999999999</v>
      </c>
      <c r="DH321" s="43">
        <v>1</v>
      </c>
      <c r="DI321" s="34">
        <f t="shared" si="454"/>
        <v>0</v>
      </c>
      <c r="DJ321" s="42">
        <f t="shared" si="377"/>
        <v>1</v>
      </c>
      <c r="DK321" s="42">
        <f t="shared" si="446"/>
        <v>0</v>
      </c>
      <c r="DL321" s="42">
        <f t="shared" si="447"/>
        <v>278.62499999999994</v>
      </c>
      <c r="DM321" s="42">
        <f t="shared" si="448"/>
        <v>5572.5</v>
      </c>
      <c r="DN321" s="42">
        <f t="shared" si="449"/>
        <v>413317.40602551482</v>
      </c>
    </row>
    <row r="322" spans="1:119">
      <c r="A322" s="34">
        <f t="shared" si="378"/>
        <v>14263.100429044011</v>
      </c>
      <c r="B322" s="34">
        <v>0</v>
      </c>
      <c r="C322" s="55">
        <f t="shared" si="456"/>
        <v>16.375</v>
      </c>
      <c r="D322" s="59"/>
      <c r="E322" s="87">
        <v>2.2000000000000002</v>
      </c>
      <c r="F322" s="101">
        <f>C322+E322</f>
        <v>18.574999999999999</v>
      </c>
      <c r="G322" s="37">
        <f t="shared" si="379"/>
        <v>1.0594872286260957E+19</v>
      </c>
      <c r="H322" s="34">
        <f t="shared" si="450"/>
        <v>63.200000000000031</v>
      </c>
      <c r="I322" s="38">
        <v>316</v>
      </c>
      <c r="J322" s="43">
        <f t="shared" si="380"/>
        <v>316</v>
      </c>
      <c r="K322" s="43">
        <f t="shared" si="381"/>
        <v>2.2000000000000002</v>
      </c>
      <c r="L322" s="33">
        <v>1</v>
      </c>
      <c r="M322" s="34">
        <f t="shared" si="382"/>
        <v>2</v>
      </c>
      <c r="N322" s="42">
        <f t="shared" si="368"/>
        <v>2.7828604939272192E+19</v>
      </c>
      <c r="O322" s="42">
        <f t="shared" si="383"/>
        <v>1.7587678321620025E+22</v>
      </c>
      <c r="P322" s="42">
        <f t="shared" si="384"/>
        <v>6.9926157089322317E+20</v>
      </c>
      <c r="Q322" s="42">
        <f t="shared" si="385"/>
        <v>660</v>
      </c>
      <c r="R322" s="42">
        <f t="shared" si="386"/>
        <v>427893.0128713203</v>
      </c>
      <c r="S322" s="70">
        <f t="shared" si="387"/>
        <v>3.9758605889080943E-2</v>
      </c>
      <c r="V322" s="43">
        <f t="shared" si="388"/>
        <v>316</v>
      </c>
      <c r="W322" s="43">
        <f t="shared" si="389"/>
        <v>3.2</v>
      </c>
      <c r="X322" s="43">
        <v>1</v>
      </c>
      <c r="Y322" s="34">
        <f t="shared" si="390"/>
        <v>1</v>
      </c>
      <c r="Z322" s="42">
        <f t="shared" si="369"/>
        <v>3.1502771407800003E+18</v>
      </c>
      <c r="AA322" s="42">
        <f t="shared" si="391"/>
        <v>9.9548757648648005E+20</v>
      </c>
      <c r="AB322" s="42">
        <f t="shared" si="392"/>
        <v>1.0171077394810519E+21</v>
      </c>
      <c r="AC322" s="42">
        <f t="shared" si="393"/>
        <v>960</v>
      </c>
      <c r="AD322" s="42">
        <f t="shared" si="394"/>
        <v>427893.0128713203</v>
      </c>
      <c r="AE322" s="70">
        <f t="shared" si="455"/>
        <v>1.0217181645509621</v>
      </c>
      <c r="AG322" s="43">
        <f t="shared" si="395"/>
        <v>301</v>
      </c>
      <c r="AH322" s="43">
        <f t="shared" si="396"/>
        <v>4.2750000000000004</v>
      </c>
      <c r="AI322" s="43">
        <v>1</v>
      </c>
      <c r="AJ322" s="34">
        <f t="shared" si="397"/>
        <v>1.075</v>
      </c>
      <c r="AK322" s="42">
        <f t="shared" si="370"/>
        <v>1.8376616654549998E+19</v>
      </c>
      <c r="AL322" s="42">
        <f t="shared" si="398"/>
        <v>5.9462137339960151E+21</v>
      </c>
      <c r="AM322" s="42">
        <f t="shared" si="399"/>
        <v>1.6984904633912076E+20</v>
      </c>
      <c r="AN322" s="42">
        <f t="shared" si="400"/>
        <v>1282.5</v>
      </c>
      <c r="AO322" s="42">
        <f t="shared" si="401"/>
        <v>427893.0128713203</v>
      </c>
      <c r="AP322" s="70">
        <f t="shared" si="460"/>
        <v>2.8564234979992494E-2</v>
      </c>
      <c r="AR322" s="43">
        <f t="shared" si="402"/>
        <v>281</v>
      </c>
      <c r="AS322" s="43">
        <f t="shared" si="403"/>
        <v>5.45</v>
      </c>
      <c r="AT322" s="43">
        <v>1</v>
      </c>
      <c r="AU322" s="34">
        <f t="shared" si="404"/>
        <v>1.175</v>
      </c>
      <c r="AV322" s="42">
        <f t="shared" si="371"/>
        <v>2.56129199238528E+18</v>
      </c>
      <c r="AW322" s="42">
        <f t="shared" si="405"/>
        <v>8.4567458358580989E+20</v>
      </c>
      <c r="AX322" s="42">
        <f t="shared" si="406"/>
        <v>1.3533293896903612E+19</v>
      </c>
      <c r="AY322" s="42">
        <f t="shared" si="407"/>
        <v>1635</v>
      </c>
      <c r="AZ322" s="42">
        <f t="shared" si="408"/>
        <v>427893.0128713203</v>
      </c>
      <c r="BA322" s="70">
        <f t="shared" si="451"/>
        <v>1.6002956881499324E-2</v>
      </c>
      <c r="BC322" s="43">
        <f t="shared" si="409"/>
        <v>256</v>
      </c>
      <c r="BD322" s="43">
        <f t="shared" si="410"/>
        <v>6.75</v>
      </c>
      <c r="BE322" s="43">
        <v>1</v>
      </c>
      <c r="BF322" s="34">
        <f t="shared" si="411"/>
        <v>1.3</v>
      </c>
      <c r="BG322" s="42">
        <f t="shared" si="372"/>
        <v>2.634471763596288E+17</v>
      </c>
      <c r="BH322" s="42">
        <f t="shared" si="412"/>
        <v>8.7675220292484465E+19</v>
      </c>
      <c r="BI322" s="42">
        <f t="shared" si="413"/>
        <v>5.2379434520699098E+17</v>
      </c>
      <c r="BJ322" s="42">
        <f t="shared" si="414"/>
        <v>2025</v>
      </c>
      <c r="BK322" s="42">
        <f t="shared" si="415"/>
        <v>427893.0128713203</v>
      </c>
      <c r="BL322" s="70">
        <f t="shared" si="461"/>
        <v>5.9742575320553912E-3</v>
      </c>
      <c r="BN322" s="43">
        <f t="shared" si="416"/>
        <v>226</v>
      </c>
      <c r="BO322" s="43">
        <f t="shared" si="417"/>
        <v>8.1999999999999993</v>
      </c>
      <c r="BP322" s="43">
        <v>1</v>
      </c>
      <c r="BQ322" s="34">
        <f t="shared" si="418"/>
        <v>1.45</v>
      </c>
      <c r="BR322" s="42">
        <f t="shared" si="373"/>
        <v>464633468006400</v>
      </c>
      <c r="BS322" s="42">
        <f t="shared" si="419"/>
        <v>1.5226038746569728E+17</v>
      </c>
      <c r="BT322" s="42">
        <f t="shared" si="420"/>
        <v>9942392663651198</v>
      </c>
      <c r="BU322" s="42">
        <f t="shared" si="421"/>
        <v>2460</v>
      </c>
      <c r="BV322" s="42">
        <f t="shared" si="422"/>
        <v>427893.0128713203</v>
      </c>
      <c r="BW322" s="70">
        <f t="shared" si="458"/>
        <v>6.5298616594490919E-2</v>
      </c>
      <c r="BY322" s="43">
        <f t="shared" si="423"/>
        <v>164</v>
      </c>
      <c r="BZ322" s="43">
        <f t="shared" si="424"/>
        <v>9.8249999999999993</v>
      </c>
      <c r="CA322" s="43">
        <v>1</v>
      </c>
      <c r="CB322" s="34">
        <f t="shared" si="425"/>
        <v>0</v>
      </c>
      <c r="CC322" s="42">
        <f t="shared" si="374"/>
        <v>256838400</v>
      </c>
      <c r="CD322" s="42">
        <f t="shared" si="426"/>
        <v>0</v>
      </c>
      <c r="CE322" s="42">
        <f t="shared" si="427"/>
        <v>2204132364234.6147</v>
      </c>
      <c r="CF322" s="42">
        <f t="shared" si="428"/>
        <v>2947.5</v>
      </c>
      <c r="CG322" s="42">
        <f t="shared" si="429"/>
        <v>427893.0128713203</v>
      </c>
      <c r="CH322" s="70" t="e">
        <f t="shared" si="457"/>
        <v>#DIV/0!</v>
      </c>
      <c r="CJ322" s="43">
        <f t="shared" si="430"/>
        <v>109</v>
      </c>
      <c r="CK322" s="43">
        <f t="shared" si="431"/>
        <v>11.649999999999999</v>
      </c>
      <c r="CL322" s="43">
        <v>1</v>
      </c>
      <c r="CM322" s="34">
        <f t="shared" si="432"/>
        <v>0</v>
      </c>
      <c r="CN322" s="42">
        <f t="shared" si="375"/>
        <v>100800</v>
      </c>
      <c r="CO322" s="42">
        <f t="shared" si="433"/>
        <v>0</v>
      </c>
      <c r="CP322" s="42">
        <f t="shared" si="434"/>
        <v>1276148121.5874069</v>
      </c>
      <c r="CQ322" s="42">
        <f t="shared" si="435"/>
        <v>3494.9999999999995</v>
      </c>
      <c r="CR322" s="42">
        <f t="shared" si="436"/>
        <v>427893.0128713203</v>
      </c>
      <c r="CS322" s="70" t="e">
        <f t="shared" si="452"/>
        <v>#DIV/0!</v>
      </c>
      <c r="CU322" s="43">
        <f t="shared" si="437"/>
        <v>59</v>
      </c>
      <c r="CV322" s="43">
        <f t="shared" si="438"/>
        <v>13.7</v>
      </c>
      <c r="CW322" s="43">
        <v>1</v>
      </c>
      <c r="CX322" s="34">
        <f t="shared" si="439"/>
        <v>0</v>
      </c>
      <c r="CY322" s="42">
        <f t="shared" si="376"/>
        <v>60</v>
      </c>
      <c r="CZ322" s="42">
        <f t="shared" si="440"/>
        <v>0</v>
      </c>
      <c r="DA322" s="42">
        <f t="shared" si="441"/>
        <v>1465533.5690842455</v>
      </c>
      <c r="DB322" s="42">
        <f t="shared" si="442"/>
        <v>4110</v>
      </c>
      <c r="DC322" s="42">
        <f t="shared" si="443"/>
        <v>427893.0128713203</v>
      </c>
      <c r="DD322" s="70" t="e">
        <f t="shared" si="459"/>
        <v>#DIV/0!</v>
      </c>
      <c r="DF322" s="43">
        <f t="shared" si="444"/>
        <v>-4</v>
      </c>
      <c r="DG322" s="43">
        <f t="shared" si="445"/>
        <v>18.574999999999999</v>
      </c>
      <c r="DH322" s="43">
        <v>1</v>
      </c>
      <c r="DI322" s="34">
        <f t="shared" si="454"/>
        <v>0</v>
      </c>
      <c r="DJ322" s="42">
        <f t="shared" si="377"/>
        <v>1</v>
      </c>
      <c r="DK322" s="42">
        <f t="shared" si="446"/>
        <v>0</v>
      </c>
      <c r="DL322" s="42">
        <f t="shared" si="447"/>
        <v>320.05607916104879</v>
      </c>
      <c r="DM322" s="42">
        <f t="shared" si="448"/>
        <v>5572.5</v>
      </c>
      <c r="DN322" s="42">
        <f t="shared" si="449"/>
        <v>427893.0128713203</v>
      </c>
    </row>
    <row r="323" spans="1:119">
      <c r="A323" s="34">
        <f t="shared" si="378"/>
        <v>14766.087579416168</v>
      </c>
      <c r="B323" s="34">
        <v>0</v>
      </c>
      <c r="C323" s="55">
        <f t="shared" si="456"/>
        <v>16.375</v>
      </c>
      <c r="D323" s="59"/>
      <c r="E323" s="87">
        <v>2.2000000000000002</v>
      </c>
      <c r="F323" s="101">
        <f>C323+E323</f>
        <v>18.574999999999999</v>
      </c>
      <c r="G323" s="37">
        <f t="shared" si="379"/>
        <v>1.2170312366631635E+19</v>
      </c>
      <c r="H323" s="34">
        <f t="shared" si="450"/>
        <v>63.400000000000034</v>
      </c>
      <c r="I323" s="38">
        <v>317</v>
      </c>
      <c r="J323" s="43">
        <f t="shared" si="380"/>
        <v>317</v>
      </c>
      <c r="K323" s="43">
        <f t="shared" si="381"/>
        <v>2.2000000000000002</v>
      </c>
      <c r="L323" s="33">
        <v>1</v>
      </c>
      <c r="M323" s="34">
        <f t="shared" si="382"/>
        <v>2</v>
      </c>
      <c r="N323" s="42">
        <f t="shared" si="368"/>
        <v>2.7828604939272192E+19</v>
      </c>
      <c r="O323" s="42">
        <f t="shared" si="383"/>
        <v>1.764333553149857E+22</v>
      </c>
      <c r="P323" s="42">
        <f t="shared" si="384"/>
        <v>8.0324061619768787E+20</v>
      </c>
      <c r="Q323" s="42">
        <f t="shared" si="385"/>
        <v>660</v>
      </c>
      <c r="R323" s="42">
        <f t="shared" si="386"/>
        <v>442982.62738248502</v>
      </c>
      <c r="S323" s="70">
        <f t="shared" si="387"/>
        <v>4.5526573745858084E-2</v>
      </c>
      <c r="V323" s="43">
        <f t="shared" si="388"/>
        <v>317</v>
      </c>
      <c r="W323" s="43">
        <f t="shared" si="389"/>
        <v>3.2</v>
      </c>
      <c r="X323" s="43">
        <v>1</v>
      </c>
      <c r="Y323" s="34">
        <f t="shared" si="390"/>
        <v>1</v>
      </c>
      <c r="Z323" s="42">
        <f t="shared" si="369"/>
        <v>3.1502771407800003E+18</v>
      </c>
      <c r="AA323" s="42">
        <f t="shared" si="391"/>
        <v>9.9863785362726008E+20</v>
      </c>
      <c r="AB323" s="42">
        <f t="shared" si="392"/>
        <v>1.168349987196637E+21</v>
      </c>
      <c r="AC323" s="42">
        <f t="shared" si="393"/>
        <v>960</v>
      </c>
      <c r="AD323" s="42">
        <f t="shared" si="394"/>
        <v>442982.62738248502</v>
      </c>
      <c r="AE323" s="70">
        <f t="shared" si="455"/>
        <v>1.1699436216571875</v>
      </c>
      <c r="AG323" s="43">
        <f t="shared" si="395"/>
        <v>302</v>
      </c>
      <c r="AH323" s="43">
        <f t="shared" si="396"/>
        <v>4.2750000000000004</v>
      </c>
      <c r="AI323" s="43">
        <v>1</v>
      </c>
      <c r="AJ323" s="34">
        <f t="shared" si="397"/>
        <v>1.075</v>
      </c>
      <c r="AK323" s="42">
        <f t="shared" si="370"/>
        <v>1.8376616654549998E+19</v>
      </c>
      <c r="AL323" s="42">
        <f t="shared" si="398"/>
        <v>5.9659685968996572E+21</v>
      </c>
      <c r="AM323" s="42">
        <f t="shared" si="399"/>
        <v>1.9510532012756324E+20</v>
      </c>
      <c r="AN323" s="42">
        <f t="shared" si="400"/>
        <v>1282.5</v>
      </c>
      <c r="AO323" s="42">
        <f t="shared" si="401"/>
        <v>442982.62738248502</v>
      </c>
      <c r="AP323" s="70">
        <f t="shared" si="460"/>
        <v>3.270304175401692E-2</v>
      </c>
      <c r="AR323" s="43">
        <f t="shared" si="402"/>
        <v>282</v>
      </c>
      <c r="AS323" s="43">
        <f t="shared" si="403"/>
        <v>5.45</v>
      </c>
      <c r="AT323" s="43">
        <v>1</v>
      </c>
      <c r="AU323" s="34">
        <f t="shared" si="404"/>
        <v>1.175</v>
      </c>
      <c r="AV323" s="42">
        <f t="shared" si="371"/>
        <v>2.56129199238528E+18</v>
      </c>
      <c r="AW323" s="42">
        <f t="shared" si="405"/>
        <v>8.4868410167686254E+20</v>
      </c>
      <c r="AX323" s="42">
        <f t="shared" si="406"/>
        <v>1.5545672437064591E+19</v>
      </c>
      <c r="AY323" s="42">
        <f t="shared" si="407"/>
        <v>1635</v>
      </c>
      <c r="AZ323" s="42">
        <f t="shared" si="408"/>
        <v>442982.62738248502</v>
      </c>
      <c r="BA323" s="70">
        <f t="shared" si="451"/>
        <v>1.8317383825558718E-2</v>
      </c>
      <c r="BC323" s="43">
        <f t="shared" si="409"/>
        <v>257</v>
      </c>
      <c r="BD323" s="43">
        <f t="shared" si="410"/>
        <v>6.75</v>
      </c>
      <c r="BE323" s="43">
        <v>1</v>
      </c>
      <c r="BF323" s="34">
        <f t="shared" si="411"/>
        <v>1.3</v>
      </c>
      <c r="BG323" s="42">
        <f t="shared" si="372"/>
        <v>2.634471763596288E+17</v>
      </c>
      <c r="BH323" s="42">
        <f t="shared" si="412"/>
        <v>8.8017701621751972E+19</v>
      </c>
      <c r="BI323" s="42">
        <f t="shared" si="413"/>
        <v>6.0168170269601971E+17</v>
      </c>
      <c r="BJ323" s="42">
        <f t="shared" si="414"/>
        <v>2025</v>
      </c>
      <c r="BK323" s="42">
        <f t="shared" si="415"/>
        <v>442982.62738248502</v>
      </c>
      <c r="BL323" s="70">
        <f t="shared" si="461"/>
        <v>6.8359169986247975E-3</v>
      </c>
      <c r="BN323" s="43">
        <f t="shared" si="416"/>
        <v>227</v>
      </c>
      <c r="BO323" s="43">
        <f t="shared" si="417"/>
        <v>8.1999999999999993</v>
      </c>
      <c r="BP323" s="43">
        <v>1</v>
      </c>
      <c r="BQ323" s="34">
        <f t="shared" si="418"/>
        <v>1.45</v>
      </c>
      <c r="BR323" s="42">
        <f t="shared" si="373"/>
        <v>464633468006400</v>
      </c>
      <c r="BS323" s="42">
        <f t="shared" si="419"/>
        <v>1.5293410599430656E+17</v>
      </c>
      <c r="BT323" s="42">
        <f t="shared" si="420"/>
        <v>1.1420810097470722E+16</v>
      </c>
      <c r="BU323" s="42">
        <f t="shared" si="421"/>
        <v>2460</v>
      </c>
      <c r="BV323" s="42">
        <f t="shared" si="422"/>
        <v>442982.62738248502</v>
      </c>
      <c r="BW323" s="70">
        <f t="shared" si="458"/>
        <v>7.467797992617746E-2</v>
      </c>
      <c r="BY323" s="43">
        <f t="shared" si="423"/>
        <v>165</v>
      </c>
      <c r="BZ323" s="43">
        <f t="shared" si="424"/>
        <v>9.8249999999999993</v>
      </c>
      <c r="CA323" s="43">
        <v>1</v>
      </c>
      <c r="CB323" s="34">
        <f t="shared" si="425"/>
        <v>0</v>
      </c>
      <c r="CC323" s="42">
        <f t="shared" si="374"/>
        <v>256838400</v>
      </c>
      <c r="CD323" s="42">
        <f t="shared" si="426"/>
        <v>0</v>
      </c>
      <c r="CE323" s="42">
        <f t="shared" si="427"/>
        <v>2531883220992.0273</v>
      </c>
      <c r="CF323" s="42">
        <f t="shared" si="428"/>
        <v>2947.5</v>
      </c>
      <c r="CG323" s="42">
        <f t="shared" si="429"/>
        <v>442982.62738248502</v>
      </c>
      <c r="CH323" s="70" t="e">
        <f t="shared" si="457"/>
        <v>#DIV/0!</v>
      </c>
      <c r="CJ323" s="43">
        <f t="shared" si="430"/>
        <v>110</v>
      </c>
      <c r="CK323" s="43">
        <f t="shared" si="431"/>
        <v>11.649999999999999</v>
      </c>
      <c r="CL323" s="43">
        <v>1</v>
      </c>
      <c r="CM323" s="34">
        <f t="shared" si="432"/>
        <v>0</v>
      </c>
      <c r="CN323" s="42">
        <f t="shared" si="375"/>
        <v>100800</v>
      </c>
      <c r="CO323" s="42">
        <f t="shared" si="433"/>
        <v>0</v>
      </c>
      <c r="CP323" s="42">
        <f t="shared" si="434"/>
        <v>1465909248.0000105</v>
      </c>
      <c r="CQ323" s="42">
        <f t="shared" si="435"/>
        <v>3494.9999999999995</v>
      </c>
      <c r="CR323" s="42">
        <f t="shared" si="436"/>
        <v>442982.62738248502</v>
      </c>
      <c r="CS323" s="70" t="e">
        <f t="shared" si="452"/>
        <v>#DIV/0!</v>
      </c>
      <c r="CU323" s="43">
        <f t="shared" si="437"/>
        <v>60</v>
      </c>
      <c r="CV323" s="43">
        <f t="shared" si="438"/>
        <v>13.7</v>
      </c>
      <c r="CW323" s="43">
        <v>12</v>
      </c>
      <c r="CX323" s="34">
        <f t="shared" si="439"/>
        <v>0</v>
      </c>
      <c r="CY323" s="42">
        <f t="shared" si="376"/>
        <v>720</v>
      </c>
      <c r="CZ323" s="42">
        <f t="shared" si="440"/>
        <v>0</v>
      </c>
      <c r="DA323" s="42">
        <f t="shared" si="441"/>
        <v>1683456.0000000068</v>
      </c>
      <c r="DB323" s="42">
        <f t="shared" si="442"/>
        <v>4110</v>
      </c>
      <c r="DC323" s="42">
        <f t="shared" si="443"/>
        <v>442982.62738248502</v>
      </c>
      <c r="DD323" s="70" t="e">
        <f t="shared" si="459"/>
        <v>#DIV/0!</v>
      </c>
      <c r="DF323" s="43">
        <f t="shared" si="444"/>
        <v>-3</v>
      </c>
      <c r="DG323" s="43">
        <f t="shared" si="445"/>
        <v>18.574999999999999</v>
      </c>
      <c r="DH323" s="43">
        <v>1</v>
      </c>
      <c r="DI323" s="34">
        <f t="shared" si="454"/>
        <v>0</v>
      </c>
      <c r="DJ323" s="42">
        <f t="shared" si="377"/>
        <v>1</v>
      </c>
      <c r="DK323" s="42">
        <f t="shared" si="446"/>
        <v>0</v>
      </c>
      <c r="DL323" s="42">
        <f t="shared" si="447"/>
        <v>367.64789163909757</v>
      </c>
      <c r="DM323" s="42">
        <f t="shared" si="448"/>
        <v>5572.5</v>
      </c>
      <c r="DN323" s="42">
        <f t="shared" si="449"/>
        <v>442982.62738248502</v>
      </c>
    </row>
    <row r="324" spans="1:119">
      <c r="A324" s="34">
        <f t="shared" si="378"/>
        <v>15286.812533339389</v>
      </c>
      <c r="B324" s="34">
        <v>0</v>
      </c>
      <c r="C324" s="55">
        <f t="shared" si="456"/>
        <v>16.375</v>
      </c>
      <c r="D324" s="59"/>
      <c r="E324" s="87">
        <v>2.2000000000000002</v>
      </c>
      <c r="F324" s="101">
        <f>C324+E324</f>
        <v>18.574999999999999</v>
      </c>
      <c r="G324" s="37">
        <f t="shared" si="379"/>
        <v>1.3980017795349832E+19</v>
      </c>
      <c r="H324" s="34">
        <f t="shared" si="450"/>
        <v>63.600000000000037</v>
      </c>
      <c r="I324" s="38">
        <v>318</v>
      </c>
      <c r="J324" s="43">
        <f t="shared" si="380"/>
        <v>318</v>
      </c>
      <c r="K324" s="43">
        <f t="shared" si="381"/>
        <v>2.2000000000000002</v>
      </c>
      <c r="L324" s="33">
        <v>1</v>
      </c>
      <c r="M324" s="34">
        <f t="shared" si="382"/>
        <v>2</v>
      </c>
      <c r="N324" s="42">
        <f t="shared" si="368"/>
        <v>2.7828604939272192E+19</v>
      </c>
      <c r="O324" s="42">
        <f t="shared" si="383"/>
        <v>1.7698992741377114E+22</v>
      </c>
      <c r="P324" s="42">
        <f t="shared" si="384"/>
        <v>9.2268117449308884E+20</v>
      </c>
      <c r="Q324" s="42">
        <f t="shared" si="385"/>
        <v>660</v>
      </c>
      <c r="R324" s="42">
        <f t="shared" si="386"/>
        <v>458604.37600018166</v>
      </c>
      <c r="S324" s="70">
        <f t="shared" si="387"/>
        <v>5.2131846595768326E-2</v>
      </c>
      <c r="V324" s="43">
        <f t="shared" si="388"/>
        <v>318</v>
      </c>
      <c r="W324" s="43">
        <f t="shared" si="389"/>
        <v>3.2</v>
      </c>
      <c r="X324" s="43">
        <v>1</v>
      </c>
      <c r="Y324" s="34">
        <f t="shared" si="390"/>
        <v>1</v>
      </c>
      <c r="Z324" s="42">
        <f t="shared" si="369"/>
        <v>3.1502771407800003E+18</v>
      </c>
      <c r="AA324" s="42">
        <f t="shared" si="391"/>
        <v>1.0017881307680401E+21</v>
      </c>
      <c r="AB324" s="42">
        <f t="shared" si="392"/>
        <v>1.3420817083535838E+21</v>
      </c>
      <c r="AC324" s="42">
        <f t="shared" si="393"/>
        <v>960</v>
      </c>
      <c r="AD324" s="42">
        <f t="shared" si="394"/>
        <v>458604.37600018166</v>
      </c>
      <c r="AE324" s="70">
        <f t="shared" si="455"/>
        <v>1.3396861742858255</v>
      </c>
      <c r="AG324" s="43">
        <f t="shared" si="395"/>
        <v>303</v>
      </c>
      <c r="AH324" s="43">
        <f t="shared" si="396"/>
        <v>4.2750000000000004</v>
      </c>
      <c r="AI324" s="43">
        <v>1</v>
      </c>
      <c r="AJ324" s="34">
        <f t="shared" si="397"/>
        <v>1.075</v>
      </c>
      <c r="AK324" s="42">
        <f t="shared" si="370"/>
        <v>1.8376616654549998E+19</v>
      </c>
      <c r="AL324" s="42">
        <f t="shared" si="398"/>
        <v>5.9857234598032971E+21</v>
      </c>
      <c r="AM324" s="42">
        <f t="shared" si="399"/>
        <v>2.2411716028170174E+20</v>
      </c>
      <c r="AN324" s="42">
        <f t="shared" si="400"/>
        <v>1282.5</v>
      </c>
      <c r="AO324" s="42">
        <f t="shared" si="401"/>
        <v>458604.37600018166</v>
      </c>
      <c r="AP324" s="70">
        <f t="shared" si="460"/>
        <v>3.7441950298363211E-2</v>
      </c>
      <c r="AR324" s="43">
        <f t="shared" si="402"/>
        <v>283</v>
      </c>
      <c r="AS324" s="43">
        <f t="shared" si="403"/>
        <v>5.45</v>
      </c>
      <c r="AT324" s="43">
        <v>1</v>
      </c>
      <c r="AU324" s="34">
        <f t="shared" si="404"/>
        <v>1.175</v>
      </c>
      <c r="AV324" s="42">
        <f t="shared" si="371"/>
        <v>2.56129199238528E+18</v>
      </c>
      <c r="AW324" s="42">
        <f t="shared" si="405"/>
        <v>8.5169361976791518E+20</v>
      </c>
      <c r="AX324" s="42">
        <f t="shared" si="406"/>
        <v>1.7857288355778845E+19</v>
      </c>
      <c r="AY324" s="42">
        <f t="shared" si="407"/>
        <v>1635</v>
      </c>
      <c r="AZ324" s="42">
        <f t="shared" si="408"/>
        <v>458604.37600018166</v>
      </c>
      <c r="BA324" s="70">
        <f t="shared" si="451"/>
        <v>2.096679831961747E-2</v>
      </c>
      <c r="BC324" s="43">
        <f t="shared" si="409"/>
        <v>258</v>
      </c>
      <c r="BD324" s="43">
        <f t="shared" si="410"/>
        <v>6.75</v>
      </c>
      <c r="BE324" s="43">
        <v>1</v>
      </c>
      <c r="BF324" s="34">
        <f t="shared" si="411"/>
        <v>1.3</v>
      </c>
      <c r="BG324" s="42">
        <f t="shared" si="372"/>
        <v>2.634471763596288E+17</v>
      </c>
      <c r="BH324" s="42">
        <f t="shared" si="412"/>
        <v>8.8360182951019495E+19</v>
      </c>
      <c r="BI324" s="42">
        <f t="shared" si="413"/>
        <v>6.9115078211873293E+17</v>
      </c>
      <c r="BJ324" s="42">
        <f t="shared" si="414"/>
        <v>2025</v>
      </c>
      <c r="BK324" s="42">
        <f t="shared" si="415"/>
        <v>458604.37600018166</v>
      </c>
      <c r="BL324" s="70">
        <f t="shared" si="461"/>
        <v>7.821970926676974E-3</v>
      </c>
      <c r="BN324" s="43">
        <f t="shared" si="416"/>
        <v>228</v>
      </c>
      <c r="BO324" s="43">
        <f t="shared" si="417"/>
        <v>8.1999999999999993</v>
      </c>
      <c r="BP324" s="43">
        <v>1</v>
      </c>
      <c r="BQ324" s="34">
        <f t="shared" si="418"/>
        <v>1.45</v>
      </c>
      <c r="BR324" s="42">
        <f t="shared" si="373"/>
        <v>464633468006400</v>
      </c>
      <c r="BS324" s="42">
        <f t="shared" si="419"/>
        <v>1.5360782452291584E+17</v>
      </c>
      <c r="BT324" s="42">
        <f t="shared" si="420"/>
        <v>1.3119065771698144E+16</v>
      </c>
      <c r="BU324" s="42">
        <f t="shared" si="421"/>
        <v>2460</v>
      </c>
      <c r="BV324" s="42">
        <f t="shared" si="422"/>
        <v>458604.37600018166</v>
      </c>
      <c r="BW324" s="70">
        <f t="shared" si="458"/>
        <v>8.5406233780369628E-2</v>
      </c>
      <c r="BY324" s="43">
        <f t="shared" si="423"/>
        <v>166</v>
      </c>
      <c r="BZ324" s="43">
        <f t="shared" si="424"/>
        <v>9.8249999999999993</v>
      </c>
      <c r="CA324" s="43">
        <v>1</v>
      </c>
      <c r="CB324" s="34">
        <f t="shared" si="425"/>
        <v>0</v>
      </c>
      <c r="CC324" s="42">
        <f t="shared" si="374"/>
        <v>256838400</v>
      </c>
      <c r="CD324" s="42">
        <f t="shared" si="426"/>
        <v>0</v>
      </c>
      <c r="CE324" s="42">
        <f t="shared" si="427"/>
        <v>2908370090998.1372</v>
      </c>
      <c r="CF324" s="42">
        <f t="shared" si="428"/>
        <v>2947.5</v>
      </c>
      <c r="CG324" s="42">
        <f t="shared" si="429"/>
        <v>458604.37600018166</v>
      </c>
      <c r="CH324" s="70" t="e">
        <f t="shared" si="457"/>
        <v>#DIV/0!</v>
      </c>
      <c r="CJ324" s="43">
        <f t="shared" si="430"/>
        <v>111</v>
      </c>
      <c r="CK324" s="43">
        <f t="shared" si="431"/>
        <v>11.649999999999999</v>
      </c>
      <c r="CL324" s="43">
        <v>1</v>
      </c>
      <c r="CM324" s="34">
        <f t="shared" si="432"/>
        <v>0</v>
      </c>
      <c r="CN324" s="42">
        <f t="shared" si="375"/>
        <v>100800</v>
      </c>
      <c r="CO324" s="42">
        <f t="shared" si="433"/>
        <v>0</v>
      </c>
      <c r="CP324" s="42">
        <f t="shared" si="434"/>
        <v>1683887541.7525525</v>
      </c>
      <c r="CQ324" s="42">
        <f t="shared" si="435"/>
        <v>3494.9999999999995</v>
      </c>
      <c r="CR324" s="42">
        <f t="shared" si="436"/>
        <v>458604.37600018166</v>
      </c>
      <c r="CS324" s="70" t="e">
        <f t="shared" si="452"/>
        <v>#DIV/0!</v>
      </c>
      <c r="CU324" s="43">
        <f t="shared" si="437"/>
        <v>61</v>
      </c>
      <c r="CV324" s="43">
        <f t="shared" si="438"/>
        <v>13.7</v>
      </c>
      <c r="CW324" s="43">
        <v>1</v>
      </c>
      <c r="CX324" s="34">
        <f t="shared" si="439"/>
        <v>0</v>
      </c>
      <c r="CY324" s="42">
        <f t="shared" si="376"/>
        <v>720</v>
      </c>
      <c r="CZ324" s="42">
        <f t="shared" si="440"/>
        <v>0</v>
      </c>
      <c r="DA324" s="42">
        <f t="shared" si="441"/>
        <v>1933783.1379098962</v>
      </c>
      <c r="DB324" s="42">
        <f t="shared" si="442"/>
        <v>4110</v>
      </c>
      <c r="DC324" s="42">
        <f t="shared" si="443"/>
        <v>458604.37600018166</v>
      </c>
      <c r="DD324" s="70" t="e">
        <f t="shared" si="459"/>
        <v>#DIV/0!</v>
      </c>
      <c r="DF324" s="43">
        <f t="shared" si="444"/>
        <v>-2</v>
      </c>
      <c r="DG324" s="43">
        <f t="shared" si="445"/>
        <v>18.574999999999999</v>
      </c>
      <c r="DH324" s="43">
        <v>1</v>
      </c>
      <c r="DI324" s="34">
        <f t="shared" si="454"/>
        <v>0</v>
      </c>
      <c r="DJ324" s="42">
        <f t="shared" si="377"/>
        <v>1</v>
      </c>
      <c r="DK324" s="42">
        <f t="shared" si="446"/>
        <v>0</v>
      </c>
      <c r="DL324" s="42">
        <f t="shared" si="447"/>
        <v>422.31652834395965</v>
      </c>
      <c r="DM324" s="42">
        <f t="shared" si="448"/>
        <v>5572.5</v>
      </c>
      <c r="DN324" s="42">
        <f t="shared" si="449"/>
        <v>458604.37600018166</v>
      </c>
    </row>
    <row r="325" spans="1:119">
      <c r="A325" s="34">
        <f t="shared" si="378"/>
        <v>15825.900813105021</v>
      </c>
      <c r="B325" s="34">
        <v>0</v>
      </c>
      <c r="C325" s="55">
        <f t="shared" si="456"/>
        <v>16.375</v>
      </c>
      <c r="D325" s="59"/>
      <c r="E325" s="87">
        <v>2.2000000000000002</v>
      </c>
      <c r="F325" s="101">
        <f>C325+E325</f>
        <v>18.574999999999999</v>
      </c>
      <c r="G325" s="37">
        <f t="shared" si="379"/>
        <v>1.6058823444347632E+19</v>
      </c>
      <c r="H325" s="34">
        <f t="shared" si="450"/>
        <v>63.800000000000026</v>
      </c>
      <c r="I325" s="38">
        <v>319</v>
      </c>
      <c r="J325" s="43">
        <f t="shared" si="380"/>
        <v>319</v>
      </c>
      <c r="K325" s="43">
        <f t="shared" si="381"/>
        <v>2.2000000000000002</v>
      </c>
      <c r="L325" s="33">
        <v>1</v>
      </c>
      <c r="M325" s="34">
        <f t="shared" si="382"/>
        <v>2</v>
      </c>
      <c r="N325" s="42">
        <f t="shared" si="368"/>
        <v>2.7828604939272192E+19</v>
      </c>
      <c r="O325" s="42">
        <f t="shared" si="383"/>
        <v>1.7754649951255658E+22</v>
      </c>
      <c r="P325" s="42">
        <f t="shared" si="384"/>
        <v>1.0598823473269437E+21</v>
      </c>
      <c r="Q325" s="42">
        <f t="shared" si="385"/>
        <v>660</v>
      </c>
      <c r="R325" s="42">
        <f t="shared" si="386"/>
        <v>474777.02439315064</v>
      </c>
      <c r="S325" s="70">
        <f t="shared" si="387"/>
        <v>5.9696043021787978E-2</v>
      </c>
      <c r="V325" s="43">
        <f t="shared" si="388"/>
        <v>319</v>
      </c>
      <c r="W325" s="43">
        <f t="shared" si="389"/>
        <v>3.2</v>
      </c>
      <c r="X325" s="43">
        <v>1</v>
      </c>
      <c r="Y325" s="34">
        <f t="shared" si="390"/>
        <v>1</v>
      </c>
      <c r="Z325" s="42">
        <f t="shared" si="369"/>
        <v>3.1502771407800003E+18</v>
      </c>
      <c r="AA325" s="42">
        <f t="shared" si="391"/>
        <v>1.0049384079088201E+21</v>
      </c>
      <c r="AB325" s="42">
        <f t="shared" si="392"/>
        <v>1.5416470506573726E+21</v>
      </c>
      <c r="AC325" s="42">
        <f t="shared" si="393"/>
        <v>960</v>
      </c>
      <c r="AD325" s="42">
        <f t="shared" si="394"/>
        <v>474777.02439315064</v>
      </c>
      <c r="AE325" s="70">
        <f t="shared" si="455"/>
        <v>1.5340711814024417</v>
      </c>
      <c r="AG325" s="43">
        <f t="shared" si="395"/>
        <v>304</v>
      </c>
      <c r="AH325" s="43">
        <f t="shared" si="396"/>
        <v>4.2750000000000004</v>
      </c>
      <c r="AI325" s="43">
        <v>1</v>
      </c>
      <c r="AJ325" s="34">
        <f t="shared" si="397"/>
        <v>1.075</v>
      </c>
      <c r="AK325" s="42">
        <f t="shared" si="370"/>
        <v>1.8376616654549998E+19</v>
      </c>
      <c r="AL325" s="42">
        <f t="shared" si="398"/>
        <v>6.0054783227069391E+21</v>
      </c>
      <c r="AM325" s="42">
        <f t="shared" si="399"/>
        <v>2.5744301334219771E+20</v>
      </c>
      <c r="AN325" s="42">
        <f t="shared" si="400"/>
        <v>1282.5</v>
      </c>
      <c r="AO325" s="42">
        <f t="shared" si="401"/>
        <v>474777.02439315064</v>
      </c>
      <c r="AP325" s="70">
        <f t="shared" si="460"/>
        <v>4.2868028075098701E-2</v>
      </c>
      <c r="AR325" s="43">
        <f t="shared" si="402"/>
        <v>284</v>
      </c>
      <c r="AS325" s="43">
        <f t="shared" si="403"/>
        <v>5.45</v>
      </c>
      <c r="AT325" s="43">
        <v>1</v>
      </c>
      <c r="AU325" s="34">
        <f t="shared" si="404"/>
        <v>1.175</v>
      </c>
      <c r="AV325" s="42">
        <f t="shared" si="371"/>
        <v>2.56129199238528E+18</v>
      </c>
      <c r="AW325" s="42">
        <f t="shared" si="405"/>
        <v>8.5470313785896796E+20</v>
      </c>
      <c r="AX325" s="42">
        <f t="shared" si="406"/>
        <v>2.0512637758990873E+19</v>
      </c>
      <c r="AY325" s="42">
        <f t="shared" si="407"/>
        <v>1635</v>
      </c>
      <c r="AZ325" s="42">
        <f t="shared" si="408"/>
        <v>474777.02439315064</v>
      </c>
      <c r="BA325" s="70">
        <f t="shared" si="451"/>
        <v>2.3999722067681941E-2</v>
      </c>
      <c r="BC325" s="43">
        <f t="shared" si="409"/>
        <v>259</v>
      </c>
      <c r="BD325" s="43">
        <f t="shared" si="410"/>
        <v>6.75</v>
      </c>
      <c r="BE325" s="43">
        <v>1</v>
      </c>
      <c r="BF325" s="34">
        <f t="shared" si="411"/>
        <v>1.3</v>
      </c>
      <c r="BG325" s="42">
        <f t="shared" si="372"/>
        <v>2.634471763596288E+17</v>
      </c>
      <c r="BH325" s="42">
        <f t="shared" si="412"/>
        <v>8.8702664280287019E+19</v>
      </c>
      <c r="BI325" s="42">
        <f t="shared" si="413"/>
        <v>7.9392376647470272E+17</v>
      </c>
      <c r="BJ325" s="42">
        <f t="shared" si="414"/>
        <v>2025</v>
      </c>
      <c r="BK325" s="42">
        <f t="shared" si="415"/>
        <v>474777.02439315064</v>
      </c>
      <c r="BL325" s="70">
        <f t="shared" si="461"/>
        <v>8.9503936879057385E-3</v>
      </c>
      <c r="BN325" s="43">
        <f t="shared" si="416"/>
        <v>229</v>
      </c>
      <c r="BO325" s="43">
        <f t="shared" si="417"/>
        <v>8.1999999999999993</v>
      </c>
      <c r="BP325" s="43">
        <v>1</v>
      </c>
      <c r="BQ325" s="34">
        <f t="shared" si="418"/>
        <v>1.45</v>
      </c>
      <c r="BR325" s="42">
        <f t="shared" si="373"/>
        <v>464633468006400</v>
      </c>
      <c r="BS325" s="42">
        <f t="shared" si="419"/>
        <v>1.5428154305152512E+17</v>
      </c>
      <c r="BT325" s="42">
        <f t="shared" si="420"/>
        <v>1.5069849271047566E+16</v>
      </c>
      <c r="BU325" s="42">
        <f t="shared" si="421"/>
        <v>2460</v>
      </c>
      <c r="BV325" s="42">
        <f t="shared" si="422"/>
        <v>474777.02439315064</v>
      </c>
      <c r="BW325" s="70">
        <f t="shared" si="458"/>
        <v>9.7677589768561723E-2</v>
      </c>
      <c r="BY325" s="43">
        <f t="shared" si="423"/>
        <v>167</v>
      </c>
      <c r="BZ325" s="43">
        <f t="shared" si="424"/>
        <v>9.8249999999999993</v>
      </c>
      <c r="CA325" s="43">
        <v>1</v>
      </c>
      <c r="CB325" s="34">
        <f t="shared" si="425"/>
        <v>0</v>
      </c>
      <c r="CC325" s="42">
        <f t="shared" si="374"/>
        <v>256838400</v>
      </c>
      <c r="CD325" s="42">
        <f t="shared" si="426"/>
        <v>0</v>
      </c>
      <c r="CE325" s="42">
        <f t="shared" si="427"/>
        <v>3340839939252.1377</v>
      </c>
      <c r="CF325" s="42">
        <f t="shared" si="428"/>
        <v>2947.5</v>
      </c>
      <c r="CG325" s="42">
        <f t="shared" si="429"/>
        <v>474777.02439315064</v>
      </c>
      <c r="CH325" s="70" t="e">
        <f t="shared" si="457"/>
        <v>#DIV/0!</v>
      </c>
      <c r="CJ325" s="43">
        <f t="shared" si="430"/>
        <v>112</v>
      </c>
      <c r="CK325" s="43">
        <f t="shared" si="431"/>
        <v>11.649999999999999</v>
      </c>
      <c r="CL325" s="43">
        <v>1</v>
      </c>
      <c r="CM325" s="34">
        <f t="shared" si="432"/>
        <v>0</v>
      </c>
      <c r="CN325" s="42">
        <f t="shared" si="375"/>
        <v>100800</v>
      </c>
      <c r="CO325" s="42">
        <f t="shared" si="433"/>
        <v>0</v>
      </c>
      <c r="CP325" s="42">
        <f t="shared" si="434"/>
        <v>1934278849.2111588</v>
      </c>
      <c r="CQ325" s="42">
        <f t="shared" si="435"/>
        <v>3494.9999999999995</v>
      </c>
      <c r="CR325" s="42">
        <f t="shared" si="436"/>
        <v>474777.02439315064</v>
      </c>
      <c r="CS325" s="70" t="e">
        <f t="shared" si="452"/>
        <v>#DIV/0!</v>
      </c>
      <c r="CU325" s="43">
        <f t="shared" si="437"/>
        <v>62</v>
      </c>
      <c r="CV325" s="43">
        <f t="shared" si="438"/>
        <v>13.7</v>
      </c>
      <c r="CW325" s="43">
        <v>1</v>
      </c>
      <c r="CX325" s="34">
        <f t="shared" si="439"/>
        <v>0</v>
      </c>
      <c r="CY325" s="42">
        <f t="shared" si="376"/>
        <v>720</v>
      </c>
      <c r="CZ325" s="42">
        <f t="shared" si="440"/>
        <v>0</v>
      </c>
      <c r="DA325" s="42">
        <f t="shared" si="441"/>
        <v>2221333.5094381021</v>
      </c>
      <c r="DB325" s="42">
        <f t="shared" si="442"/>
        <v>4110</v>
      </c>
      <c r="DC325" s="42">
        <f t="shared" si="443"/>
        <v>474777.02439315064</v>
      </c>
      <c r="DD325" s="70" t="e">
        <f t="shared" si="459"/>
        <v>#DIV/0!</v>
      </c>
      <c r="DF325" s="43">
        <f t="shared" si="444"/>
        <v>-1</v>
      </c>
      <c r="DG325" s="43">
        <f t="shared" si="445"/>
        <v>18.574999999999999</v>
      </c>
      <c r="DH325" s="43">
        <v>1</v>
      </c>
      <c r="DI325" s="34">
        <f t="shared" si="454"/>
        <v>0</v>
      </c>
      <c r="DJ325" s="42">
        <f t="shared" si="377"/>
        <v>1</v>
      </c>
      <c r="DK325" s="42">
        <f t="shared" si="446"/>
        <v>0</v>
      </c>
      <c r="DL325" s="42">
        <f t="shared" si="447"/>
        <v>485.11430139676514</v>
      </c>
      <c r="DM325" s="42">
        <f t="shared" si="448"/>
        <v>5572.5</v>
      </c>
      <c r="DN325" s="42">
        <f t="shared" si="449"/>
        <v>474777.02439315064</v>
      </c>
    </row>
    <row r="326" spans="1:119">
      <c r="A326" s="34">
        <f t="shared" si="378"/>
        <v>16384.000000000364</v>
      </c>
      <c r="B326" s="34">
        <v>0</v>
      </c>
      <c r="C326" s="55">
        <f t="shared" si="456"/>
        <v>16.375</v>
      </c>
      <c r="D326" s="90"/>
      <c r="E326" s="87">
        <v>2.2000000000000002</v>
      </c>
      <c r="F326" s="101">
        <f>C326+E326</f>
        <v>18.574999999999999</v>
      </c>
      <c r="G326" s="37">
        <f t="shared" si="379"/>
        <v>1.8446744073709945E+19</v>
      </c>
      <c r="H326" s="34">
        <f t="shared" si="450"/>
        <v>64.000000000000028</v>
      </c>
      <c r="I326" s="38">
        <v>320</v>
      </c>
      <c r="J326" s="43">
        <f t="shared" si="380"/>
        <v>320</v>
      </c>
      <c r="K326" s="43">
        <f t="shared" si="381"/>
        <v>2.2000000000000002</v>
      </c>
      <c r="L326" s="33">
        <v>4</v>
      </c>
      <c r="M326" s="34">
        <f t="shared" si="382"/>
        <v>2</v>
      </c>
      <c r="N326" s="42">
        <f t="shared" ref="N326:N389" si="462">N325*L326</f>
        <v>1.1131441975708877E+20</v>
      </c>
      <c r="O326" s="42">
        <f t="shared" si="383"/>
        <v>7.1241228644536812E+22</v>
      </c>
      <c r="P326" s="42">
        <f t="shared" si="384"/>
        <v>1.2174851088648564E+21</v>
      </c>
      <c r="Q326" s="42">
        <f t="shared" si="385"/>
        <v>660</v>
      </c>
      <c r="R326" s="42">
        <f t="shared" si="386"/>
        <v>491520.00000001094</v>
      </c>
      <c r="S326" s="70">
        <f t="shared" si="387"/>
        <v>1.7089614146600211E-2</v>
      </c>
      <c r="V326" s="43">
        <f t="shared" si="388"/>
        <v>320</v>
      </c>
      <c r="W326" s="43">
        <f t="shared" si="389"/>
        <v>3.2</v>
      </c>
      <c r="X326" s="43">
        <v>15</v>
      </c>
      <c r="Y326" s="34">
        <f t="shared" si="390"/>
        <v>1</v>
      </c>
      <c r="Z326" s="42">
        <f t="shared" ref="Z326:Z389" si="463">Z325*X326</f>
        <v>4.7254157111700005E+19</v>
      </c>
      <c r="AA326" s="42">
        <f t="shared" si="391"/>
        <v>1.5121330275744001E+22</v>
      </c>
      <c r="AB326" s="42">
        <f t="shared" si="392"/>
        <v>1.7708874310761547E+21</v>
      </c>
      <c r="AC326" s="42">
        <f t="shared" si="393"/>
        <v>960</v>
      </c>
      <c r="AD326" s="42">
        <f t="shared" si="394"/>
        <v>491520.00000001094</v>
      </c>
      <c r="AE326" s="70">
        <f t="shared" si="455"/>
        <v>0.11711188095116343</v>
      </c>
      <c r="AG326" s="43">
        <f t="shared" si="395"/>
        <v>305</v>
      </c>
      <c r="AH326" s="43">
        <f t="shared" si="396"/>
        <v>4.2750000000000004</v>
      </c>
      <c r="AI326" s="43">
        <v>1</v>
      </c>
      <c r="AJ326" s="34">
        <f t="shared" si="397"/>
        <v>1.075</v>
      </c>
      <c r="AK326" s="42">
        <f t="shared" ref="AK326:AK389" si="464">AK325*AI326</f>
        <v>1.8376616654549998E+19</v>
      </c>
      <c r="AL326" s="42">
        <f t="shared" si="398"/>
        <v>6.0252331856105801E+21</v>
      </c>
      <c r="AM326" s="42">
        <f t="shared" si="399"/>
        <v>2.9572436593166228E+20</v>
      </c>
      <c r="AN326" s="42">
        <f t="shared" si="400"/>
        <v>1282.5</v>
      </c>
      <c r="AO326" s="42">
        <f t="shared" si="401"/>
        <v>491520.00000001094</v>
      </c>
      <c r="AP326" s="70">
        <f t="shared" si="460"/>
        <v>4.908098273074462E-2</v>
      </c>
      <c r="AR326" s="43">
        <f t="shared" si="402"/>
        <v>285</v>
      </c>
      <c r="AS326" s="43">
        <f t="shared" si="403"/>
        <v>5.45</v>
      </c>
      <c r="AT326" s="43">
        <v>1</v>
      </c>
      <c r="AU326" s="34">
        <f t="shared" si="404"/>
        <v>1.175</v>
      </c>
      <c r="AV326" s="42">
        <f t="shared" ref="AV326:AV389" si="465">AV325*AT326</f>
        <v>2.56129199238528E+18</v>
      </c>
      <c r="AW326" s="42">
        <f t="shared" si="405"/>
        <v>8.5771265595002061E+20</v>
      </c>
      <c r="AX326" s="42">
        <f t="shared" si="406"/>
        <v>2.3562833250402886E+19</v>
      </c>
      <c r="AY326" s="42">
        <f t="shared" si="407"/>
        <v>1635</v>
      </c>
      <c r="AZ326" s="42">
        <f t="shared" si="408"/>
        <v>491520.00000001094</v>
      </c>
      <c r="BA326" s="70">
        <f t="shared" si="451"/>
        <v>2.7471709886691825E-2</v>
      </c>
      <c r="BC326" s="43">
        <f t="shared" si="409"/>
        <v>260</v>
      </c>
      <c r="BD326" s="43">
        <f t="shared" si="410"/>
        <v>6.75</v>
      </c>
      <c r="BE326" s="43">
        <v>1</v>
      </c>
      <c r="BF326" s="34">
        <f t="shared" si="411"/>
        <v>1.3</v>
      </c>
      <c r="BG326" s="42">
        <f t="shared" ref="BG326:BG389" si="466">BG325*BE326</f>
        <v>2.634471763596288E+17</v>
      </c>
      <c r="BH326" s="42">
        <f t="shared" si="412"/>
        <v>8.9045145609554543E+19</v>
      </c>
      <c r="BI326" s="42">
        <f t="shared" si="413"/>
        <v>9.1197892454254118E+17</v>
      </c>
      <c r="BJ326" s="42">
        <f t="shared" si="414"/>
        <v>2025</v>
      </c>
      <c r="BK326" s="42">
        <f t="shared" si="415"/>
        <v>491520.00000001094</v>
      </c>
      <c r="BL326" s="70">
        <f t="shared" si="461"/>
        <v>1.0241759034696731E-2</v>
      </c>
      <c r="BN326" s="43">
        <f t="shared" si="416"/>
        <v>230</v>
      </c>
      <c r="BO326" s="43">
        <f t="shared" si="417"/>
        <v>8.1999999999999993</v>
      </c>
      <c r="BP326" s="43">
        <v>1</v>
      </c>
      <c r="BQ326" s="34">
        <f t="shared" si="418"/>
        <v>1.45</v>
      </c>
      <c r="BR326" s="42">
        <f t="shared" ref="BR326:BR389" si="467">BR325*BP326</f>
        <v>464633468006400</v>
      </c>
      <c r="BS326" s="42">
        <f t="shared" si="419"/>
        <v>1.549552615801344E+17</v>
      </c>
      <c r="BT326" s="42">
        <f t="shared" si="420"/>
        <v>1.7310711067705608E+16</v>
      </c>
      <c r="BU326" s="42">
        <f t="shared" si="421"/>
        <v>2460</v>
      </c>
      <c r="BV326" s="42">
        <f t="shared" si="422"/>
        <v>491520.00000001094</v>
      </c>
      <c r="BW326" s="70">
        <f t="shared" si="458"/>
        <v>0.11171425152771243</v>
      </c>
      <c r="BY326" s="43">
        <f t="shared" si="423"/>
        <v>168</v>
      </c>
      <c r="BZ326" s="43">
        <f t="shared" si="424"/>
        <v>9.8249999999999993</v>
      </c>
      <c r="CA326" s="43">
        <v>1</v>
      </c>
      <c r="CB326" s="34">
        <f t="shared" si="425"/>
        <v>0</v>
      </c>
      <c r="CC326" s="42">
        <f t="shared" ref="CC326:CC389" si="468">CC325*CA326</f>
        <v>256838400</v>
      </c>
      <c r="CD326" s="42">
        <f t="shared" si="426"/>
        <v>0</v>
      </c>
      <c r="CE326" s="42">
        <f t="shared" si="427"/>
        <v>3837617342527.3247</v>
      </c>
      <c r="CF326" s="42">
        <f t="shared" si="428"/>
        <v>2947.5</v>
      </c>
      <c r="CG326" s="42">
        <f t="shared" si="429"/>
        <v>491520.00000001094</v>
      </c>
      <c r="CH326" s="70" t="e">
        <f t="shared" si="457"/>
        <v>#DIV/0!</v>
      </c>
      <c r="CJ326" s="43">
        <f t="shared" si="430"/>
        <v>113</v>
      </c>
      <c r="CK326" s="43">
        <f t="shared" si="431"/>
        <v>11.649999999999999</v>
      </c>
      <c r="CL326" s="43">
        <v>1</v>
      </c>
      <c r="CM326" s="34">
        <f t="shared" si="432"/>
        <v>0</v>
      </c>
      <c r="CN326" s="42">
        <f t="shared" ref="CN326:CN389" si="469">CN325*CL326</f>
        <v>100800</v>
      </c>
      <c r="CO326" s="42">
        <f t="shared" si="433"/>
        <v>0</v>
      </c>
      <c r="CP326" s="42">
        <f t="shared" si="434"/>
        <v>2221902932.194416</v>
      </c>
      <c r="CQ326" s="42">
        <f t="shared" si="435"/>
        <v>3494.9999999999995</v>
      </c>
      <c r="CR326" s="42">
        <f t="shared" si="436"/>
        <v>491520.00000001094</v>
      </c>
      <c r="CS326" s="70" t="e">
        <f t="shared" si="452"/>
        <v>#DIV/0!</v>
      </c>
      <c r="CU326" s="43">
        <f t="shared" si="437"/>
        <v>63</v>
      </c>
      <c r="CV326" s="43">
        <f t="shared" si="438"/>
        <v>13.7</v>
      </c>
      <c r="CW326" s="43">
        <v>1</v>
      </c>
      <c r="CX326" s="34">
        <f t="shared" si="439"/>
        <v>0</v>
      </c>
      <c r="CY326" s="42">
        <f t="shared" ref="CY326:CY389" si="470">CY325*CW326</f>
        <v>720</v>
      </c>
      <c r="CZ326" s="42">
        <f t="shared" si="440"/>
        <v>0</v>
      </c>
      <c r="DA326" s="42">
        <f t="shared" si="441"/>
        <v>2551642.1481913393</v>
      </c>
      <c r="DB326" s="42">
        <f t="shared" si="442"/>
        <v>4110</v>
      </c>
      <c r="DC326" s="42">
        <f t="shared" si="443"/>
        <v>491520.00000001094</v>
      </c>
      <c r="DD326" s="70" t="e">
        <f t="shared" si="459"/>
        <v>#DIV/0!</v>
      </c>
      <c r="DF326" s="43">
        <f t="shared" si="444"/>
        <v>0</v>
      </c>
      <c r="DG326" s="43">
        <f t="shared" si="445"/>
        <v>18.574999999999999</v>
      </c>
      <c r="DH326" s="43">
        <v>1</v>
      </c>
      <c r="DI326" s="34">
        <f t="shared" si="454"/>
        <v>0</v>
      </c>
      <c r="DJ326" s="42">
        <f t="shared" ref="DJ326:DJ389" si="471">DJ325*DH326</f>
        <v>1</v>
      </c>
      <c r="DK326" s="42">
        <f t="shared" si="446"/>
        <v>0</v>
      </c>
      <c r="DL326" s="42">
        <f t="shared" si="447"/>
        <v>557.25</v>
      </c>
      <c r="DM326" s="42">
        <f t="shared" si="448"/>
        <v>5572.5</v>
      </c>
      <c r="DN326" s="42">
        <f t="shared" si="449"/>
        <v>491520.00000001094</v>
      </c>
    </row>
    <row r="327" spans="1:119">
      <c r="A327" s="34">
        <f t="shared" ref="A327:A390" si="472">POWER(POWER(2,0.05),I327-40)</f>
        <v>16961.780512217509</v>
      </c>
      <c r="B327" s="34">
        <v>0</v>
      </c>
      <c r="C327" s="55">
        <f t="shared" si="456"/>
        <v>16.375</v>
      </c>
      <c r="D327" s="59"/>
      <c r="E327" s="87">
        <v>2.2000000000000002</v>
      </c>
      <c r="F327" s="101">
        <f>C327+E327</f>
        <v>18.574999999999999</v>
      </c>
      <c r="G327" s="37">
        <f t="shared" ref="G327:G390" si="473">POWER($H$1,I327)</f>
        <v>2.1189744572521923E+19</v>
      </c>
      <c r="H327" s="34">
        <f t="shared" si="450"/>
        <v>64.200000000000031</v>
      </c>
      <c r="I327" s="38">
        <v>321</v>
      </c>
      <c r="J327" s="43">
        <f t="shared" ref="J327:J390" si="474">$I327-K$3</f>
        <v>321</v>
      </c>
      <c r="K327" s="43">
        <f t="shared" ref="K327:K390" si="475">L$3</f>
        <v>2.2000000000000002</v>
      </c>
      <c r="L327" s="33">
        <v>1</v>
      </c>
      <c r="M327" s="34">
        <f t="shared" ref="M327:M390" si="476">M$3</f>
        <v>2</v>
      </c>
      <c r="N327" s="42">
        <f t="shared" si="462"/>
        <v>1.1131441975708877E+20</v>
      </c>
      <c r="O327" s="42">
        <f t="shared" ref="O327:O390" si="477">J327*N327*M327</f>
        <v>7.1463857484050989E+22</v>
      </c>
      <c r="P327" s="42">
        <f t="shared" ref="P327:P390" si="478">L$3*N$3*POWER($H$1,J327)</f>
        <v>1.3985231417864469E+21</v>
      </c>
      <c r="Q327" s="42">
        <f t="shared" ref="Q327:Q390" si="479">R$3</f>
        <v>660</v>
      </c>
      <c r="R327" s="42">
        <f t="shared" ref="R327:R390" si="480">$A327*(30+$B327)</f>
        <v>508853.41536652524</v>
      </c>
      <c r="S327" s="70">
        <f t="shared" ref="S327:S390" si="481">P327/O327</f>
        <v>1.956965648122988E-2</v>
      </c>
      <c r="V327" s="43">
        <f t="shared" ref="V327:V390" si="482">$I327-W$3</f>
        <v>321</v>
      </c>
      <c r="W327" s="43">
        <f t="shared" ref="W327:W390" si="483">X$3</f>
        <v>3.2</v>
      </c>
      <c r="X327" s="43">
        <v>1</v>
      </c>
      <c r="Y327" s="34">
        <f t="shared" ref="Y327:Y390" si="484">Y$3</f>
        <v>1</v>
      </c>
      <c r="Z327" s="42">
        <f t="shared" si="463"/>
        <v>4.7254157111700005E+19</v>
      </c>
      <c r="AA327" s="42">
        <f t="shared" ref="AA327:AA390" si="485">V327*Z327*Y327</f>
        <v>1.5168584432855701E+22</v>
      </c>
      <c r="AB327" s="42">
        <f t="shared" ref="AB327:AB390" si="486">X$3*Z$3*POWER($H$1,V327)</f>
        <v>2.0342154789621046E+21</v>
      </c>
      <c r="AC327" s="42">
        <f t="shared" ref="AC327:AC390" si="487">AD$3</f>
        <v>960</v>
      </c>
      <c r="AD327" s="42">
        <f t="shared" ref="AD327:AD390" si="488">$A327*(30+$B327)</f>
        <v>508853.41536652524</v>
      </c>
      <c r="AE327" s="70">
        <f t="shared" si="455"/>
        <v>0.1341071401861284</v>
      </c>
      <c r="AG327" s="43">
        <f t="shared" ref="AG327:AG390" si="489">$I327-AH$3</f>
        <v>306</v>
      </c>
      <c r="AH327" s="43">
        <f t="shared" ref="AH327:AH390" si="490">AI$3</f>
        <v>4.2750000000000004</v>
      </c>
      <c r="AI327" s="43">
        <v>1</v>
      </c>
      <c r="AJ327" s="34">
        <f t="shared" ref="AJ327:AJ390" si="491">AJ$3</f>
        <v>1.075</v>
      </c>
      <c r="AK327" s="42">
        <f t="shared" si="464"/>
        <v>1.8376616654549998E+19</v>
      </c>
      <c r="AL327" s="42">
        <f t="shared" ref="AL327:AL390" si="492">AG327*AK327*AJ327</f>
        <v>6.0449880485142211E+21</v>
      </c>
      <c r="AM327" s="42">
        <f t="shared" ref="AM327:AM390" si="493">AI$3*AK$3*POWER($H$1,AG327)</f>
        <v>3.3969809267824165E+20</v>
      </c>
      <c r="AN327" s="42">
        <f t="shared" ref="AN327:AN390" si="494">AO$3</f>
        <v>1282.5</v>
      </c>
      <c r="AO327" s="42">
        <f t="shared" ref="AO327:AO390" si="495">$A327*(30+$B327)</f>
        <v>508853.41536652524</v>
      </c>
      <c r="AP327" s="70">
        <f t="shared" si="460"/>
        <v>5.6194998228612708E-2</v>
      </c>
      <c r="AR327" s="43">
        <f t="shared" ref="AR327:AR390" si="496">$I327-AS$3</f>
        <v>286</v>
      </c>
      <c r="AS327" s="43">
        <f t="shared" ref="AS327:AS390" si="497">AT$3</f>
        <v>5.45</v>
      </c>
      <c r="AT327" s="43">
        <v>1</v>
      </c>
      <c r="AU327" s="34">
        <f t="shared" ref="AU327:AU390" si="498">AU$3</f>
        <v>1.175</v>
      </c>
      <c r="AV327" s="42">
        <f t="shared" si="465"/>
        <v>2.56129199238528E+18</v>
      </c>
      <c r="AW327" s="42">
        <f t="shared" ref="AW327:AW390" si="499">AR327*AV327*AU327</f>
        <v>8.6072217404107339E+20</v>
      </c>
      <c r="AX327" s="42">
        <f t="shared" ref="AX327:AX390" si="500">AT$3*AV$3*POWER($H$1,AR327)</f>
        <v>2.7066587793807225E+19</v>
      </c>
      <c r="AY327" s="42">
        <f t="shared" ref="AY327:AY390" si="501">AZ$3</f>
        <v>1635</v>
      </c>
      <c r="AZ327" s="42">
        <f t="shared" ref="AZ327:AZ390" si="502">$A327*(30+$B327)</f>
        <v>508853.41536652524</v>
      </c>
      <c r="BA327" s="70">
        <f t="shared" si="451"/>
        <v>3.1446369816093077E-2</v>
      </c>
      <c r="BC327" s="43">
        <f t="shared" ref="BC327:BC390" si="503">$I327-BD$3</f>
        <v>261</v>
      </c>
      <c r="BD327" s="43">
        <f t="shared" ref="BD327:BD390" si="504">BE$3</f>
        <v>6.75</v>
      </c>
      <c r="BE327" s="43">
        <v>1</v>
      </c>
      <c r="BF327" s="34">
        <f t="shared" ref="BF327:BF390" si="505">BF$3</f>
        <v>1.3</v>
      </c>
      <c r="BG327" s="42">
        <f t="shared" si="466"/>
        <v>2.634471763596288E+17</v>
      </c>
      <c r="BH327" s="42">
        <f t="shared" ref="BH327:BH390" si="506">BC327*BG327*BF327</f>
        <v>8.938762693882205E+19</v>
      </c>
      <c r="BI327" s="42">
        <f t="shared" ref="BI327:BI390" si="507">BE$3*BG$3*POWER($H$1,BC327)</f>
        <v>1.0475886904139822E+18</v>
      </c>
      <c r="BJ327" s="42">
        <f t="shared" ref="BJ327:BJ390" si="508">BK$3</f>
        <v>2025</v>
      </c>
      <c r="BK327" s="42">
        <f t="shared" ref="BK327:BK390" si="509">$A327*(30+$B327)</f>
        <v>508853.41536652524</v>
      </c>
      <c r="BL327" s="70">
        <f t="shared" si="461"/>
        <v>1.1719616308093338E-2</v>
      </c>
      <c r="BN327" s="43">
        <f t="shared" ref="BN327:BN390" si="510">$I327-BO$3</f>
        <v>231</v>
      </c>
      <c r="BO327" s="43">
        <f t="shared" ref="BO327:BO390" si="511">BP$3</f>
        <v>8.1999999999999993</v>
      </c>
      <c r="BP327" s="43">
        <v>1</v>
      </c>
      <c r="BQ327" s="34">
        <f t="shared" ref="BQ327:BQ390" si="512">BQ$3</f>
        <v>1.45</v>
      </c>
      <c r="BR327" s="42">
        <f t="shared" si="467"/>
        <v>464633468006400</v>
      </c>
      <c r="BS327" s="42">
        <f t="shared" ref="BS327:BS390" si="513">BN327*BR327*BQ327</f>
        <v>1.5562898010874368E+17</v>
      </c>
      <c r="BT327" s="42">
        <f t="shared" ref="BT327:BT390" si="514">BP$3*BR$3*POWER($H$1,BN327)</f>
        <v>1.9884785327302404E+16</v>
      </c>
      <c r="BU327" s="42">
        <f t="shared" ref="BU327:BU390" si="515">BV$3</f>
        <v>2460</v>
      </c>
      <c r="BV327" s="42">
        <f t="shared" ref="BV327:BV390" si="516">$A327*(30+$B327)</f>
        <v>508853.41536652524</v>
      </c>
      <c r="BW327" s="70">
        <f t="shared" si="458"/>
        <v>0.12777045324982644</v>
      </c>
      <c r="BY327" s="43">
        <f t="shared" ref="BY327:BY390" si="517">$I327-BZ$3</f>
        <v>169</v>
      </c>
      <c r="BZ327" s="43">
        <f t="shared" ref="BZ327:BZ390" si="518">CA$3</f>
        <v>9.8249999999999993</v>
      </c>
      <c r="CA327" s="43">
        <v>1</v>
      </c>
      <c r="CB327" s="34">
        <f t="shared" ref="CB327:CB390" si="519">CB$3</f>
        <v>0</v>
      </c>
      <c r="CC327" s="42">
        <f t="shared" si="468"/>
        <v>256838400</v>
      </c>
      <c r="CD327" s="42">
        <f t="shared" ref="CD327:CD390" si="520">BY327*CC327*CB327</f>
        <v>0</v>
      </c>
      <c r="CE327" s="42">
        <f t="shared" ref="CE327:CE390" si="521">CA$3*CC$3*POWER($H$1,BY327)</f>
        <v>4408264728469.2314</v>
      </c>
      <c r="CF327" s="42">
        <f t="shared" ref="CF327:CF390" si="522">CG$3</f>
        <v>2947.5</v>
      </c>
      <c r="CG327" s="42">
        <f t="shared" ref="CG327:CG390" si="523">$A327*(30+$B327)</f>
        <v>508853.41536652524</v>
      </c>
      <c r="CH327" s="70" t="e">
        <f t="shared" si="457"/>
        <v>#DIV/0!</v>
      </c>
      <c r="CJ327" s="43">
        <f t="shared" ref="CJ327:CJ390" si="524">$I327-CK$3</f>
        <v>114</v>
      </c>
      <c r="CK327" s="43">
        <f t="shared" ref="CK327:CK390" si="525">CL$3</f>
        <v>11.649999999999999</v>
      </c>
      <c r="CL327" s="43">
        <v>1</v>
      </c>
      <c r="CM327" s="34">
        <f t="shared" ref="CM327:CM390" si="526">CM$3</f>
        <v>0</v>
      </c>
      <c r="CN327" s="42">
        <f t="shared" si="469"/>
        <v>100800</v>
      </c>
      <c r="CO327" s="42">
        <f t="shared" ref="CO327:CO390" si="527">CJ327*CN327*CM327</f>
        <v>0</v>
      </c>
      <c r="CP327" s="42">
        <f t="shared" ref="CP327:CP390" si="528">CL$3*CN$3*POWER($H$1,CJ327)</f>
        <v>2552296243.1748147</v>
      </c>
      <c r="CQ327" s="42">
        <f t="shared" ref="CQ327:CQ390" si="529">CR$3</f>
        <v>3494.9999999999995</v>
      </c>
      <c r="CR327" s="42">
        <f t="shared" ref="CR327:CR390" si="530">$A327*(30+$B327)</f>
        <v>508853.41536652524</v>
      </c>
      <c r="CS327" s="70" t="e">
        <f t="shared" si="452"/>
        <v>#DIV/0!</v>
      </c>
      <c r="CU327" s="43">
        <f t="shared" ref="CU327:CU390" si="531">$I327-CV$3</f>
        <v>64</v>
      </c>
      <c r="CV327" s="43">
        <f t="shared" ref="CV327:CV390" si="532">CW$3</f>
        <v>13.7</v>
      </c>
      <c r="CW327" s="43">
        <v>1</v>
      </c>
      <c r="CX327" s="34">
        <f t="shared" ref="CX327:CX390" si="533">CX$3</f>
        <v>0</v>
      </c>
      <c r="CY327" s="42">
        <f t="shared" si="470"/>
        <v>720</v>
      </c>
      <c r="CZ327" s="42">
        <f t="shared" ref="CZ327:CZ390" si="534">CU327*CY327*CX327</f>
        <v>0</v>
      </c>
      <c r="DA327" s="42">
        <f t="shared" ref="DA327:DA390" si="535">CW$3*CY$3*POWER($H$1,CU327)</f>
        <v>2931067.1381684924</v>
      </c>
      <c r="DB327" s="42">
        <f t="shared" ref="DB327:DB390" si="536">DC$3</f>
        <v>4110</v>
      </c>
      <c r="DC327" s="42">
        <f t="shared" ref="DC327:DC390" si="537">$A327*(30+$B327)</f>
        <v>508853.41536652524</v>
      </c>
      <c r="DD327" s="70" t="e">
        <f t="shared" ref="DD327:DD390" si="538">DA327/CZ327</f>
        <v>#DIV/0!</v>
      </c>
      <c r="DF327" s="43">
        <f t="shared" ref="DF327:DF390" si="539">$I327-DG$3</f>
        <v>1</v>
      </c>
      <c r="DG327" s="43">
        <f t="shared" ref="DG327:DG390" si="540">DH$3</f>
        <v>18.574999999999999</v>
      </c>
      <c r="DH327" s="43">
        <v>1</v>
      </c>
      <c r="DI327" s="34">
        <f t="shared" si="454"/>
        <v>0</v>
      </c>
      <c r="DJ327" s="42">
        <f t="shared" si="471"/>
        <v>1</v>
      </c>
      <c r="DK327" s="42">
        <f t="shared" ref="DK327:DK390" si="541">DF327*DJ327*DI327</f>
        <v>0</v>
      </c>
      <c r="DL327" s="42">
        <f t="shared" ref="DL327:DL390" si="542">DH$3*DJ$3*POWER($H$1,DF327)</f>
        <v>640.1121583220978</v>
      </c>
      <c r="DM327" s="42">
        <f t="shared" ref="DM327:DM390" si="543">DN$3</f>
        <v>5572.5</v>
      </c>
      <c r="DN327" s="42">
        <f t="shared" ref="DN327:DN390" si="544">$A327*(30+$B327)</f>
        <v>508853.41536652524</v>
      </c>
      <c r="DO327" s="70" t="e">
        <f t="shared" ref="DO327:DO390" si="545">DL327/DK327</f>
        <v>#DIV/0!</v>
      </c>
    </row>
    <row r="328" spans="1:119">
      <c r="A328" s="34">
        <f t="shared" si="472"/>
        <v>17559.936410195023</v>
      </c>
      <c r="B328" s="34">
        <v>0</v>
      </c>
      <c r="C328" s="55">
        <f t="shared" si="456"/>
        <v>16.375</v>
      </c>
      <c r="D328" s="59"/>
      <c r="E328" s="87">
        <v>2.2000000000000002</v>
      </c>
      <c r="F328" s="101">
        <f>C328+E328</f>
        <v>18.574999999999999</v>
      </c>
      <c r="G328" s="37">
        <f t="shared" si="473"/>
        <v>2.4340624733263286E+19</v>
      </c>
      <c r="H328" s="34">
        <f t="shared" ref="H328:H391" si="546">LOG(G328,2)</f>
        <v>64.400000000000034</v>
      </c>
      <c r="I328" s="38">
        <v>322</v>
      </c>
      <c r="J328" s="43">
        <f t="shared" si="474"/>
        <v>322</v>
      </c>
      <c r="K328" s="43">
        <f t="shared" si="475"/>
        <v>2.2000000000000002</v>
      </c>
      <c r="L328" s="33">
        <v>1</v>
      </c>
      <c r="M328" s="34">
        <f t="shared" si="476"/>
        <v>2</v>
      </c>
      <c r="N328" s="42">
        <f t="shared" si="462"/>
        <v>1.1131441975708877E+20</v>
      </c>
      <c r="O328" s="42">
        <f t="shared" si="477"/>
        <v>7.1686486323565167E+22</v>
      </c>
      <c r="P328" s="42">
        <f t="shared" si="478"/>
        <v>1.6064812323953768E+21</v>
      </c>
      <c r="Q328" s="42">
        <f t="shared" si="479"/>
        <v>660</v>
      </c>
      <c r="R328" s="42">
        <f t="shared" si="480"/>
        <v>526798.0923058507</v>
      </c>
      <c r="S328" s="70">
        <f t="shared" si="481"/>
        <v>2.2409819685461213E-2</v>
      </c>
      <c r="V328" s="43">
        <f t="shared" si="482"/>
        <v>322</v>
      </c>
      <c r="W328" s="43">
        <f t="shared" si="483"/>
        <v>3.2</v>
      </c>
      <c r="X328" s="43">
        <v>1</v>
      </c>
      <c r="Y328" s="34">
        <f t="shared" si="484"/>
        <v>1</v>
      </c>
      <c r="Z328" s="42">
        <f t="shared" si="463"/>
        <v>4.7254157111700005E+19</v>
      </c>
      <c r="AA328" s="42">
        <f t="shared" si="485"/>
        <v>1.5215838589967401E+22</v>
      </c>
      <c r="AB328" s="42">
        <f t="shared" si="486"/>
        <v>2.3366999743932756E+21</v>
      </c>
      <c r="AC328" s="42">
        <f t="shared" si="487"/>
        <v>960</v>
      </c>
      <c r="AD328" s="42">
        <f t="shared" si="488"/>
        <v>526798.0923058507</v>
      </c>
      <c r="AE328" s="70">
        <f t="shared" si="455"/>
        <v>0.15357023936452535</v>
      </c>
      <c r="AG328" s="43">
        <f t="shared" si="489"/>
        <v>307</v>
      </c>
      <c r="AH328" s="43">
        <f t="shared" si="490"/>
        <v>4.2750000000000004</v>
      </c>
      <c r="AI328" s="43">
        <v>1</v>
      </c>
      <c r="AJ328" s="34">
        <f t="shared" si="491"/>
        <v>1.075</v>
      </c>
      <c r="AK328" s="42">
        <f t="shared" si="464"/>
        <v>1.8376616654549998E+19</v>
      </c>
      <c r="AL328" s="42">
        <f t="shared" si="492"/>
        <v>6.0647429114178631E+21</v>
      </c>
      <c r="AM328" s="42">
        <f t="shared" si="493"/>
        <v>3.902106402551266E+20</v>
      </c>
      <c r="AN328" s="42">
        <f t="shared" si="494"/>
        <v>1282.5</v>
      </c>
      <c r="AO328" s="42">
        <f t="shared" si="495"/>
        <v>526798.0923058507</v>
      </c>
      <c r="AP328" s="70">
        <f t="shared" si="460"/>
        <v>6.4340837848293905E-2</v>
      </c>
      <c r="AR328" s="43">
        <f t="shared" si="496"/>
        <v>287</v>
      </c>
      <c r="AS328" s="43">
        <f t="shared" si="497"/>
        <v>5.45</v>
      </c>
      <c r="AT328" s="43">
        <v>1</v>
      </c>
      <c r="AU328" s="34">
        <f t="shared" si="498"/>
        <v>1.175</v>
      </c>
      <c r="AV328" s="42">
        <f t="shared" si="465"/>
        <v>2.56129199238528E+18</v>
      </c>
      <c r="AW328" s="42">
        <f t="shared" si="499"/>
        <v>8.6373169213212616E+20</v>
      </c>
      <c r="AX328" s="42">
        <f t="shared" si="500"/>
        <v>3.1091344874129199E+19</v>
      </c>
      <c r="AY328" s="42">
        <f t="shared" si="501"/>
        <v>1635</v>
      </c>
      <c r="AZ328" s="42">
        <f t="shared" si="502"/>
        <v>526798.0923058507</v>
      </c>
      <c r="BA328" s="70">
        <f t="shared" ref="BA328:BA391" si="547">AX328/AW328</f>
        <v>3.5996531280888922E-2</v>
      </c>
      <c r="BC328" s="43">
        <f t="shared" si="503"/>
        <v>262</v>
      </c>
      <c r="BD328" s="43">
        <f t="shared" si="504"/>
        <v>6.75</v>
      </c>
      <c r="BE328" s="43">
        <v>1</v>
      </c>
      <c r="BF328" s="34">
        <f t="shared" si="505"/>
        <v>1.3</v>
      </c>
      <c r="BG328" s="42">
        <f t="shared" si="466"/>
        <v>2.634471763596288E+17</v>
      </c>
      <c r="BH328" s="42">
        <f t="shared" si="506"/>
        <v>8.9730108268089573E+19</v>
      </c>
      <c r="BI328" s="42">
        <f t="shared" si="507"/>
        <v>1.2033634053920394E+18</v>
      </c>
      <c r="BJ328" s="42">
        <f t="shared" si="508"/>
        <v>2025</v>
      </c>
      <c r="BK328" s="42">
        <f t="shared" si="509"/>
        <v>526798.0923058507</v>
      </c>
      <c r="BL328" s="70">
        <f t="shared" si="461"/>
        <v>1.3410921134706662E-2</v>
      </c>
      <c r="BN328" s="43">
        <f t="shared" si="510"/>
        <v>232</v>
      </c>
      <c r="BO328" s="43">
        <f t="shared" si="511"/>
        <v>8.1999999999999993</v>
      </c>
      <c r="BP328" s="43">
        <v>15</v>
      </c>
      <c r="BQ328" s="34">
        <f t="shared" si="512"/>
        <v>1.45</v>
      </c>
      <c r="BR328" s="42">
        <f t="shared" si="467"/>
        <v>6969502020096000</v>
      </c>
      <c r="BS328" s="42">
        <f t="shared" si="513"/>
        <v>2.3445404795602944E+18</v>
      </c>
      <c r="BT328" s="42">
        <f t="shared" si="514"/>
        <v>2.2841620194941448E+16</v>
      </c>
      <c r="BU328" s="42">
        <f t="shared" si="515"/>
        <v>2460</v>
      </c>
      <c r="BV328" s="42">
        <f t="shared" si="516"/>
        <v>526798.0923058507</v>
      </c>
      <c r="BW328" s="70">
        <f t="shared" si="458"/>
        <v>9.7424720938174073E-3</v>
      </c>
      <c r="BY328" s="43">
        <f t="shared" si="517"/>
        <v>170</v>
      </c>
      <c r="BZ328" s="43">
        <f t="shared" si="518"/>
        <v>9.8249999999999993</v>
      </c>
      <c r="CA328" s="43">
        <v>1</v>
      </c>
      <c r="CB328" s="34">
        <f t="shared" si="519"/>
        <v>0</v>
      </c>
      <c r="CC328" s="42">
        <f t="shared" si="468"/>
        <v>256838400</v>
      </c>
      <c r="CD328" s="42">
        <f t="shared" si="520"/>
        <v>0</v>
      </c>
      <c r="CE328" s="42">
        <f t="shared" si="521"/>
        <v>5063766441984.0576</v>
      </c>
      <c r="CF328" s="42">
        <f t="shared" si="522"/>
        <v>2947.5</v>
      </c>
      <c r="CG328" s="42">
        <f t="shared" si="523"/>
        <v>526798.0923058507</v>
      </c>
      <c r="CH328" s="70" t="e">
        <f t="shared" si="457"/>
        <v>#DIV/0!</v>
      </c>
      <c r="CJ328" s="43">
        <f t="shared" si="524"/>
        <v>115</v>
      </c>
      <c r="CK328" s="43">
        <f t="shared" si="525"/>
        <v>11.649999999999999</v>
      </c>
      <c r="CL328" s="43">
        <v>1</v>
      </c>
      <c r="CM328" s="34">
        <f t="shared" si="526"/>
        <v>0</v>
      </c>
      <c r="CN328" s="42">
        <f t="shared" si="469"/>
        <v>100800</v>
      </c>
      <c r="CO328" s="42">
        <f t="shared" si="527"/>
        <v>0</v>
      </c>
      <c r="CP328" s="42">
        <f t="shared" si="528"/>
        <v>2931818496.0000224</v>
      </c>
      <c r="CQ328" s="42">
        <f t="shared" si="529"/>
        <v>3494.9999999999995</v>
      </c>
      <c r="CR328" s="42">
        <f t="shared" si="530"/>
        <v>526798.0923058507</v>
      </c>
      <c r="CS328" s="70" t="e">
        <f t="shared" ref="CS328:CS391" si="548">CP328/CO328</f>
        <v>#DIV/0!</v>
      </c>
      <c r="CU328" s="43">
        <f t="shared" si="531"/>
        <v>65</v>
      </c>
      <c r="CV328" s="43">
        <f t="shared" si="532"/>
        <v>13.7</v>
      </c>
      <c r="CW328" s="43">
        <v>1</v>
      </c>
      <c r="CX328" s="34">
        <f t="shared" si="533"/>
        <v>0</v>
      </c>
      <c r="CY328" s="42">
        <f t="shared" si="470"/>
        <v>720</v>
      </c>
      <c r="CZ328" s="42">
        <f t="shared" si="534"/>
        <v>0</v>
      </c>
      <c r="DA328" s="42">
        <f t="shared" si="535"/>
        <v>3366912.0000000149</v>
      </c>
      <c r="DB328" s="42">
        <f t="shared" si="536"/>
        <v>4110</v>
      </c>
      <c r="DC328" s="42">
        <f t="shared" si="537"/>
        <v>526798.0923058507</v>
      </c>
      <c r="DD328" s="70" t="e">
        <f t="shared" si="538"/>
        <v>#DIV/0!</v>
      </c>
      <c r="DF328" s="43">
        <f t="shared" si="539"/>
        <v>2</v>
      </c>
      <c r="DG328" s="43">
        <f t="shared" si="540"/>
        <v>18.574999999999999</v>
      </c>
      <c r="DH328" s="43">
        <v>1</v>
      </c>
      <c r="DI328" s="34">
        <f t="shared" ref="DI328:DI391" si="549">DI327</f>
        <v>0</v>
      </c>
      <c r="DJ328" s="42">
        <f t="shared" si="471"/>
        <v>1</v>
      </c>
      <c r="DK328" s="42">
        <f t="shared" si="541"/>
        <v>0</v>
      </c>
      <c r="DL328" s="42">
        <f t="shared" si="542"/>
        <v>735.29578327819547</v>
      </c>
      <c r="DM328" s="42">
        <f t="shared" si="543"/>
        <v>5572.5</v>
      </c>
      <c r="DN328" s="42">
        <f t="shared" si="544"/>
        <v>526798.0923058507</v>
      </c>
      <c r="DO328" s="70" t="e">
        <f t="shared" si="545"/>
        <v>#DIV/0!</v>
      </c>
    </row>
    <row r="329" spans="1:119">
      <c r="A329" s="34">
        <f t="shared" si="472"/>
        <v>18179.186230359981</v>
      </c>
      <c r="B329" s="34">
        <v>0</v>
      </c>
      <c r="C329" s="55">
        <f t="shared" si="456"/>
        <v>16.375</v>
      </c>
      <c r="D329" s="59"/>
      <c r="E329" s="87">
        <v>2.2000000000000002</v>
      </c>
      <c r="F329" s="101">
        <f>C329+E329</f>
        <v>18.574999999999999</v>
      </c>
      <c r="G329" s="37">
        <f t="shared" si="473"/>
        <v>2.796003559069968E+19</v>
      </c>
      <c r="H329" s="34">
        <f t="shared" si="546"/>
        <v>64.600000000000023</v>
      </c>
      <c r="I329" s="38">
        <v>323</v>
      </c>
      <c r="J329" s="43">
        <f t="shared" si="474"/>
        <v>323</v>
      </c>
      <c r="K329" s="43">
        <f t="shared" si="475"/>
        <v>2.2000000000000002</v>
      </c>
      <c r="L329" s="33">
        <v>1</v>
      </c>
      <c r="M329" s="34">
        <f t="shared" si="476"/>
        <v>2</v>
      </c>
      <c r="N329" s="42">
        <f t="shared" si="462"/>
        <v>1.1131441975708877E+20</v>
      </c>
      <c r="O329" s="42">
        <f t="shared" si="477"/>
        <v>7.1909115163079344E+22</v>
      </c>
      <c r="P329" s="42">
        <f t="shared" si="478"/>
        <v>1.845362348986179E+21</v>
      </c>
      <c r="Q329" s="42">
        <f t="shared" si="479"/>
        <v>660</v>
      </c>
      <c r="R329" s="42">
        <f t="shared" si="480"/>
        <v>545375.58691079938</v>
      </c>
      <c r="S329" s="70">
        <f t="shared" si="481"/>
        <v>2.5662426033211054E-2</v>
      </c>
      <c r="V329" s="43">
        <f t="shared" si="482"/>
        <v>323</v>
      </c>
      <c r="W329" s="43">
        <f t="shared" si="483"/>
        <v>3.2</v>
      </c>
      <c r="X329" s="43">
        <v>1</v>
      </c>
      <c r="Y329" s="34">
        <f t="shared" si="484"/>
        <v>1</v>
      </c>
      <c r="Z329" s="42">
        <f t="shared" si="463"/>
        <v>4.7254157111700005E+19</v>
      </c>
      <c r="AA329" s="42">
        <f t="shared" si="485"/>
        <v>1.5263092747079101E+22</v>
      </c>
      <c r="AB329" s="42">
        <f t="shared" si="486"/>
        <v>2.6841634167071693E+21</v>
      </c>
      <c r="AC329" s="42">
        <f t="shared" si="487"/>
        <v>960</v>
      </c>
      <c r="AD329" s="42">
        <f t="shared" si="488"/>
        <v>545375.58691079938</v>
      </c>
      <c r="AE329" s="70">
        <f t="shared" si="455"/>
        <v>0.17585973309510536</v>
      </c>
      <c r="AG329" s="43">
        <f t="shared" si="489"/>
        <v>308</v>
      </c>
      <c r="AH329" s="43">
        <f t="shared" si="490"/>
        <v>4.2750000000000004</v>
      </c>
      <c r="AI329" s="43">
        <v>1</v>
      </c>
      <c r="AJ329" s="34">
        <f t="shared" si="491"/>
        <v>1.075</v>
      </c>
      <c r="AK329" s="42">
        <f t="shared" si="464"/>
        <v>1.8376616654549998E+19</v>
      </c>
      <c r="AL329" s="42">
        <f t="shared" si="492"/>
        <v>6.0844977743215041E+21</v>
      </c>
      <c r="AM329" s="42">
        <f t="shared" si="493"/>
        <v>4.4823432056340375E+20</v>
      </c>
      <c r="AN329" s="42">
        <f t="shared" si="494"/>
        <v>1282.5</v>
      </c>
      <c r="AO329" s="42">
        <f t="shared" si="495"/>
        <v>545375.58691079938</v>
      </c>
      <c r="AP329" s="70">
        <f t="shared" si="460"/>
        <v>7.3668252859766609E-2</v>
      </c>
      <c r="AR329" s="43">
        <f t="shared" si="496"/>
        <v>288</v>
      </c>
      <c r="AS329" s="43">
        <f t="shared" si="497"/>
        <v>5.45</v>
      </c>
      <c r="AT329" s="43">
        <v>1</v>
      </c>
      <c r="AU329" s="34">
        <f t="shared" si="498"/>
        <v>1.175</v>
      </c>
      <c r="AV329" s="42">
        <f t="shared" si="465"/>
        <v>2.56129199238528E+18</v>
      </c>
      <c r="AW329" s="42">
        <f t="shared" si="499"/>
        <v>8.6674121022317881E+20</v>
      </c>
      <c r="AX329" s="42">
        <f t="shared" si="500"/>
        <v>3.571457671155771E+19</v>
      </c>
      <c r="AY329" s="42">
        <f t="shared" si="501"/>
        <v>1635</v>
      </c>
      <c r="AZ329" s="42">
        <f t="shared" si="502"/>
        <v>545375.58691079938</v>
      </c>
      <c r="BA329" s="70">
        <f t="shared" si="547"/>
        <v>4.1205582808692687E-2</v>
      </c>
      <c r="BC329" s="43">
        <f t="shared" si="503"/>
        <v>263</v>
      </c>
      <c r="BD329" s="43">
        <f t="shared" si="504"/>
        <v>6.75</v>
      </c>
      <c r="BE329" s="43">
        <v>1</v>
      </c>
      <c r="BF329" s="34">
        <f t="shared" si="505"/>
        <v>1.3</v>
      </c>
      <c r="BG329" s="42">
        <f t="shared" si="466"/>
        <v>2.634471763596288E+17</v>
      </c>
      <c r="BH329" s="42">
        <f t="shared" si="506"/>
        <v>9.0072589597357097E+19</v>
      </c>
      <c r="BI329" s="42">
        <f t="shared" si="507"/>
        <v>1.3823015642374664E+18</v>
      </c>
      <c r="BJ329" s="42">
        <f t="shared" si="508"/>
        <v>2025</v>
      </c>
      <c r="BK329" s="42">
        <f t="shared" si="509"/>
        <v>545375.58691079938</v>
      </c>
      <c r="BL329" s="70">
        <f t="shared" si="461"/>
        <v>1.5346528510134294E-2</v>
      </c>
      <c r="BN329" s="43">
        <f t="shared" si="510"/>
        <v>233</v>
      </c>
      <c r="BO329" s="43">
        <f t="shared" si="511"/>
        <v>8.1999999999999993</v>
      </c>
      <c r="BP329" s="43">
        <v>1</v>
      </c>
      <c r="BQ329" s="34">
        <f t="shared" si="512"/>
        <v>1.45</v>
      </c>
      <c r="BR329" s="42">
        <f t="shared" si="467"/>
        <v>6969502020096000</v>
      </c>
      <c r="BS329" s="42">
        <f t="shared" si="513"/>
        <v>2.3546462574894336E+18</v>
      </c>
      <c r="BT329" s="42">
        <f t="shared" si="514"/>
        <v>2.62381315433963E+16</v>
      </c>
      <c r="BU329" s="42">
        <f t="shared" si="515"/>
        <v>2460</v>
      </c>
      <c r="BV329" s="42">
        <f t="shared" si="516"/>
        <v>545375.58691079938</v>
      </c>
      <c r="BW329" s="70">
        <f t="shared" si="458"/>
        <v>1.114313093100102E-2</v>
      </c>
      <c r="BY329" s="43">
        <f t="shared" si="517"/>
        <v>171</v>
      </c>
      <c r="BZ329" s="43">
        <f t="shared" si="518"/>
        <v>9.8249999999999993</v>
      </c>
      <c r="CA329" s="43">
        <v>1</v>
      </c>
      <c r="CB329" s="34">
        <f t="shared" si="519"/>
        <v>0</v>
      </c>
      <c r="CC329" s="42">
        <f t="shared" si="468"/>
        <v>256838400</v>
      </c>
      <c r="CD329" s="42">
        <f t="shared" si="520"/>
        <v>0</v>
      </c>
      <c r="CE329" s="42">
        <f t="shared" si="521"/>
        <v>5816740181996.2764</v>
      </c>
      <c r="CF329" s="42">
        <f t="shared" si="522"/>
        <v>2947.5</v>
      </c>
      <c r="CG329" s="42">
        <f t="shared" si="523"/>
        <v>545375.58691079938</v>
      </c>
      <c r="CH329" s="70" t="e">
        <f t="shared" si="457"/>
        <v>#DIV/0!</v>
      </c>
      <c r="CJ329" s="43">
        <f t="shared" si="524"/>
        <v>116</v>
      </c>
      <c r="CK329" s="43">
        <f t="shared" si="525"/>
        <v>11.649999999999999</v>
      </c>
      <c r="CL329" s="43">
        <v>1</v>
      </c>
      <c r="CM329" s="34">
        <f t="shared" si="526"/>
        <v>0</v>
      </c>
      <c r="CN329" s="42">
        <f t="shared" si="469"/>
        <v>100800</v>
      </c>
      <c r="CO329" s="42">
        <f t="shared" si="527"/>
        <v>0</v>
      </c>
      <c r="CP329" s="42">
        <f t="shared" si="528"/>
        <v>3367775083.5051069</v>
      </c>
      <c r="CQ329" s="42">
        <f t="shared" si="529"/>
        <v>3494.9999999999995</v>
      </c>
      <c r="CR329" s="42">
        <f t="shared" si="530"/>
        <v>545375.58691079938</v>
      </c>
      <c r="CS329" s="70" t="e">
        <f t="shared" si="548"/>
        <v>#DIV/0!</v>
      </c>
      <c r="CU329" s="43">
        <f t="shared" si="531"/>
        <v>66</v>
      </c>
      <c r="CV329" s="43">
        <f t="shared" si="532"/>
        <v>13.7</v>
      </c>
      <c r="CW329" s="43">
        <v>1</v>
      </c>
      <c r="CX329" s="34">
        <f t="shared" si="533"/>
        <v>0</v>
      </c>
      <c r="CY329" s="42">
        <f t="shared" si="470"/>
        <v>720</v>
      </c>
      <c r="CZ329" s="42">
        <f t="shared" si="534"/>
        <v>0</v>
      </c>
      <c r="DA329" s="42">
        <f t="shared" si="535"/>
        <v>3867566.2758197947</v>
      </c>
      <c r="DB329" s="42">
        <f t="shared" si="536"/>
        <v>4110</v>
      </c>
      <c r="DC329" s="42">
        <f t="shared" si="537"/>
        <v>545375.58691079938</v>
      </c>
      <c r="DD329" s="70" t="e">
        <f t="shared" si="538"/>
        <v>#DIV/0!</v>
      </c>
      <c r="DF329" s="43">
        <f t="shared" si="539"/>
        <v>3</v>
      </c>
      <c r="DG329" s="43">
        <f t="shared" si="540"/>
        <v>18.574999999999999</v>
      </c>
      <c r="DH329" s="43">
        <v>1</v>
      </c>
      <c r="DI329" s="34">
        <f t="shared" si="549"/>
        <v>0</v>
      </c>
      <c r="DJ329" s="42">
        <f t="shared" si="471"/>
        <v>1</v>
      </c>
      <c r="DK329" s="42">
        <f t="shared" si="541"/>
        <v>0</v>
      </c>
      <c r="DL329" s="42">
        <f t="shared" si="542"/>
        <v>844.63305668791952</v>
      </c>
      <c r="DM329" s="42">
        <f t="shared" si="543"/>
        <v>5572.5</v>
      </c>
      <c r="DN329" s="42">
        <f t="shared" si="544"/>
        <v>545375.58691079938</v>
      </c>
      <c r="DO329" s="70" t="e">
        <f t="shared" si="545"/>
        <v>#DIV/0!</v>
      </c>
    </row>
    <row r="330" spans="1:119">
      <c r="A330" s="34">
        <f t="shared" si="472"/>
        <v>18820.273848271845</v>
      </c>
      <c r="B330" s="34">
        <v>0</v>
      </c>
      <c r="C330" s="55">
        <f t="shared" si="456"/>
        <v>16.375</v>
      </c>
      <c r="D330" s="59"/>
      <c r="E330" s="87">
        <v>2.2000000000000002</v>
      </c>
      <c r="F330" s="101">
        <f>C330+E330</f>
        <v>18.574999999999999</v>
      </c>
      <c r="G330" s="37">
        <f t="shared" si="473"/>
        <v>3.2117646888695276E+19</v>
      </c>
      <c r="H330" s="34">
        <f t="shared" si="546"/>
        <v>64.800000000000026</v>
      </c>
      <c r="I330" s="38">
        <v>324</v>
      </c>
      <c r="J330" s="43">
        <f t="shared" si="474"/>
        <v>324</v>
      </c>
      <c r="K330" s="43">
        <f t="shared" si="475"/>
        <v>2.2000000000000002</v>
      </c>
      <c r="L330" s="33">
        <v>1</v>
      </c>
      <c r="M330" s="34">
        <f t="shared" si="476"/>
        <v>2</v>
      </c>
      <c r="N330" s="42">
        <f t="shared" si="462"/>
        <v>1.1131441975708877E+20</v>
      </c>
      <c r="O330" s="42">
        <f t="shared" si="477"/>
        <v>7.2131744002593522E+22</v>
      </c>
      <c r="P330" s="42">
        <f t="shared" si="478"/>
        <v>2.1197646946538881E+21</v>
      </c>
      <c r="Q330" s="42">
        <f t="shared" si="479"/>
        <v>660</v>
      </c>
      <c r="R330" s="42">
        <f t="shared" si="480"/>
        <v>564608.2154481553</v>
      </c>
      <c r="S330" s="70">
        <f t="shared" si="481"/>
        <v>2.9387403894985144E-2</v>
      </c>
      <c r="V330" s="43">
        <f t="shared" si="482"/>
        <v>324</v>
      </c>
      <c r="W330" s="43">
        <f t="shared" si="483"/>
        <v>3.2</v>
      </c>
      <c r="X330" s="43">
        <v>1</v>
      </c>
      <c r="Y330" s="34">
        <f t="shared" si="484"/>
        <v>1</v>
      </c>
      <c r="Z330" s="42">
        <f t="shared" si="463"/>
        <v>4.7254157111700005E+19</v>
      </c>
      <c r="AA330" s="42">
        <f t="shared" si="485"/>
        <v>1.5310346904190801E+22</v>
      </c>
      <c r="AB330" s="42">
        <f t="shared" si="486"/>
        <v>3.0832941013147467E+21</v>
      </c>
      <c r="AC330" s="42">
        <f t="shared" si="487"/>
        <v>960</v>
      </c>
      <c r="AD330" s="42">
        <f t="shared" si="488"/>
        <v>564608.2154481553</v>
      </c>
      <c r="AE330" s="70">
        <f t="shared" si="455"/>
        <v>0.20138629912237827</v>
      </c>
      <c r="AG330" s="43">
        <f t="shared" si="489"/>
        <v>309</v>
      </c>
      <c r="AH330" s="43">
        <f t="shared" si="490"/>
        <v>4.2750000000000004</v>
      </c>
      <c r="AI330" s="43">
        <v>1</v>
      </c>
      <c r="AJ330" s="34">
        <f t="shared" si="491"/>
        <v>1.075</v>
      </c>
      <c r="AK330" s="42">
        <f t="shared" si="464"/>
        <v>1.8376616654549998E+19</v>
      </c>
      <c r="AL330" s="42">
        <f t="shared" si="492"/>
        <v>6.1042526372251451E+21</v>
      </c>
      <c r="AM330" s="42">
        <f t="shared" si="493"/>
        <v>5.1488602668439555E+20</v>
      </c>
      <c r="AN330" s="42">
        <f t="shared" si="494"/>
        <v>1282.5</v>
      </c>
      <c r="AO330" s="42">
        <f t="shared" si="495"/>
        <v>564608.2154481553</v>
      </c>
      <c r="AP330" s="70">
        <f t="shared" si="460"/>
        <v>8.4348741325760576E-2</v>
      </c>
      <c r="AR330" s="43">
        <f t="shared" si="496"/>
        <v>289</v>
      </c>
      <c r="AS330" s="43">
        <f t="shared" si="497"/>
        <v>5.45</v>
      </c>
      <c r="AT330" s="43">
        <v>1</v>
      </c>
      <c r="AU330" s="34">
        <f t="shared" si="498"/>
        <v>1.175</v>
      </c>
      <c r="AV330" s="42">
        <f t="shared" si="465"/>
        <v>2.56129199238528E+18</v>
      </c>
      <c r="AW330" s="42">
        <f t="shared" si="499"/>
        <v>8.6975072831423146E+20</v>
      </c>
      <c r="AX330" s="42">
        <f t="shared" si="500"/>
        <v>4.1025275517981762E+19</v>
      </c>
      <c r="AY330" s="42">
        <f t="shared" si="501"/>
        <v>1635</v>
      </c>
      <c r="AZ330" s="42">
        <f t="shared" si="502"/>
        <v>564608.2154481553</v>
      </c>
      <c r="BA330" s="70">
        <f t="shared" si="547"/>
        <v>4.7169003925409507E-2</v>
      </c>
      <c r="BC330" s="43">
        <f t="shared" si="503"/>
        <v>264</v>
      </c>
      <c r="BD330" s="43">
        <f t="shared" si="504"/>
        <v>6.75</v>
      </c>
      <c r="BE330" s="43">
        <v>1</v>
      </c>
      <c r="BF330" s="34">
        <f t="shared" si="505"/>
        <v>1.3</v>
      </c>
      <c r="BG330" s="42">
        <f t="shared" si="466"/>
        <v>2.634471763596288E+17</v>
      </c>
      <c r="BH330" s="42">
        <f t="shared" si="506"/>
        <v>9.0415070926624604E+19</v>
      </c>
      <c r="BI330" s="42">
        <f t="shared" si="507"/>
        <v>1.587847532949406E+18</v>
      </c>
      <c r="BJ330" s="42">
        <f t="shared" si="508"/>
        <v>2025</v>
      </c>
      <c r="BK330" s="42">
        <f t="shared" si="509"/>
        <v>564608.2154481553</v>
      </c>
      <c r="BL330" s="70">
        <f t="shared" si="461"/>
        <v>1.7561757311875658E-2</v>
      </c>
      <c r="BN330" s="43">
        <f t="shared" si="510"/>
        <v>234</v>
      </c>
      <c r="BO330" s="43">
        <f t="shared" si="511"/>
        <v>8.1999999999999993</v>
      </c>
      <c r="BP330" s="43">
        <v>1</v>
      </c>
      <c r="BQ330" s="34">
        <f t="shared" si="512"/>
        <v>1.45</v>
      </c>
      <c r="BR330" s="42">
        <f t="shared" si="467"/>
        <v>6969502020096000</v>
      </c>
      <c r="BS330" s="42">
        <f t="shared" si="513"/>
        <v>2.3647520354185728E+18</v>
      </c>
      <c r="BT330" s="42">
        <f t="shared" si="514"/>
        <v>3.0139698542095144E+16</v>
      </c>
      <c r="BU330" s="42">
        <f t="shared" si="515"/>
        <v>2460</v>
      </c>
      <c r="BV330" s="42">
        <f t="shared" si="516"/>
        <v>564608.2154481553</v>
      </c>
      <c r="BW330" s="70">
        <f t="shared" si="458"/>
        <v>1.2745394904273871E-2</v>
      </c>
      <c r="BY330" s="43">
        <f t="shared" si="517"/>
        <v>172</v>
      </c>
      <c r="BZ330" s="43">
        <f t="shared" si="518"/>
        <v>9.8249999999999993</v>
      </c>
      <c r="CA330" s="43">
        <v>1</v>
      </c>
      <c r="CB330" s="34">
        <f t="shared" si="519"/>
        <v>0</v>
      </c>
      <c r="CC330" s="42">
        <f t="shared" si="468"/>
        <v>256838400</v>
      </c>
      <c r="CD330" s="42">
        <f t="shared" si="520"/>
        <v>0</v>
      </c>
      <c r="CE330" s="42">
        <f t="shared" si="521"/>
        <v>6681679878504.2773</v>
      </c>
      <c r="CF330" s="42">
        <f t="shared" si="522"/>
        <v>2947.5</v>
      </c>
      <c r="CG330" s="42">
        <f t="shared" si="523"/>
        <v>564608.2154481553</v>
      </c>
      <c r="CH330" s="70" t="e">
        <f t="shared" si="457"/>
        <v>#DIV/0!</v>
      </c>
      <c r="CJ330" s="43">
        <f t="shared" si="524"/>
        <v>117</v>
      </c>
      <c r="CK330" s="43">
        <f t="shared" si="525"/>
        <v>11.649999999999999</v>
      </c>
      <c r="CL330" s="43">
        <v>1</v>
      </c>
      <c r="CM330" s="34">
        <f t="shared" si="526"/>
        <v>0</v>
      </c>
      <c r="CN330" s="42">
        <f t="shared" si="469"/>
        <v>100800</v>
      </c>
      <c r="CO330" s="42">
        <f t="shared" si="527"/>
        <v>0</v>
      </c>
      <c r="CP330" s="42">
        <f t="shared" si="528"/>
        <v>3868557698.422318</v>
      </c>
      <c r="CQ330" s="42">
        <f t="shared" si="529"/>
        <v>3494.9999999999995</v>
      </c>
      <c r="CR330" s="42">
        <f t="shared" si="530"/>
        <v>564608.2154481553</v>
      </c>
      <c r="CS330" s="70" t="e">
        <f t="shared" si="548"/>
        <v>#DIV/0!</v>
      </c>
      <c r="CU330" s="43">
        <f t="shared" si="531"/>
        <v>67</v>
      </c>
      <c r="CV330" s="43">
        <f t="shared" si="532"/>
        <v>13.7</v>
      </c>
      <c r="CW330" s="43">
        <v>1</v>
      </c>
      <c r="CX330" s="34">
        <f t="shared" si="533"/>
        <v>0</v>
      </c>
      <c r="CY330" s="42">
        <f t="shared" si="470"/>
        <v>720</v>
      </c>
      <c r="CZ330" s="42">
        <f t="shared" si="534"/>
        <v>0</v>
      </c>
      <c r="DA330" s="42">
        <f t="shared" si="535"/>
        <v>4442667.0188762071</v>
      </c>
      <c r="DB330" s="42">
        <f t="shared" si="536"/>
        <v>4110</v>
      </c>
      <c r="DC330" s="42">
        <f t="shared" si="537"/>
        <v>564608.2154481553</v>
      </c>
      <c r="DD330" s="70" t="e">
        <f t="shared" si="538"/>
        <v>#DIV/0!</v>
      </c>
      <c r="DF330" s="43">
        <f t="shared" si="539"/>
        <v>4</v>
      </c>
      <c r="DG330" s="43">
        <f t="shared" si="540"/>
        <v>18.574999999999999</v>
      </c>
      <c r="DH330" s="43">
        <v>1</v>
      </c>
      <c r="DI330" s="34">
        <f t="shared" si="549"/>
        <v>0</v>
      </c>
      <c r="DJ330" s="42">
        <f t="shared" si="471"/>
        <v>1</v>
      </c>
      <c r="DK330" s="42">
        <f t="shared" si="541"/>
        <v>0</v>
      </c>
      <c r="DL330" s="42">
        <f t="shared" si="542"/>
        <v>970.22860279353063</v>
      </c>
      <c r="DM330" s="42">
        <f t="shared" si="543"/>
        <v>5572.5</v>
      </c>
      <c r="DN330" s="42">
        <f t="shared" si="544"/>
        <v>564608.2154481553</v>
      </c>
      <c r="DO330" s="70" t="e">
        <f t="shared" si="545"/>
        <v>#DIV/0!</v>
      </c>
    </row>
    <row r="331" spans="1:119">
      <c r="A331" s="34">
        <f t="shared" si="472"/>
        <v>19483.969372205022</v>
      </c>
      <c r="B331" s="34">
        <v>0</v>
      </c>
      <c r="C331" s="55">
        <f t="shared" si="456"/>
        <v>16.375</v>
      </c>
      <c r="D331" s="59"/>
      <c r="E331" s="87">
        <v>2.2000000000000002</v>
      </c>
      <c r="F331" s="101">
        <f>C331+E331</f>
        <v>18.574999999999999</v>
      </c>
      <c r="G331" s="37">
        <f t="shared" si="473"/>
        <v>3.6893488147419906E+19</v>
      </c>
      <c r="H331" s="34">
        <f t="shared" si="546"/>
        <v>65.000000000000028</v>
      </c>
      <c r="I331" s="38">
        <v>325</v>
      </c>
      <c r="J331" s="43">
        <f t="shared" si="474"/>
        <v>325</v>
      </c>
      <c r="K331" s="43">
        <f t="shared" si="475"/>
        <v>2.2000000000000002</v>
      </c>
      <c r="L331" s="33">
        <v>1</v>
      </c>
      <c r="M331" s="34">
        <f t="shared" si="476"/>
        <v>2</v>
      </c>
      <c r="N331" s="42">
        <f t="shared" si="462"/>
        <v>1.1131441975708877E+20</v>
      </c>
      <c r="O331" s="42">
        <f t="shared" si="477"/>
        <v>7.2354372842107699E+22</v>
      </c>
      <c r="P331" s="42">
        <f t="shared" si="478"/>
        <v>2.4349702177297138E+21</v>
      </c>
      <c r="Q331" s="42">
        <f t="shared" si="479"/>
        <v>660</v>
      </c>
      <c r="R331" s="42">
        <f t="shared" si="480"/>
        <v>584519.08116615063</v>
      </c>
      <c r="S331" s="70">
        <f t="shared" si="481"/>
        <v>3.3653394011766584E-2</v>
      </c>
      <c r="V331" s="43">
        <f t="shared" si="482"/>
        <v>325</v>
      </c>
      <c r="W331" s="43">
        <f t="shared" si="483"/>
        <v>3.2</v>
      </c>
      <c r="X331" s="43">
        <v>1</v>
      </c>
      <c r="Y331" s="34">
        <f t="shared" si="484"/>
        <v>1</v>
      </c>
      <c r="Z331" s="42">
        <f t="shared" si="463"/>
        <v>4.7254157111700005E+19</v>
      </c>
      <c r="AA331" s="42">
        <f t="shared" si="485"/>
        <v>1.5357601061302501E+22</v>
      </c>
      <c r="AB331" s="42">
        <f t="shared" si="486"/>
        <v>3.541774862152311E+21</v>
      </c>
      <c r="AC331" s="42">
        <f t="shared" si="487"/>
        <v>960</v>
      </c>
      <c r="AD331" s="42">
        <f t="shared" si="488"/>
        <v>584519.08116615063</v>
      </c>
      <c r="AE331" s="70">
        <f t="shared" si="455"/>
        <v>0.23062031941152195</v>
      </c>
      <c r="AG331" s="43">
        <f t="shared" si="489"/>
        <v>310</v>
      </c>
      <c r="AH331" s="43">
        <f t="shared" si="490"/>
        <v>4.2750000000000004</v>
      </c>
      <c r="AI331" s="43">
        <v>1</v>
      </c>
      <c r="AJ331" s="34">
        <f t="shared" si="491"/>
        <v>1.075</v>
      </c>
      <c r="AK331" s="42">
        <f t="shared" si="464"/>
        <v>1.8376616654549998E+19</v>
      </c>
      <c r="AL331" s="42">
        <f t="shared" si="492"/>
        <v>6.1240075001287861E+21</v>
      </c>
      <c r="AM331" s="42">
        <f t="shared" si="493"/>
        <v>5.9144873186332456E+20</v>
      </c>
      <c r="AN331" s="42">
        <f t="shared" si="494"/>
        <v>1282.5</v>
      </c>
      <c r="AO331" s="42">
        <f t="shared" si="495"/>
        <v>584519.08116615063</v>
      </c>
      <c r="AP331" s="70">
        <f t="shared" si="460"/>
        <v>9.657870795404587E-2</v>
      </c>
      <c r="AR331" s="43">
        <f t="shared" si="496"/>
        <v>290</v>
      </c>
      <c r="AS331" s="43">
        <f t="shared" si="497"/>
        <v>5.45</v>
      </c>
      <c r="AT331" s="43">
        <v>1</v>
      </c>
      <c r="AU331" s="34">
        <f t="shared" si="498"/>
        <v>1.175</v>
      </c>
      <c r="AV331" s="42">
        <f t="shared" si="465"/>
        <v>2.56129199238528E+18</v>
      </c>
      <c r="AW331" s="42">
        <f t="shared" si="499"/>
        <v>8.7276024640528423E+20</v>
      </c>
      <c r="AX331" s="42">
        <f t="shared" si="500"/>
        <v>4.7125666500805779E+19</v>
      </c>
      <c r="AY331" s="42">
        <f t="shared" si="501"/>
        <v>1635</v>
      </c>
      <c r="AZ331" s="42">
        <f t="shared" si="502"/>
        <v>584519.08116615063</v>
      </c>
      <c r="BA331" s="70">
        <f t="shared" si="547"/>
        <v>5.3996119432463248E-2</v>
      </c>
      <c r="BC331" s="43">
        <f t="shared" si="503"/>
        <v>265</v>
      </c>
      <c r="BD331" s="43">
        <f t="shared" si="504"/>
        <v>6.75</v>
      </c>
      <c r="BE331" s="43">
        <v>15</v>
      </c>
      <c r="BF331" s="34">
        <f t="shared" si="505"/>
        <v>1.3</v>
      </c>
      <c r="BG331" s="42">
        <f t="shared" si="466"/>
        <v>3.951707645394432E+18</v>
      </c>
      <c r="BH331" s="42">
        <f t="shared" si="506"/>
        <v>1.3613632838383819E+21</v>
      </c>
      <c r="BI331" s="42">
        <f t="shared" si="507"/>
        <v>1.8239578490850834E+18</v>
      </c>
      <c r="BJ331" s="42">
        <f t="shared" si="508"/>
        <v>2025</v>
      </c>
      <c r="BK331" s="42">
        <f t="shared" si="509"/>
        <v>584519.08116615063</v>
      </c>
      <c r="BL331" s="70">
        <f t="shared" si="461"/>
        <v>1.3398024397590701E-3</v>
      </c>
      <c r="BN331" s="43">
        <f t="shared" si="510"/>
        <v>235</v>
      </c>
      <c r="BO331" s="43">
        <f t="shared" si="511"/>
        <v>8.1999999999999993</v>
      </c>
      <c r="BP331" s="43">
        <v>1</v>
      </c>
      <c r="BQ331" s="34">
        <f t="shared" si="512"/>
        <v>1.45</v>
      </c>
      <c r="BR331" s="42">
        <f t="shared" si="467"/>
        <v>6969502020096000</v>
      </c>
      <c r="BS331" s="42">
        <f t="shared" si="513"/>
        <v>2.374857813347712E+18</v>
      </c>
      <c r="BT331" s="42">
        <f t="shared" si="514"/>
        <v>3.4621422135411228E+16</v>
      </c>
      <c r="BU331" s="42">
        <f t="shared" si="515"/>
        <v>2460</v>
      </c>
      <c r="BV331" s="42">
        <f t="shared" si="516"/>
        <v>584519.08116615063</v>
      </c>
      <c r="BW331" s="70">
        <f t="shared" si="458"/>
        <v>1.4578313674538363E-2</v>
      </c>
      <c r="BY331" s="43">
        <f t="shared" si="517"/>
        <v>173</v>
      </c>
      <c r="BZ331" s="43">
        <f t="shared" si="518"/>
        <v>9.8249999999999993</v>
      </c>
      <c r="CA331" s="43">
        <v>1</v>
      </c>
      <c r="CB331" s="34">
        <f t="shared" si="519"/>
        <v>0</v>
      </c>
      <c r="CC331" s="42">
        <f t="shared" si="468"/>
        <v>256838400</v>
      </c>
      <c r="CD331" s="42">
        <f t="shared" si="520"/>
        <v>0</v>
      </c>
      <c r="CE331" s="42">
        <f t="shared" si="521"/>
        <v>7675234685054.6514</v>
      </c>
      <c r="CF331" s="42">
        <f t="shared" si="522"/>
        <v>2947.5</v>
      </c>
      <c r="CG331" s="42">
        <f t="shared" si="523"/>
        <v>584519.08116615063</v>
      </c>
      <c r="CH331" s="70" t="e">
        <f t="shared" si="457"/>
        <v>#DIV/0!</v>
      </c>
      <c r="CJ331" s="43">
        <f t="shared" si="524"/>
        <v>118</v>
      </c>
      <c r="CK331" s="43">
        <f t="shared" si="525"/>
        <v>11.649999999999999</v>
      </c>
      <c r="CL331" s="43">
        <v>1</v>
      </c>
      <c r="CM331" s="34">
        <f t="shared" si="526"/>
        <v>0</v>
      </c>
      <c r="CN331" s="42">
        <f t="shared" si="469"/>
        <v>100800</v>
      </c>
      <c r="CO331" s="42">
        <f t="shared" si="527"/>
        <v>0</v>
      </c>
      <c r="CP331" s="42">
        <f t="shared" si="528"/>
        <v>4443805864.388833</v>
      </c>
      <c r="CQ331" s="42">
        <f t="shared" si="529"/>
        <v>3494.9999999999995</v>
      </c>
      <c r="CR331" s="42">
        <f t="shared" si="530"/>
        <v>584519.08116615063</v>
      </c>
      <c r="CS331" s="70" t="e">
        <f t="shared" si="548"/>
        <v>#DIV/0!</v>
      </c>
      <c r="CU331" s="43">
        <f t="shared" si="531"/>
        <v>68</v>
      </c>
      <c r="CV331" s="43">
        <f t="shared" si="532"/>
        <v>13.7</v>
      </c>
      <c r="CW331" s="43">
        <v>1</v>
      </c>
      <c r="CX331" s="34">
        <f t="shared" si="533"/>
        <v>0</v>
      </c>
      <c r="CY331" s="42">
        <f t="shared" si="470"/>
        <v>720</v>
      </c>
      <c r="CZ331" s="42">
        <f t="shared" si="534"/>
        <v>0</v>
      </c>
      <c r="DA331" s="42">
        <f t="shared" si="535"/>
        <v>5103284.2963826815</v>
      </c>
      <c r="DB331" s="42">
        <f t="shared" si="536"/>
        <v>4110</v>
      </c>
      <c r="DC331" s="42">
        <f t="shared" si="537"/>
        <v>584519.08116615063</v>
      </c>
      <c r="DD331" s="70" t="e">
        <f t="shared" si="538"/>
        <v>#DIV/0!</v>
      </c>
      <c r="DF331" s="43">
        <f t="shared" si="539"/>
        <v>5</v>
      </c>
      <c r="DG331" s="43">
        <f t="shared" si="540"/>
        <v>18.574999999999999</v>
      </c>
      <c r="DH331" s="43">
        <v>1</v>
      </c>
      <c r="DI331" s="34">
        <f t="shared" si="549"/>
        <v>0</v>
      </c>
      <c r="DJ331" s="42">
        <f t="shared" si="471"/>
        <v>1</v>
      </c>
      <c r="DK331" s="42">
        <f t="shared" si="541"/>
        <v>0</v>
      </c>
      <c r="DL331" s="42">
        <f t="shared" si="542"/>
        <v>1114.5000000000002</v>
      </c>
      <c r="DM331" s="42">
        <f t="shared" si="543"/>
        <v>5572.5</v>
      </c>
      <c r="DN331" s="42">
        <f t="shared" si="544"/>
        <v>584519.08116615063</v>
      </c>
      <c r="DO331" s="70" t="e">
        <f t="shared" si="545"/>
        <v>#DIV/0!</v>
      </c>
    </row>
    <row r="332" spans="1:119">
      <c r="A332" s="34">
        <f t="shared" si="472"/>
        <v>20171.070068243564</v>
      </c>
      <c r="B332" s="34">
        <v>0</v>
      </c>
      <c r="C332" s="55">
        <f t="shared" si="456"/>
        <v>16.375</v>
      </c>
      <c r="D332" s="59"/>
      <c r="E332" s="87">
        <v>2.2000000000000002</v>
      </c>
      <c r="F332" s="101">
        <f>C332+E332</f>
        <v>18.574999999999999</v>
      </c>
      <c r="G332" s="37">
        <f t="shared" si="473"/>
        <v>4.2379489145043853E+19</v>
      </c>
      <c r="H332" s="34">
        <f t="shared" si="546"/>
        <v>65.200000000000031</v>
      </c>
      <c r="I332" s="38">
        <v>326</v>
      </c>
      <c r="J332" s="43">
        <f t="shared" si="474"/>
        <v>326</v>
      </c>
      <c r="K332" s="43">
        <f t="shared" si="475"/>
        <v>2.2000000000000002</v>
      </c>
      <c r="L332" s="33">
        <v>1</v>
      </c>
      <c r="M332" s="34">
        <f t="shared" si="476"/>
        <v>2</v>
      </c>
      <c r="N332" s="42">
        <f t="shared" si="462"/>
        <v>1.1131441975708877E+20</v>
      </c>
      <c r="O332" s="42">
        <f t="shared" si="477"/>
        <v>7.2577001681621877E+22</v>
      </c>
      <c r="P332" s="42">
        <f t="shared" si="478"/>
        <v>2.7970462835728942E+21</v>
      </c>
      <c r="Q332" s="42">
        <f t="shared" si="479"/>
        <v>660</v>
      </c>
      <c r="R332" s="42">
        <f t="shared" si="480"/>
        <v>605132.10204730695</v>
      </c>
      <c r="S332" s="70">
        <f t="shared" si="481"/>
        <v>3.8539016751379093E-2</v>
      </c>
      <c r="V332" s="43">
        <f t="shared" si="482"/>
        <v>326</v>
      </c>
      <c r="W332" s="43">
        <f t="shared" si="483"/>
        <v>3.2</v>
      </c>
      <c r="X332" s="43">
        <v>1</v>
      </c>
      <c r="Y332" s="34">
        <f t="shared" si="484"/>
        <v>1</v>
      </c>
      <c r="Z332" s="42">
        <f t="shared" si="463"/>
        <v>4.7254157111700005E+19</v>
      </c>
      <c r="AA332" s="42">
        <f t="shared" si="485"/>
        <v>1.5404855218414201E+22</v>
      </c>
      <c r="AB332" s="42">
        <f t="shared" si="486"/>
        <v>4.0684309579242102E+21</v>
      </c>
      <c r="AC332" s="42">
        <f t="shared" si="487"/>
        <v>960</v>
      </c>
      <c r="AD332" s="42">
        <f t="shared" si="488"/>
        <v>605132.10204730695</v>
      </c>
      <c r="AE332" s="70">
        <f t="shared" si="455"/>
        <v>0.26410056441562718</v>
      </c>
      <c r="AG332" s="43">
        <f t="shared" si="489"/>
        <v>311</v>
      </c>
      <c r="AH332" s="43">
        <f t="shared" si="490"/>
        <v>4.2750000000000004</v>
      </c>
      <c r="AI332" s="43">
        <v>1</v>
      </c>
      <c r="AJ332" s="34">
        <f t="shared" si="491"/>
        <v>1.075</v>
      </c>
      <c r="AK332" s="42">
        <f t="shared" si="464"/>
        <v>1.8376616654549998E+19</v>
      </c>
      <c r="AL332" s="42">
        <f t="shared" si="492"/>
        <v>6.1437623630324281E+21</v>
      </c>
      <c r="AM332" s="42">
        <f t="shared" si="493"/>
        <v>6.7939618535648369E+20</v>
      </c>
      <c r="AN332" s="42">
        <f t="shared" si="494"/>
        <v>1282.5</v>
      </c>
      <c r="AO332" s="42">
        <f t="shared" si="495"/>
        <v>605132.10204730695</v>
      </c>
      <c r="AP332" s="70">
        <f t="shared" si="460"/>
        <v>0.11058308333090351</v>
      </c>
      <c r="AR332" s="43">
        <f t="shared" si="496"/>
        <v>291</v>
      </c>
      <c r="AS332" s="43">
        <f t="shared" si="497"/>
        <v>5.45</v>
      </c>
      <c r="AT332" s="43">
        <v>1</v>
      </c>
      <c r="AU332" s="34">
        <f t="shared" si="498"/>
        <v>1.175</v>
      </c>
      <c r="AV332" s="42">
        <f t="shared" si="465"/>
        <v>2.56129199238528E+18</v>
      </c>
      <c r="AW332" s="42">
        <f t="shared" si="499"/>
        <v>8.7576976449633701E+20</v>
      </c>
      <c r="AX332" s="42">
        <f t="shared" si="500"/>
        <v>5.4133175587614491E+19</v>
      </c>
      <c r="AY332" s="42">
        <f t="shared" si="501"/>
        <v>1635</v>
      </c>
      <c r="AZ332" s="42">
        <f t="shared" si="502"/>
        <v>605132.10204730695</v>
      </c>
      <c r="BA332" s="70">
        <f t="shared" si="547"/>
        <v>6.1812108367028364E-2</v>
      </c>
      <c r="BC332" s="43">
        <f t="shared" si="503"/>
        <v>266</v>
      </c>
      <c r="BD332" s="43">
        <f t="shared" si="504"/>
        <v>6.75</v>
      </c>
      <c r="BE332" s="43">
        <v>1</v>
      </c>
      <c r="BF332" s="34">
        <f t="shared" si="505"/>
        <v>1.3</v>
      </c>
      <c r="BG332" s="42">
        <f t="shared" si="466"/>
        <v>3.951707645394432E+18</v>
      </c>
      <c r="BH332" s="42">
        <f t="shared" si="506"/>
        <v>1.3665005037773946E+21</v>
      </c>
      <c r="BI332" s="42">
        <f t="shared" si="507"/>
        <v>2.0951773808279652E+18</v>
      </c>
      <c r="BJ332" s="42">
        <f t="shared" si="508"/>
        <v>2025</v>
      </c>
      <c r="BK332" s="42">
        <f t="shared" si="509"/>
        <v>605132.10204730695</v>
      </c>
      <c r="BL332" s="70">
        <f t="shared" si="461"/>
        <v>1.5332430357956701E-3</v>
      </c>
      <c r="BN332" s="43">
        <f t="shared" si="510"/>
        <v>236</v>
      </c>
      <c r="BO332" s="43">
        <f t="shared" si="511"/>
        <v>8.1999999999999993</v>
      </c>
      <c r="BP332" s="43">
        <v>1</v>
      </c>
      <c r="BQ332" s="34">
        <f t="shared" si="512"/>
        <v>1.45</v>
      </c>
      <c r="BR332" s="42">
        <f t="shared" si="467"/>
        <v>6969502020096000</v>
      </c>
      <c r="BS332" s="42">
        <f t="shared" si="513"/>
        <v>2.3849635912768512E+18</v>
      </c>
      <c r="BT332" s="42">
        <f t="shared" si="514"/>
        <v>3.9769570654604824E+16</v>
      </c>
      <c r="BU332" s="42">
        <f t="shared" si="515"/>
        <v>2460</v>
      </c>
      <c r="BV332" s="42">
        <f t="shared" si="516"/>
        <v>605132.10204730695</v>
      </c>
      <c r="BW332" s="70">
        <f t="shared" si="458"/>
        <v>1.6675126949553629E-2</v>
      </c>
      <c r="BY332" s="43">
        <f t="shared" si="517"/>
        <v>174</v>
      </c>
      <c r="BZ332" s="43">
        <f t="shared" si="518"/>
        <v>9.8249999999999993</v>
      </c>
      <c r="CA332" s="43">
        <v>1</v>
      </c>
      <c r="CB332" s="34">
        <f t="shared" si="519"/>
        <v>0</v>
      </c>
      <c r="CC332" s="42">
        <f t="shared" si="468"/>
        <v>256838400</v>
      </c>
      <c r="CD332" s="42">
        <f t="shared" si="520"/>
        <v>0</v>
      </c>
      <c r="CE332" s="42">
        <f t="shared" si="521"/>
        <v>8816529456938.4648</v>
      </c>
      <c r="CF332" s="42">
        <f t="shared" si="522"/>
        <v>2947.5</v>
      </c>
      <c r="CG332" s="42">
        <f t="shared" si="523"/>
        <v>605132.10204730695</v>
      </c>
      <c r="CH332" s="70" t="e">
        <f t="shared" si="457"/>
        <v>#DIV/0!</v>
      </c>
      <c r="CJ332" s="43">
        <f t="shared" si="524"/>
        <v>119</v>
      </c>
      <c r="CK332" s="43">
        <f t="shared" si="525"/>
        <v>11.649999999999999</v>
      </c>
      <c r="CL332" s="43">
        <v>1</v>
      </c>
      <c r="CM332" s="34">
        <f t="shared" si="526"/>
        <v>0</v>
      </c>
      <c r="CN332" s="42">
        <f t="shared" si="469"/>
        <v>100800</v>
      </c>
      <c r="CO332" s="42">
        <f t="shared" si="527"/>
        <v>0</v>
      </c>
      <c r="CP332" s="42">
        <f t="shared" si="528"/>
        <v>5104592486.3496313</v>
      </c>
      <c r="CQ332" s="42">
        <f t="shared" si="529"/>
        <v>3494.9999999999995</v>
      </c>
      <c r="CR332" s="42">
        <f t="shared" si="530"/>
        <v>605132.10204730695</v>
      </c>
      <c r="CS332" s="70" t="e">
        <f t="shared" si="548"/>
        <v>#DIV/0!</v>
      </c>
      <c r="CU332" s="43">
        <f t="shared" si="531"/>
        <v>69</v>
      </c>
      <c r="CV332" s="43">
        <f t="shared" si="532"/>
        <v>13.7</v>
      </c>
      <c r="CW332" s="43">
        <v>1</v>
      </c>
      <c r="CX332" s="34">
        <f t="shared" si="533"/>
        <v>0</v>
      </c>
      <c r="CY332" s="42">
        <f t="shared" si="470"/>
        <v>720</v>
      </c>
      <c r="CZ332" s="42">
        <f t="shared" si="534"/>
        <v>0</v>
      </c>
      <c r="DA332" s="42">
        <f t="shared" si="535"/>
        <v>5862134.2763369866</v>
      </c>
      <c r="DB332" s="42">
        <f t="shared" si="536"/>
        <v>4110</v>
      </c>
      <c r="DC332" s="42">
        <f t="shared" si="537"/>
        <v>605132.10204730695</v>
      </c>
      <c r="DD332" s="70" t="e">
        <f t="shared" si="538"/>
        <v>#DIV/0!</v>
      </c>
      <c r="DF332" s="43">
        <f t="shared" si="539"/>
        <v>6</v>
      </c>
      <c r="DG332" s="43">
        <f t="shared" si="540"/>
        <v>18.574999999999999</v>
      </c>
      <c r="DH332" s="43">
        <v>1</v>
      </c>
      <c r="DI332" s="34">
        <f t="shared" si="549"/>
        <v>0</v>
      </c>
      <c r="DJ332" s="42">
        <f t="shared" si="471"/>
        <v>1</v>
      </c>
      <c r="DK332" s="42">
        <f t="shared" si="541"/>
        <v>0</v>
      </c>
      <c r="DL332" s="42">
        <f t="shared" si="542"/>
        <v>1280.2243166441958</v>
      </c>
      <c r="DM332" s="42">
        <f t="shared" si="543"/>
        <v>5572.5</v>
      </c>
      <c r="DN332" s="42">
        <f t="shared" si="544"/>
        <v>605132.10204730695</v>
      </c>
      <c r="DO332" s="70" t="e">
        <f t="shared" si="545"/>
        <v>#DIV/0!</v>
      </c>
    </row>
    <row r="333" spans="1:119">
      <c r="A333" s="34">
        <f t="shared" si="472"/>
        <v>20882.401317999269</v>
      </c>
      <c r="B333" s="34">
        <v>0</v>
      </c>
      <c r="C333" s="55">
        <f t="shared" si="456"/>
        <v>16.375</v>
      </c>
      <c r="D333" s="59"/>
      <c r="E333" s="87">
        <v>2.2000000000000002</v>
      </c>
      <c r="F333" s="101">
        <f>C333+E333</f>
        <v>18.574999999999999</v>
      </c>
      <c r="G333" s="37">
        <f t="shared" si="473"/>
        <v>4.8681249466526581E+19</v>
      </c>
      <c r="H333" s="34">
        <f t="shared" si="546"/>
        <v>65.400000000000034</v>
      </c>
      <c r="I333" s="38">
        <v>327</v>
      </c>
      <c r="J333" s="43">
        <f t="shared" si="474"/>
        <v>327</v>
      </c>
      <c r="K333" s="43">
        <f t="shared" si="475"/>
        <v>2.2000000000000002</v>
      </c>
      <c r="L333" s="33">
        <v>1</v>
      </c>
      <c r="M333" s="34">
        <f t="shared" si="476"/>
        <v>2</v>
      </c>
      <c r="N333" s="42">
        <f t="shared" si="462"/>
        <v>1.1131441975708877E+20</v>
      </c>
      <c r="O333" s="42">
        <f t="shared" si="477"/>
        <v>7.2799630521136054E+22</v>
      </c>
      <c r="P333" s="42">
        <f t="shared" si="478"/>
        <v>3.2129624647907541E+21</v>
      </c>
      <c r="Q333" s="42">
        <f t="shared" si="479"/>
        <v>660</v>
      </c>
      <c r="R333" s="42">
        <f t="shared" si="480"/>
        <v>626472.03953997802</v>
      </c>
      <c r="S333" s="70">
        <f t="shared" si="481"/>
        <v>4.4134323784211081E-2</v>
      </c>
      <c r="V333" s="43">
        <f t="shared" si="482"/>
        <v>327</v>
      </c>
      <c r="W333" s="43">
        <f t="shared" si="483"/>
        <v>3.2</v>
      </c>
      <c r="X333" s="43">
        <v>1</v>
      </c>
      <c r="Y333" s="34">
        <f t="shared" si="484"/>
        <v>1</v>
      </c>
      <c r="Z333" s="42">
        <f t="shared" si="463"/>
        <v>4.7254157111700005E+19</v>
      </c>
      <c r="AA333" s="42">
        <f t="shared" si="485"/>
        <v>1.5452109375525901E+22</v>
      </c>
      <c r="AB333" s="42">
        <f t="shared" si="486"/>
        <v>4.6733999487865518E+21</v>
      </c>
      <c r="AC333" s="42">
        <f t="shared" si="487"/>
        <v>960</v>
      </c>
      <c r="AD333" s="42">
        <f t="shared" si="488"/>
        <v>626472.03953997802</v>
      </c>
      <c r="AE333" s="70">
        <f t="shared" si="455"/>
        <v>0.3024441411338053</v>
      </c>
      <c r="AG333" s="43">
        <f t="shared" si="489"/>
        <v>312</v>
      </c>
      <c r="AH333" s="43">
        <f t="shared" si="490"/>
        <v>4.2750000000000004</v>
      </c>
      <c r="AI333" s="43">
        <v>1</v>
      </c>
      <c r="AJ333" s="34">
        <f t="shared" si="491"/>
        <v>1.075</v>
      </c>
      <c r="AK333" s="42">
        <f t="shared" si="464"/>
        <v>1.8376616654549998E+19</v>
      </c>
      <c r="AL333" s="42">
        <f t="shared" si="492"/>
        <v>6.163517225936068E+21</v>
      </c>
      <c r="AM333" s="42">
        <f t="shared" si="493"/>
        <v>7.8042128051025347E+20</v>
      </c>
      <c r="AN333" s="42">
        <f t="shared" si="494"/>
        <v>1282.5</v>
      </c>
      <c r="AO333" s="42">
        <f t="shared" si="495"/>
        <v>626472.03953997802</v>
      </c>
      <c r="AP333" s="70">
        <f t="shared" si="460"/>
        <v>0.12661946935529642</v>
      </c>
      <c r="AR333" s="43">
        <f t="shared" si="496"/>
        <v>292</v>
      </c>
      <c r="AS333" s="43">
        <f t="shared" si="497"/>
        <v>5.45</v>
      </c>
      <c r="AT333" s="43">
        <v>1</v>
      </c>
      <c r="AU333" s="34">
        <f t="shared" si="498"/>
        <v>1.175</v>
      </c>
      <c r="AV333" s="42">
        <f t="shared" si="465"/>
        <v>2.56129199238528E+18</v>
      </c>
      <c r="AW333" s="42">
        <f t="shared" si="499"/>
        <v>8.7877928258738953E+20</v>
      </c>
      <c r="AX333" s="42">
        <f t="shared" si="500"/>
        <v>6.2182689748258415E+19</v>
      </c>
      <c r="AY333" s="42">
        <f t="shared" si="501"/>
        <v>1635</v>
      </c>
      <c r="AZ333" s="42">
        <f t="shared" si="502"/>
        <v>626472.03953997802</v>
      </c>
      <c r="BA333" s="70">
        <f t="shared" si="547"/>
        <v>7.0760304641199492E-2</v>
      </c>
      <c r="BC333" s="43">
        <f t="shared" si="503"/>
        <v>267</v>
      </c>
      <c r="BD333" s="43">
        <f t="shared" si="504"/>
        <v>6.75</v>
      </c>
      <c r="BE333" s="43">
        <v>1</v>
      </c>
      <c r="BF333" s="34">
        <f t="shared" si="505"/>
        <v>1.3</v>
      </c>
      <c r="BG333" s="42">
        <f t="shared" si="466"/>
        <v>3.951707645394432E+18</v>
      </c>
      <c r="BH333" s="42">
        <f t="shared" si="506"/>
        <v>1.3716377237164073E+21</v>
      </c>
      <c r="BI333" s="42">
        <f t="shared" si="507"/>
        <v>2.4067268107840804E+18</v>
      </c>
      <c r="BJ333" s="42">
        <f t="shared" si="508"/>
        <v>2025</v>
      </c>
      <c r="BK333" s="42">
        <f t="shared" si="509"/>
        <v>626472.03953997802</v>
      </c>
      <c r="BL333" s="70">
        <f t="shared" si="461"/>
        <v>1.7546373719316594E-3</v>
      </c>
      <c r="BN333" s="43">
        <f t="shared" si="510"/>
        <v>237</v>
      </c>
      <c r="BO333" s="43">
        <f t="shared" si="511"/>
        <v>8.1999999999999993</v>
      </c>
      <c r="BP333" s="43">
        <v>1</v>
      </c>
      <c r="BQ333" s="34">
        <f t="shared" si="512"/>
        <v>1.45</v>
      </c>
      <c r="BR333" s="42">
        <f t="shared" si="467"/>
        <v>6969502020096000</v>
      </c>
      <c r="BS333" s="42">
        <f t="shared" si="513"/>
        <v>2.3950693692059904E+18</v>
      </c>
      <c r="BT333" s="42">
        <f t="shared" si="514"/>
        <v>4.5683240389882904E+16</v>
      </c>
      <c r="BU333" s="42">
        <f t="shared" si="515"/>
        <v>2460</v>
      </c>
      <c r="BV333" s="42">
        <f t="shared" si="516"/>
        <v>626472.03953997802</v>
      </c>
      <c r="BW333" s="70">
        <f t="shared" si="458"/>
        <v>1.9073869415743787E-2</v>
      </c>
      <c r="BY333" s="43">
        <f t="shared" si="517"/>
        <v>175</v>
      </c>
      <c r="BZ333" s="43">
        <f t="shared" si="518"/>
        <v>9.8249999999999993</v>
      </c>
      <c r="CA333" s="43">
        <v>1</v>
      </c>
      <c r="CB333" s="34">
        <f t="shared" si="519"/>
        <v>0</v>
      </c>
      <c r="CC333" s="42">
        <f t="shared" si="468"/>
        <v>256838400</v>
      </c>
      <c r="CD333" s="42">
        <f t="shared" si="520"/>
        <v>0</v>
      </c>
      <c r="CE333" s="42">
        <f t="shared" si="521"/>
        <v>10127532883968.117</v>
      </c>
      <c r="CF333" s="42">
        <f t="shared" si="522"/>
        <v>2947.5</v>
      </c>
      <c r="CG333" s="42">
        <f t="shared" si="523"/>
        <v>626472.03953997802</v>
      </c>
      <c r="CH333" s="70" t="e">
        <f t="shared" si="457"/>
        <v>#DIV/0!</v>
      </c>
      <c r="CJ333" s="43">
        <f t="shared" si="524"/>
        <v>120</v>
      </c>
      <c r="CK333" s="43">
        <f t="shared" si="525"/>
        <v>11.649999999999999</v>
      </c>
      <c r="CL333" s="43">
        <v>14</v>
      </c>
      <c r="CM333" s="34">
        <f t="shared" si="526"/>
        <v>0</v>
      </c>
      <c r="CN333" s="42">
        <f t="shared" si="469"/>
        <v>1411200</v>
      </c>
      <c r="CO333" s="42">
        <f t="shared" si="527"/>
        <v>0</v>
      </c>
      <c r="CP333" s="42">
        <f t="shared" si="528"/>
        <v>5863636992.0000458</v>
      </c>
      <c r="CQ333" s="42">
        <f t="shared" si="529"/>
        <v>3494.9999999999995</v>
      </c>
      <c r="CR333" s="42">
        <f t="shared" si="530"/>
        <v>626472.03953997802</v>
      </c>
      <c r="CS333" s="70" t="e">
        <f t="shared" si="548"/>
        <v>#DIV/0!</v>
      </c>
      <c r="CU333" s="43">
        <f t="shared" si="531"/>
        <v>70</v>
      </c>
      <c r="CV333" s="43">
        <f t="shared" si="532"/>
        <v>13.7</v>
      </c>
      <c r="CW333" s="43">
        <v>1</v>
      </c>
      <c r="CX333" s="34">
        <f t="shared" si="533"/>
        <v>0</v>
      </c>
      <c r="CY333" s="42">
        <f t="shared" si="470"/>
        <v>720</v>
      </c>
      <c r="CZ333" s="42">
        <f t="shared" si="534"/>
        <v>0</v>
      </c>
      <c r="DA333" s="42">
        <f t="shared" si="535"/>
        <v>6733824.0000000317</v>
      </c>
      <c r="DB333" s="42">
        <f t="shared" si="536"/>
        <v>4110</v>
      </c>
      <c r="DC333" s="42">
        <f t="shared" si="537"/>
        <v>626472.03953997802</v>
      </c>
      <c r="DD333" s="70" t="e">
        <f t="shared" si="538"/>
        <v>#DIV/0!</v>
      </c>
      <c r="DF333" s="43">
        <f t="shared" si="539"/>
        <v>7</v>
      </c>
      <c r="DG333" s="43">
        <f t="shared" si="540"/>
        <v>18.574999999999999</v>
      </c>
      <c r="DH333" s="43">
        <v>1</v>
      </c>
      <c r="DI333" s="34">
        <f t="shared" si="549"/>
        <v>0</v>
      </c>
      <c r="DJ333" s="42">
        <f t="shared" si="471"/>
        <v>1</v>
      </c>
      <c r="DK333" s="42">
        <f t="shared" si="541"/>
        <v>0</v>
      </c>
      <c r="DL333" s="42">
        <f t="shared" si="542"/>
        <v>1470.5915665563914</v>
      </c>
      <c r="DM333" s="42">
        <f t="shared" si="543"/>
        <v>5572.5</v>
      </c>
      <c r="DN333" s="42">
        <f t="shared" si="544"/>
        <v>626472.03953997802</v>
      </c>
      <c r="DO333" s="70" t="e">
        <f t="shared" si="545"/>
        <v>#DIV/0!</v>
      </c>
    </row>
    <row r="334" spans="1:119">
      <c r="A334" s="34">
        <f t="shared" si="472"/>
        <v>21618.817610103597</v>
      </c>
      <c r="B334" s="34">
        <v>0</v>
      </c>
      <c r="C334" s="55">
        <f t="shared" si="456"/>
        <v>16.375</v>
      </c>
      <c r="D334" s="59"/>
      <c r="E334" s="87">
        <v>2.2000000000000002</v>
      </c>
      <c r="F334" s="101">
        <f>C334+E334</f>
        <v>18.574999999999999</v>
      </c>
      <c r="G334" s="37">
        <f t="shared" si="473"/>
        <v>5.5920071181399376E+19</v>
      </c>
      <c r="H334" s="34">
        <f t="shared" si="546"/>
        <v>65.600000000000037</v>
      </c>
      <c r="I334" s="38">
        <v>328</v>
      </c>
      <c r="J334" s="43">
        <f t="shared" si="474"/>
        <v>328</v>
      </c>
      <c r="K334" s="43">
        <f t="shared" si="475"/>
        <v>2.2000000000000002</v>
      </c>
      <c r="L334" s="33">
        <v>1</v>
      </c>
      <c r="M334" s="34">
        <f t="shared" si="476"/>
        <v>2</v>
      </c>
      <c r="N334" s="42">
        <f t="shared" si="462"/>
        <v>1.1131441975708877E+20</v>
      </c>
      <c r="O334" s="42">
        <f t="shared" si="477"/>
        <v>7.3022259360650232E+22</v>
      </c>
      <c r="P334" s="42">
        <f t="shared" si="478"/>
        <v>3.690724697972359E+21</v>
      </c>
      <c r="Q334" s="42">
        <f t="shared" si="479"/>
        <v>660</v>
      </c>
      <c r="R334" s="42">
        <f t="shared" si="480"/>
        <v>648564.52830310795</v>
      </c>
      <c r="S334" s="70">
        <f t="shared" si="481"/>
        <v>5.0542461028824225E-2</v>
      </c>
      <c r="V334" s="43">
        <f t="shared" si="482"/>
        <v>328</v>
      </c>
      <c r="W334" s="43">
        <f t="shared" si="483"/>
        <v>3.2</v>
      </c>
      <c r="X334" s="43">
        <v>1</v>
      </c>
      <c r="Y334" s="34">
        <f t="shared" si="484"/>
        <v>1</v>
      </c>
      <c r="Z334" s="42">
        <f t="shared" si="463"/>
        <v>4.7254157111700005E+19</v>
      </c>
      <c r="AA334" s="42">
        <f t="shared" si="485"/>
        <v>1.5499363532637601E+22</v>
      </c>
      <c r="AB334" s="42">
        <f t="shared" si="486"/>
        <v>5.3683268334143406E+21</v>
      </c>
      <c r="AC334" s="42">
        <f t="shared" si="487"/>
        <v>960</v>
      </c>
      <c r="AD334" s="42">
        <f t="shared" si="488"/>
        <v>648564.52830310795</v>
      </c>
      <c r="AE334" s="70">
        <f t="shared" si="455"/>
        <v>0.34635788896170155</v>
      </c>
      <c r="AG334" s="43">
        <f t="shared" si="489"/>
        <v>313</v>
      </c>
      <c r="AH334" s="43">
        <f t="shared" si="490"/>
        <v>4.2750000000000004</v>
      </c>
      <c r="AI334" s="43">
        <v>1</v>
      </c>
      <c r="AJ334" s="34">
        <f t="shared" si="491"/>
        <v>1.075</v>
      </c>
      <c r="AK334" s="42">
        <f t="shared" si="464"/>
        <v>1.8376616654549998E+19</v>
      </c>
      <c r="AL334" s="42">
        <f t="shared" si="492"/>
        <v>6.18327208883971E+21</v>
      </c>
      <c r="AM334" s="42">
        <f t="shared" si="493"/>
        <v>8.964686411268079E+20</v>
      </c>
      <c r="AN334" s="42">
        <f t="shared" si="494"/>
        <v>1282.5</v>
      </c>
      <c r="AO334" s="42">
        <f t="shared" si="495"/>
        <v>648564.52830310795</v>
      </c>
      <c r="AP334" s="70">
        <f t="shared" si="460"/>
        <v>0.14498288741730433</v>
      </c>
      <c r="AR334" s="43">
        <f t="shared" si="496"/>
        <v>293</v>
      </c>
      <c r="AS334" s="43">
        <f t="shared" si="497"/>
        <v>5.45</v>
      </c>
      <c r="AT334" s="43">
        <v>1</v>
      </c>
      <c r="AU334" s="34">
        <f t="shared" si="498"/>
        <v>1.175</v>
      </c>
      <c r="AV334" s="42">
        <f t="shared" si="465"/>
        <v>2.56129199238528E+18</v>
      </c>
      <c r="AW334" s="42">
        <f t="shared" si="499"/>
        <v>8.817888006784423E+20</v>
      </c>
      <c r="AX334" s="42">
        <f t="shared" si="500"/>
        <v>7.1429153423115428E+19</v>
      </c>
      <c r="AY334" s="42">
        <f t="shared" si="501"/>
        <v>1635</v>
      </c>
      <c r="AZ334" s="42">
        <f t="shared" si="502"/>
        <v>648564.52830310795</v>
      </c>
      <c r="BA334" s="70">
        <f t="shared" si="547"/>
        <v>8.1004831733129654E-2</v>
      </c>
      <c r="BC334" s="43">
        <f t="shared" si="503"/>
        <v>268</v>
      </c>
      <c r="BD334" s="43">
        <f t="shared" si="504"/>
        <v>6.75</v>
      </c>
      <c r="BE334" s="43">
        <v>1</v>
      </c>
      <c r="BF334" s="34">
        <f t="shared" si="505"/>
        <v>1.3</v>
      </c>
      <c r="BG334" s="42">
        <f t="shared" si="466"/>
        <v>3.951707645394432E+18</v>
      </c>
      <c r="BH334" s="42">
        <f t="shared" si="506"/>
        <v>1.3767749436554202E+21</v>
      </c>
      <c r="BI334" s="42">
        <f t="shared" si="507"/>
        <v>2.7646031284749338E+18</v>
      </c>
      <c r="BJ334" s="42">
        <f t="shared" si="508"/>
        <v>2025</v>
      </c>
      <c r="BK334" s="42">
        <f t="shared" si="509"/>
        <v>648564.52830310795</v>
      </c>
      <c r="BL334" s="70">
        <f t="shared" si="461"/>
        <v>2.0080283572961794E-3</v>
      </c>
      <c r="BN334" s="43">
        <f t="shared" si="510"/>
        <v>238</v>
      </c>
      <c r="BO334" s="43">
        <f t="shared" si="511"/>
        <v>8.1999999999999993</v>
      </c>
      <c r="BP334" s="43">
        <v>1</v>
      </c>
      <c r="BQ334" s="34">
        <f t="shared" si="512"/>
        <v>1.45</v>
      </c>
      <c r="BR334" s="42">
        <f t="shared" si="467"/>
        <v>6969502020096000</v>
      </c>
      <c r="BS334" s="42">
        <f t="shared" si="513"/>
        <v>2.4051751471351296E+18</v>
      </c>
      <c r="BT334" s="42">
        <f t="shared" si="514"/>
        <v>5.2476263086792608E+16</v>
      </c>
      <c r="BU334" s="42">
        <f t="shared" si="515"/>
        <v>2460</v>
      </c>
      <c r="BV334" s="42">
        <f t="shared" si="516"/>
        <v>648564.52830310795</v>
      </c>
      <c r="BW334" s="70">
        <f t="shared" si="458"/>
        <v>2.1818063083388555E-2</v>
      </c>
      <c r="BY334" s="43">
        <f t="shared" si="517"/>
        <v>176</v>
      </c>
      <c r="BZ334" s="43">
        <f t="shared" si="518"/>
        <v>9.8249999999999993</v>
      </c>
      <c r="CA334" s="43">
        <v>1</v>
      </c>
      <c r="CB334" s="34">
        <f t="shared" si="519"/>
        <v>0</v>
      </c>
      <c r="CC334" s="42">
        <f t="shared" si="468"/>
        <v>256838400</v>
      </c>
      <c r="CD334" s="42">
        <f t="shared" si="520"/>
        <v>0</v>
      </c>
      <c r="CE334" s="42">
        <f t="shared" si="521"/>
        <v>11633480363992.555</v>
      </c>
      <c r="CF334" s="42">
        <f t="shared" si="522"/>
        <v>2947.5</v>
      </c>
      <c r="CG334" s="42">
        <f t="shared" si="523"/>
        <v>648564.52830310795</v>
      </c>
      <c r="CH334" s="70" t="e">
        <f t="shared" si="457"/>
        <v>#DIV/0!</v>
      </c>
      <c r="CJ334" s="43">
        <f t="shared" si="524"/>
        <v>121</v>
      </c>
      <c r="CK334" s="43">
        <f t="shared" si="525"/>
        <v>11.649999999999999</v>
      </c>
      <c r="CL334" s="43">
        <v>1</v>
      </c>
      <c r="CM334" s="34">
        <f t="shared" si="526"/>
        <v>0</v>
      </c>
      <c r="CN334" s="42">
        <f t="shared" si="469"/>
        <v>1411200</v>
      </c>
      <c r="CO334" s="42">
        <f t="shared" si="527"/>
        <v>0</v>
      </c>
      <c r="CP334" s="42">
        <f t="shared" si="528"/>
        <v>6735550167.0102177</v>
      </c>
      <c r="CQ334" s="42">
        <f t="shared" si="529"/>
        <v>3494.9999999999995</v>
      </c>
      <c r="CR334" s="42">
        <f t="shared" si="530"/>
        <v>648564.52830310795</v>
      </c>
      <c r="CS334" s="70" t="e">
        <f t="shared" si="548"/>
        <v>#DIV/0!</v>
      </c>
      <c r="CU334" s="43">
        <f t="shared" si="531"/>
        <v>71</v>
      </c>
      <c r="CV334" s="43">
        <f t="shared" si="532"/>
        <v>13.7</v>
      </c>
      <c r="CW334" s="43">
        <v>1</v>
      </c>
      <c r="CX334" s="34">
        <f t="shared" si="533"/>
        <v>0</v>
      </c>
      <c r="CY334" s="42">
        <f t="shared" si="470"/>
        <v>720</v>
      </c>
      <c r="CZ334" s="42">
        <f t="shared" si="534"/>
        <v>0</v>
      </c>
      <c r="DA334" s="42">
        <f t="shared" si="535"/>
        <v>7735132.5516395904</v>
      </c>
      <c r="DB334" s="42">
        <f t="shared" si="536"/>
        <v>4110</v>
      </c>
      <c r="DC334" s="42">
        <f t="shared" si="537"/>
        <v>648564.52830310795</v>
      </c>
      <c r="DD334" s="70" t="e">
        <f t="shared" si="538"/>
        <v>#DIV/0!</v>
      </c>
      <c r="DF334" s="43">
        <f t="shared" si="539"/>
        <v>8</v>
      </c>
      <c r="DG334" s="43">
        <f t="shared" si="540"/>
        <v>18.574999999999999</v>
      </c>
      <c r="DH334" s="43">
        <v>1</v>
      </c>
      <c r="DI334" s="34">
        <f t="shared" si="549"/>
        <v>0</v>
      </c>
      <c r="DJ334" s="42">
        <f t="shared" si="471"/>
        <v>1</v>
      </c>
      <c r="DK334" s="42">
        <f t="shared" si="541"/>
        <v>0</v>
      </c>
      <c r="DL334" s="42">
        <f t="shared" si="542"/>
        <v>1689.2661133758395</v>
      </c>
      <c r="DM334" s="42">
        <f t="shared" si="543"/>
        <v>5572.5</v>
      </c>
      <c r="DN334" s="42">
        <f t="shared" si="544"/>
        <v>648564.52830310795</v>
      </c>
      <c r="DO334" s="70" t="e">
        <f t="shared" si="545"/>
        <v>#DIV/0!</v>
      </c>
    </row>
    <row r="335" spans="1:119">
      <c r="A335" s="34">
        <f t="shared" si="472"/>
        <v>22381.203566664532</v>
      </c>
      <c r="B335" s="34">
        <v>0</v>
      </c>
      <c r="C335" s="55">
        <f t="shared" si="456"/>
        <v>16.375</v>
      </c>
      <c r="D335" s="59"/>
      <c r="E335" s="87">
        <v>2.2000000000000002</v>
      </c>
      <c r="F335" s="101">
        <f>C335+E335</f>
        <v>18.574999999999999</v>
      </c>
      <c r="G335" s="37">
        <f t="shared" si="473"/>
        <v>6.4235293777390576E+19</v>
      </c>
      <c r="H335" s="34">
        <f t="shared" si="546"/>
        <v>65.80000000000004</v>
      </c>
      <c r="I335" s="38">
        <v>329</v>
      </c>
      <c r="J335" s="43">
        <f t="shared" si="474"/>
        <v>329</v>
      </c>
      <c r="K335" s="43">
        <f t="shared" si="475"/>
        <v>2.2000000000000002</v>
      </c>
      <c r="L335" s="33">
        <v>1</v>
      </c>
      <c r="M335" s="34">
        <f t="shared" si="476"/>
        <v>2</v>
      </c>
      <c r="N335" s="42">
        <f t="shared" si="462"/>
        <v>1.1131441975708877E+20</v>
      </c>
      <c r="O335" s="42">
        <f t="shared" si="477"/>
        <v>7.3244888200164409E+22</v>
      </c>
      <c r="P335" s="42">
        <f t="shared" si="478"/>
        <v>4.2395293893077778E+21</v>
      </c>
      <c r="Q335" s="42">
        <f t="shared" si="479"/>
        <v>660</v>
      </c>
      <c r="R335" s="42">
        <f t="shared" si="480"/>
        <v>671436.10699993593</v>
      </c>
      <c r="S335" s="70">
        <f t="shared" si="481"/>
        <v>5.7881573629028508E-2</v>
      </c>
      <c r="V335" s="43">
        <f t="shared" si="482"/>
        <v>329</v>
      </c>
      <c r="W335" s="43">
        <f t="shared" si="483"/>
        <v>3.2</v>
      </c>
      <c r="X335" s="43">
        <v>1</v>
      </c>
      <c r="Y335" s="34">
        <f t="shared" si="484"/>
        <v>1</v>
      </c>
      <c r="Z335" s="42">
        <f t="shared" si="463"/>
        <v>4.7254157111700005E+19</v>
      </c>
      <c r="AA335" s="42">
        <f t="shared" si="485"/>
        <v>1.5546617689749301E+22</v>
      </c>
      <c r="AB335" s="42">
        <f t="shared" si="486"/>
        <v>6.1665882026294955E+21</v>
      </c>
      <c r="AC335" s="42">
        <f t="shared" si="487"/>
        <v>960</v>
      </c>
      <c r="AD335" s="42">
        <f t="shared" si="488"/>
        <v>671436.10699993593</v>
      </c>
      <c r="AE335" s="70">
        <f t="shared" si="455"/>
        <v>0.39665143413769349</v>
      </c>
      <c r="AG335" s="43">
        <f t="shared" si="489"/>
        <v>314</v>
      </c>
      <c r="AH335" s="43">
        <f t="shared" si="490"/>
        <v>4.2750000000000004</v>
      </c>
      <c r="AI335" s="43">
        <v>1</v>
      </c>
      <c r="AJ335" s="34">
        <f t="shared" si="491"/>
        <v>1.075</v>
      </c>
      <c r="AK335" s="42">
        <f t="shared" si="464"/>
        <v>1.8376616654549998E+19</v>
      </c>
      <c r="AL335" s="42">
        <f t="shared" si="492"/>
        <v>6.2030269517433521E+21</v>
      </c>
      <c r="AM335" s="42">
        <f t="shared" si="493"/>
        <v>1.0297720533687915E+21</v>
      </c>
      <c r="AN335" s="42">
        <f t="shared" si="494"/>
        <v>1282.5</v>
      </c>
      <c r="AO335" s="42">
        <f t="shared" si="495"/>
        <v>671436.10699993593</v>
      </c>
      <c r="AP335" s="70">
        <f t="shared" si="460"/>
        <v>0.16601121700420396</v>
      </c>
      <c r="AR335" s="43">
        <f t="shared" si="496"/>
        <v>294</v>
      </c>
      <c r="AS335" s="43">
        <f t="shared" si="497"/>
        <v>5.45</v>
      </c>
      <c r="AT335" s="43">
        <v>1</v>
      </c>
      <c r="AU335" s="34">
        <f t="shared" si="498"/>
        <v>1.175</v>
      </c>
      <c r="AV335" s="42">
        <f t="shared" si="465"/>
        <v>2.56129199238528E+18</v>
      </c>
      <c r="AW335" s="42">
        <f t="shared" si="499"/>
        <v>8.8479831876949508E+20</v>
      </c>
      <c r="AX335" s="42">
        <f t="shared" si="500"/>
        <v>8.2050551035963539E+19</v>
      </c>
      <c r="AY335" s="42">
        <f t="shared" si="501"/>
        <v>1635</v>
      </c>
      <c r="AZ335" s="42">
        <f t="shared" si="502"/>
        <v>671436.10699993593</v>
      </c>
      <c r="BA335" s="70">
        <f t="shared" si="547"/>
        <v>9.2733619962199657E-2</v>
      </c>
      <c r="BC335" s="43">
        <f t="shared" si="503"/>
        <v>269</v>
      </c>
      <c r="BD335" s="43">
        <f t="shared" si="504"/>
        <v>6.75</v>
      </c>
      <c r="BE335" s="43">
        <v>1</v>
      </c>
      <c r="BF335" s="34">
        <f t="shared" si="505"/>
        <v>1.3</v>
      </c>
      <c r="BG335" s="42">
        <f t="shared" si="466"/>
        <v>3.951707645394432E+18</v>
      </c>
      <c r="BH335" s="42">
        <f t="shared" si="506"/>
        <v>1.3819121635944329E+21</v>
      </c>
      <c r="BI335" s="42">
        <f t="shared" si="507"/>
        <v>3.1756950658988129E+18</v>
      </c>
      <c r="BJ335" s="42">
        <f t="shared" si="508"/>
        <v>2025</v>
      </c>
      <c r="BK335" s="42">
        <f t="shared" si="509"/>
        <v>671436.10699993593</v>
      </c>
      <c r="BL335" s="70">
        <f t="shared" si="461"/>
        <v>2.2980440794722057E-3</v>
      </c>
      <c r="BN335" s="43">
        <f t="shared" si="510"/>
        <v>239</v>
      </c>
      <c r="BO335" s="43">
        <f t="shared" si="511"/>
        <v>8.1999999999999993</v>
      </c>
      <c r="BP335" s="43">
        <v>1</v>
      </c>
      <c r="BQ335" s="34">
        <f t="shared" si="512"/>
        <v>1.45</v>
      </c>
      <c r="BR335" s="42">
        <f t="shared" si="467"/>
        <v>6969502020096000</v>
      </c>
      <c r="BS335" s="42">
        <f t="shared" si="513"/>
        <v>2.4152809250642688E+18</v>
      </c>
      <c r="BT335" s="42">
        <f t="shared" si="514"/>
        <v>6.0279397084190296E+16</v>
      </c>
      <c r="BU335" s="42">
        <f t="shared" si="515"/>
        <v>2460</v>
      </c>
      <c r="BV335" s="42">
        <f t="shared" si="516"/>
        <v>671436.10699993593</v>
      </c>
      <c r="BW335" s="70">
        <f t="shared" si="458"/>
        <v>2.4957509687030012E-2</v>
      </c>
      <c r="BY335" s="43">
        <f t="shared" si="517"/>
        <v>177</v>
      </c>
      <c r="BZ335" s="43">
        <f t="shared" si="518"/>
        <v>9.8249999999999993</v>
      </c>
      <c r="CA335" s="43">
        <v>1</v>
      </c>
      <c r="CB335" s="34">
        <f t="shared" si="519"/>
        <v>0</v>
      </c>
      <c r="CC335" s="42">
        <f t="shared" si="468"/>
        <v>256838400</v>
      </c>
      <c r="CD335" s="42">
        <f t="shared" si="520"/>
        <v>0</v>
      </c>
      <c r="CE335" s="42">
        <f t="shared" si="521"/>
        <v>13363359757008.559</v>
      </c>
      <c r="CF335" s="42">
        <f t="shared" si="522"/>
        <v>2947.5</v>
      </c>
      <c r="CG335" s="42">
        <f t="shared" si="523"/>
        <v>671436.10699993593</v>
      </c>
      <c r="CH335" s="70" t="e">
        <f t="shared" si="457"/>
        <v>#DIV/0!</v>
      </c>
      <c r="CJ335" s="43">
        <f t="shared" si="524"/>
        <v>122</v>
      </c>
      <c r="CK335" s="43">
        <f t="shared" si="525"/>
        <v>11.649999999999999</v>
      </c>
      <c r="CL335" s="43">
        <v>1</v>
      </c>
      <c r="CM335" s="34">
        <f t="shared" si="526"/>
        <v>0</v>
      </c>
      <c r="CN335" s="42">
        <f t="shared" si="469"/>
        <v>1411200</v>
      </c>
      <c r="CO335" s="42">
        <f t="shared" si="527"/>
        <v>0</v>
      </c>
      <c r="CP335" s="42">
        <f t="shared" si="528"/>
        <v>7737115396.8446388</v>
      </c>
      <c r="CQ335" s="42">
        <f t="shared" si="529"/>
        <v>3494.9999999999995</v>
      </c>
      <c r="CR335" s="42">
        <f t="shared" si="530"/>
        <v>671436.10699993593</v>
      </c>
      <c r="CS335" s="70" t="e">
        <f t="shared" si="548"/>
        <v>#DIV/0!</v>
      </c>
      <c r="CU335" s="43">
        <f t="shared" si="531"/>
        <v>72</v>
      </c>
      <c r="CV335" s="43">
        <f t="shared" si="532"/>
        <v>13.7</v>
      </c>
      <c r="CW335" s="43">
        <v>1</v>
      </c>
      <c r="CX335" s="34">
        <f t="shared" si="533"/>
        <v>0</v>
      </c>
      <c r="CY335" s="42">
        <f t="shared" si="470"/>
        <v>720</v>
      </c>
      <c r="CZ335" s="42">
        <f t="shared" si="534"/>
        <v>0</v>
      </c>
      <c r="DA335" s="42">
        <f t="shared" si="535"/>
        <v>8885334.037752416</v>
      </c>
      <c r="DB335" s="42">
        <f t="shared" si="536"/>
        <v>4110</v>
      </c>
      <c r="DC335" s="42">
        <f t="shared" si="537"/>
        <v>671436.10699993593</v>
      </c>
      <c r="DD335" s="70" t="e">
        <f t="shared" si="538"/>
        <v>#DIV/0!</v>
      </c>
      <c r="DF335" s="43">
        <f t="shared" si="539"/>
        <v>9</v>
      </c>
      <c r="DG335" s="43">
        <f t="shared" si="540"/>
        <v>18.574999999999999</v>
      </c>
      <c r="DH335" s="43">
        <v>1</v>
      </c>
      <c r="DI335" s="34">
        <f t="shared" si="549"/>
        <v>0</v>
      </c>
      <c r="DJ335" s="42">
        <f t="shared" si="471"/>
        <v>1</v>
      </c>
      <c r="DK335" s="42">
        <f t="shared" si="541"/>
        <v>0</v>
      </c>
      <c r="DL335" s="42">
        <f t="shared" si="542"/>
        <v>1940.4572055870619</v>
      </c>
      <c r="DM335" s="42">
        <f t="shared" si="543"/>
        <v>5572.5</v>
      </c>
      <c r="DN335" s="42">
        <f t="shared" si="544"/>
        <v>671436.10699993593</v>
      </c>
      <c r="DO335" s="70" t="e">
        <f t="shared" si="545"/>
        <v>#DIV/0!</v>
      </c>
    </row>
    <row r="336" spans="1:119">
      <c r="A336" s="34">
        <f t="shared" si="472"/>
        <v>23170.475005921326</v>
      </c>
      <c r="B336" s="34">
        <v>0</v>
      </c>
      <c r="C336" s="55">
        <f t="shared" si="456"/>
        <v>16.375</v>
      </c>
      <c r="D336" s="59"/>
      <c r="E336" s="87">
        <v>2.2000000000000002</v>
      </c>
      <c r="F336" s="101">
        <f>C336+E336</f>
        <v>18.574999999999999</v>
      </c>
      <c r="G336" s="37">
        <f t="shared" si="473"/>
        <v>7.3786976294839828E+19</v>
      </c>
      <c r="H336" s="34">
        <f t="shared" si="546"/>
        <v>66.000000000000043</v>
      </c>
      <c r="I336" s="38">
        <v>330</v>
      </c>
      <c r="J336" s="43">
        <f t="shared" si="474"/>
        <v>330</v>
      </c>
      <c r="K336" s="43">
        <f t="shared" si="475"/>
        <v>2.2000000000000002</v>
      </c>
      <c r="L336" s="33">
        <v>4</v>
      </c>
      <c r="M336" s="34">
        <f t="shared" si="476"/>
        <v>2</v>
      </c>
      <c r="N336" s="42">
        <f t="shared" si="462"/>
        <v>4.4525767902835507E+20</v>
      </c>
      <c r="O336" s="42">
        <f t="shared" si="477"/>
        <v>2.9387006815871435E+23</v>
      </c>
      <c r="P336" s="42">
        <f t="shared" si="478"/>
        <v>4.8699404354594286E+21</v>
      </c>
      <c r="Q336" s="42">
        <f t="shared" si="479"/>
        <v>660</v>
      </c>
      <c r="R336" s="42">
        <f t="shared" si="480"/>
        <v>695114.25017763977</v>
      </c>
      <c r="S336" s="70">
        <f t="shared" si="481"/>
        <v>1.6571747051248698E-2</v>
      </c>
      <c r="V336" s="43">
        <f t="shared" si="482"/>
        <v>330</v>
      </c>
      <c r="W336" s="43">
        <f t="shared" si="483"/>
        <v>3.2</v>
      </c>
      <c r="X336" s="43">
        <v>1</v>
      </c>
      <c r="Y336" s="34">
        <f t="shared" si="484"/>
        <v>1</v>
      </c>
      <c r="Z336" s="42">
        <f t="shared" si="463"/>
        <v>4.7254157111700005E+19</v>
      </c>
      <c r="AA336" s="42">
        <f t="shared" si="485"/>
        <v>1.5593871846861001E+22</v>
      </c>
      <c r="AB336" s="42">
        <f t="shared" si="486"/>
        <v>7.083549724304623E+21</v>
      </c>
      <c r="AC336" s="42">
        <f t="shared" si="487"/>
        <v>960</v>
      </c>
      <c r="AD336" s="42">
        <f t="shared" si="488"/>
        <v>695114.25017763977</v>
      </c>
      <c r="AE336" s="70">
        <f t="shared" si="455"/>
        <v>0.45425214429542204</v>
      </c>
      <c r="AG336" s="43">
        <f t="shared" si="489"/>
        <v>315</v>
      </c>
      <c r="AH336" s="43">
        <f t="shared" si="490"/>
        <v>4.2750000000000004</v>
      </c>
      <c r="AI336" s="43">
        <v>15</v>
      </c>
      <c r="AJ336" s="34">
        <f t="shared" si="491"/>
        <v>1.075</v>
      </c>
      <c r="AK336" s="42">
        <f t="shared" si="464"/>
        <v>2.7564924981824995E+20</v>
      </c>
      <c r="AL336" s="42">
        <f t="shared" si="492"/>
        <v>9.3341727219704891E+22</v>
      </c>
      <c r="AM336" s="42">
        <f t="shared" si="493"/>
        <v>1.1828974637266496E+21</v>
      </c>
      <c r="AN336" s="42">
        <f t="shared" si="494"/>
        <v>1282.5</v>
      </c>
      <c r="AO336" s="42">
        <f t="shared" si="495"/>
        <v>695114.25017763977</v>
      </c>
      <c r="AP336" s="70">
        <f t="shared" si="460"/>
        <v>1.267276167862613E-2</v>
      </c>
      <c r="AR336" s="43">
        <f t="shared" si="496"/>
        <v>295</v>
      </c>
      <c r="AS336" s="43">
        <f t="shared" si="497"/>
        <v>5.45</v>
      </c>
      <c r="AT336" s="43">
        <v>1</v>
      </c>
      <c r="AU336" s="34">
        <f t="shared" si="498"/>
        <v>1.175</v>
      </c>
      <c r="AV336" s="42">
        <f t="shared" si="465"/>
        <v>2.56129199238528E+18</v>
      </c>
      <c r="AW336" s="42">
        <f t="shared" si="499"/>
        <v>8.8780783686054773E+20</v>
      </c>
      <c r="AX336" s="42">
        <f t="shared" si="500"/>
        <v>9.4251333001611608E+19</v>
      </c>
      <c r="AY336" s="42">
        <f t="shared" si="501"/>
        <v>1635</v>
      </c>
      <c r="AZ336" s="42">
        <f t="shared" si="502"/>
        <v>695114.25017763977</v>
      </c>
      <c r="BA336" s="70">
        <f t="shared" si="547"/>
        <v>0.10616186193501255</v>
      </c>
      <c r="BC336" s="43">
        <f t="shared" si="503"/>
        <v>270</v>
      </c>
      <c r="BD336" s="43">
        <f t="shared" si="504"/>
        <v>6.75</v>
      </c>
      <c r="BE336" s="43">
        <v>1</v>
      </c>
      <c r="BF336" s="34">
        <f t="shared" si="505"/>
        <v>1.3</v>
      </c>
      <c r="BG336" s="42">
        <f t="shared" si="466"/>
        <v>3.951707645394432E+18</v>
      </c>
      <c r="BH336" s="42">
        <f t="shared" si="506"/>
        <v>1.3870493835334456E+21</v>
      </c>
      <c r="BI336" s="42">
        <f t="shared" si="507"/>
        <v>3.6479156981701668E+18</v>
      </c>
      <c r="BJ336" s="42">
        <f t="shared" si="508"/>
        <v>2025</v>
      </c>
      <c r="BK336" s="42">
        <f t="shared" si="509"/>
        <v>695114.25017763977</v>
      </c>
      <c r="BL336" s="70">
        <f t="shared" si="461"/>
        <v>2.629982566934471E-3</v>
      </c>
      <c r="BN336" s="43">
        <f t="shared" si="510"/>
        <v>240</v>
      </c>
      <c r="BO336" s="43">
        <f t="shared" si="511"/>
        <v>8.1999999999999993</v>
      </c>
      <c r="BP336" s="43">
        <v>1</v>
      </c>
      <c r="BQ336" s="34">
        <f t="shared" si="512"/>
        <v>1.45</v>
      </c>
      <c r="BR336" s="42">
        <f t="shared" si="467"/>
        <v>6969502020096000</v>
      </c>
      <c r="BS336" s="42">
        <f t="shared" si="513"/>
        <v>2.425386702993408E+18</v>
      </c>
      <c r="BT336" s="42">
        <f t="shared" si="514"/>
        <v>6.9242844270822488E+16</v>
      </c>
      <c r="BU336" s="42">
        <f t="shared" si="515"/>
        <v>2460</v>
      </c>
      <c r="BV336" s="42">
        <f t="shared" si="516"/>
        <v>695114.25017763977</v>
      </c>
      <c r="BW336" s="70">
        <f t="shared" si="458"/>
        <v>2.8549197612637644E-2</v>
      </c>
      <c r="BY336" s="43">
        <f t="shared" si="517"/>
        <v>178</v>
      </c>
      <c r="BZ336" s="43">
        <f t="shared" si="518"/>
        <v>9.8249999999999993</v>
      </c>
      <c r="CA336" s="43">
        <v>1</v>
      </c>
      <c r="CB336" s="34">
        <f t="shared" si="519"/>
        <v>0</v>
      </c>
      <c r="CC336" s="42">
        <f t="shared" si="468"/>
        <v>256838400</v>
      </c>
      <c r="CD336" s="42">
        <f t="shared" si="520"/>
        <v>0</v>
      </c>
      <c r="CE336" s="42">
        <f t="shared" si="521"/>
        <v>15350469370109.311</v>
      </c>
      <c r="CF336" s="42">
        <f t="shared" si="522"/>
        <v>2947.5</v>
      </c>
      <c r="CG336" s="42">
        <f t="shared" si="523"/>
        <v>695114.25017763977</v>
      </c>
      <c r="CH336" s="70" t="e">
        <f t="shared" si="457"/>
        <v>#DIV/0!</v>
      </c>
      <c r="CJ336" s="43">
        <f t="shared" si="524"/>
        <v>123</v>
      </c>
      <c r="CK336" s="43">
        <f t="shared" si="525"/>
        <v>11.649999999999999</v>
      </c>
      <c r="CL336" s="43">
        <v>1</v>
      </c>
      <c r="CM336" s="34">
        <f t="shared" si="526"/>
        <v>0</v>
      </c>
      <c r="CN336" s="42">
        <f t="shared" si="469"/>
        <v>1411200</v>
      </c>
      <c r="CO336" s="42">
        <f t="shared" si="527"/>
        <v>0</v>
      </c>
      <c r="CP336" s="42">
        <f t="shared" si="528"/>
        <v>8887611728.7776699</v>
      </c>
      <c r="CQ336" s="42">
        <f t="shared" si="529"/>
        <v>3494.9999999999995</v>
      </c>
      <c r="CR336" s="42">
        <f t="shared" si="530"/>
        <v>695114.25017763977</v>
      </c>
      <c r="CS336" s="70" t="e">
        <f t="shared" si="548"/>
        <v>#DIV/0!</v>
      </c>
      <c r="CU336" s="43">
        <f t="shared" si="531"/>
        <v>73</v>
      </c>
      <c r="CV336" s="43">
        <f t="shared" si="532"/>
        <v>13.7</v>
      </c>
      <c r="CW336" s="43">
        <v>1</v>
      </c>
      <c r="CX336" s="34">
        <f t="shared" si="533"/>
        <v>0</v>
      </c>
      <c r="CY336" s="42">
        <f t="shared" si="470"/>
        <v>720</v>
      </c>
      <c r="CZ336" s="42">
        <f t="shared" si="534"/>
        <v>0</v>
      </c>
      <c r="DA336" s="42">
        <f t="shared" si="535"/>
        <v>10206568.592765365</v>
      </c>
      <c r="DB336" s="42">
        <f t="shared" si="536"/>
        <v>4110</v>
      </c>
      <c r="DC336" s="42">
        <f t="shared" si="537"/>
        <v>695114.25017763977</v>
      </c>
      <c r="DD336" s="70" t="e">
        <f t="shared" si="538"/>
        <v>#DIV/0!</v>
      </c>
      <c r="DF336" s="43">
        <f t="shared" si="539"/>
        <v>10</v>
      </c>
      <c r="DG336" s="43">
        <f t="shared" si="540"/>
        <v>18.574999999999999</v>
      </c>
      <c r="DH336" s="43">
        <v>1</v>
      </c>
      <c r="DI336" s="34">
        <f t="shared" si="549"/>
        <v>0</v>
      </c>
      <c r="DJ336" s="42">
        <f t="shared" si="471"/>
        <v>1</v>
      </c>
      <c r="DK336" s="42">
        <f t="shared" si="541"/>
        <v>0</v>
      </c>
      <c r="DL336" s="42">
        <f t="shared" si="542"/>
        <v>2229.0000000000014</v>
      </c>
      <c r="DM336" s="42">
        <f t="shared" si="543"/>
        <v>5572.5</v>
      </c>
      <c r="DN336" s="42">
        <f t="shared" si="544"/>
        <v>695114.25017763977</v>
      </c>
      <c r="DO336" s="70" t="e">
        <f t="shared" si="545"/>
        <v>#DIV/0!</v>
      </c>
    </row>
    <row r="337" spans="1:119">
      <c r="A337" s="34">
        <f t="shared" si="472"/>
        <v>23987.580042373684</v>
      </c>
      <c r="B337" s="34">
        <v>0</v>
      </c>
      <c r="C337" s="55">
        <f t="shared" si="456"/>
        <v>16.375</v>
      </c>
      <c r="D337" s="59"/>
      <c r="E337" s="87">
        <v>2.2000000000000002</v>
      </c>
      <c r="F337" s="101">
        <f>C337+E337</f>
        <v>18.574999999999999</v>
      </c>
      <c r="G337" s="37">
        <f t="shared" si="473"/>
        <v>8.4758978290087723E+19</v>
      </c>
      <c r="H337" s="34">
        <f t="shared" si="546"/>
        <v>66.200000000000045</v>
      </c>
      <c r="I337" s="38">
        <v>331</v>
      </c>
      <c r="J337" s="43">
        <f t="shared" si="474"/>
        <v>331</v>
      </c>
      <c r="K337" s="43">
        <f t="shared" si="475"/>
        <v>2.2000000000000002</v>
      </c>
      <c r="L337" s="33">
        <v>1</v>
      </c>
      <c r="M337" s="34">
        <f t="shared" si="476"/>
        <v>2</v>
      </c>
      <c r="N337" s="42">
        <f t="shared" si="462"/>
        <v>4.4525767902835507E+20</v>
      </c>
      <c r="O337" s="42">
        <f t="shared" si="477"/>
        <v>2.9476058351677106E+23</v>
      </c>
      <c r="P337" s="42">
        <f t="shared" si="478"/>
        <v>5.5940925671457895E+21</v>
      </c>
      <c r="Q337" s="42">
        <f t="shared" si="479"/>
        <v>660</v>
      </c>
      <c r="R337" s="42">
        <f t="shared" si="480"/>
        <v>719627.40127121052</v>
      </c>
      <c r="S337" s="70">
        <f t="shared" si="481"/>
        <v>1.8978428188745601E-2</v>
      </c>
      <c r="V337" s="43">
        <f t="shared" si="482"/>
        <v>331</v>
      </c>
      <c r="W337" s="43">
        <f t="shared" si="483"/>
        <v>3.2</v>
      </c>
      <c r="X337" s="43">
        <v>1</v>
      </c>
      <c r="Y337" s="34">
        <f t="shared" si="484"/>
        <v>1</v>
      </c>
      <c r="Z337" s="42">
        <f t="shared" si="463"/>
        <v>4.7254157111700005E+19</v>
      </c>
      <c r="AA337" s="42">
        <f t="shared" si="485"/>
        <v>1.5641126003972701E+22</v>
      </c>
      <c r="AB337" s="42">
        <f t="shared" si="486"/>
        <v>8.1368619158484214E+21</v>
      </c>
      <c r="AC337" s="42">
        <f t="shared" si="487"/>
        <v>960</v>
      </c>
      <c r="AD337" s="42">
        <f t="shared" si="488"/>
        <v>719627.40127121052</v>
      </c>
      <c r="AE337" s="70">
        <f t="shared" ref="AE337:AE400" si="550">AB337/AA337</f>
        <v>0.5202222598156766</v>
      </c>
      <c r="AG337" s="43">
        <f t="shared" si="489"/>
        <v>316</v>
      </c>
      <c r="AH337" s="43">
        <f t="shared" si="490"/>
        <v>4.2750000000000004</v>
      </c>
      <c r="AI337" s="43">
        <v>1</v>
      </c>
      <c r="AJ337" s="34">
        <f t="shared" si="491"/>
        <v>1.075</v>
      </c>
      <c r="AK337" s="42">
        <f t="shared" si="464"/>
        <v>2.7564924981824995E+20</v>
      </c>
      <c r="AL337" s="42">
        <f t="shared" si="492"/>
        <v>9.3638050163259506E+22</v>
      </c>
      <c r="AM337" s="42">
        <f t="shared" si="493"/>
        <v>1.3587923707129676E+21</v>
      </c>
      <c r="AN337" s="42">
        <f t="shared" si="494"/>
        <v>1282.5</v>
      </c>
      <c r="AO337" s="42">
        <f t="shared" si="495"/>
        <v>719627.40127121052</v>
      </c>
      <c r="AP337" s="70">
        <f t="shared" si="460"/>
        <v>1.4511113466629115E-2</v>
      </c>
      <c r="AR337" s="43">
        <f t="shared" si="496"/>
        <v>296</v>
      </c>
      <c r="AS337" s="43">
        <f t="shared" si="497"/>
        <v>5.45</v>
      </c>
      <c r="AT337" s="43">
        <v>1</v>
      </c>
      <c r="AU337" s="34">
        <f t="shared" si="498"/>
        <v>1.175</v>
      </c>
      <c r="AV337" s="42">
        <f t="shared" si="465"/>
        <v>2.56129199238528E+18</v>
      </c>
      <c r="AW337" s="42">
        <f t="shared" si="499"/>
        <v>8.9081735495160037E+20</v>
      </c>
      <c r="AX337" s="42">
        <f t="shared" si="500"/>
        <v>1.0826635117522901E+20</v>
      </c>
      <c r="AY337" s="42">
        <f t="shared" si="501"/>
        <v>1635</v>
      </c>
      <c r="AZ337" s="42">
        <f t="shared" si="502"/>
        <v>719627.40127121052</v>
      </c>
      <c r="BA337" s="70">
        <f t="shared" si="547"/>
        <v>0.12153596982976528</v>
      </c>
      <c r="BC337" s="43">
        <f t="shared" si="503"/>
        <v>271</v>
      </c>
      <c r="BD337" s="43">
        <f t="shared" si="504"/>
        <v>6.75</v>
      </c>
      <c r="BE337" s="43">
        <v>1</v>
      </c>
      <c r="BF337" s="34">
        <f t="shared" si="505"/>
        <v>1.3</v>
      </c>
      <c r="BG337" s="42">
        <f t="shared" si="466"/>
        <v>3.951707645394432E+18</v>
      </c>
      <c r="BH337" s="42">
        <f t="shared" si="506"/>
        <v>1.3921866034724584E+21</v>
      </c>
      <c r="BI337" s="42">
        <f t="shared" si="507"/>
        <v>4.1903547616559319E+18</v>
      </c>
      <c r="BJ337" s="42">
        <f t="shared" si="508"/>
        <v>2025</v>
      </c>
      <c r="BK337" s="42">
        <f t="shared" si="509"/>
        <v>719627.40127121052</v>
      </c>
      <c r="BL337" s="70">
        <f t="shared" si="461"/>
        <v>3.0099088377981433E-3</v>
      </c>
      <c r="BN337" s="43">
        <f t="shared" si="510"/>
        <v>241</v>
      </c>
      <c r="BO337" s="43">
        <f t="shared" si="511"/>
        <v>8.1999999999999993</v>
      </c>
      <c r="BP337" s="43">
        <v>1</v>
      </c>
      <c r="BQ337" s="34">
        <f t="shared" si="512"/>
        <v>1.45</v>
      </c>
      <c r="BR337" s="42">
        <f t="shared" si="467"/>
        <v>6969502020096000</v>
      </c>
      <c r="BS337" s="42">
        <f t="shared" si="513"/>
        <v>2.4354924809225472E+18</v>
      </c>
      <c r="BT337" s="42">
        <f t="shared" si="514"/>
        <v>7.9539141309209664E+16</v>
      </c>
      <c r="BU337" s="42">
        <f t="shared" si="515"/>
        <v>2460</v>
      </c>
      <c r="BV337" s="42">
        <f t="shared" si="516"/>
        <v>719627.40127121052</v>
      </c>
      <c r="BW337" s="70">
        <f t="shared" si="458"/>
        <v>3.2658339917797985E-2</v>
      </c>
      <c r="BY337" s="43">
        <f t="shared" si="517"/>
        <v>179</v>
      </c>
      <c r="BZ337" s="43">
        <f t="shared" si="518"/>
        <v>9.8249999999999993</v>
      </c>
      <c r="CA337" s="43">
        <v>1</v>
      </c>
      <c r="CB337" s="34">
        <f t="shared" si="519"/>
        <v>0</v>
      </c>
      <c r="CC337" s="42">
        <f t="shared" si="468"/>
        <v>256838400</v>
      </c>
      <c r="CD337" s="42">
        <f t="shared" si="520"/>
        <v>0</v>
      </c>
      <c r="CE337" s="42">
        <f t="shared" si="521"/>
        <v>17633058913876.937</v>
      </c>
      <c r="CF337" s="42">
        <f t="shared" si="522"/>
        <v>2947.5</v>
      </c>
      <c r="CG337" s="42">
        <f t="shared" si="523"/>
        <v>719627.40127121052</v>
      </c>
      <c r="CH337" s="70" t="e">
        <f t="shared" si="457"/>
        <v>#DIV/0!</v>
      </c>
      <c r="CJ337" s="43">
        <f t="shared" si="524"/>
        <v>124</v>
      </c>
      <c r="CK337" s="43">
        <f t="shared" si="525"/>
        <v>11.649999999999999</v>
      </c>
      <c r="CL337" s="43">
        <v>1</v>
      </c>
      <c r="CM337" s="34">
        <f t="shared" si="526"/>
        <v>0</v>
      </c>
      <c r="CN337" s="42">
        <f t="shared" si="469"/>
        <v>1411200</v>
      </c>
      <c r="CO337" s="42">
        <f t="shared" si="527"/>
        <v>0</v>
      </c>
      <c r="CP337" s="42">
        <f t="shared" si="528"/>
        <v>10209184972.699265</v>
      </c>
      <c r="CQ337" s="42">
        <f t="shared" si="529"/>
        <v>3494.9999999999995</v>
      </c>
      <c r="CR337" s="42">
        <f t="shared" si="530"/>
        <v>719627.40127121052</v>
      </c>
      <c r="CS337" s="70" t="e">
        <f t="shared" si="548"/>
        <v>#DIV/0!</v>
      </c>
      <c r="CU337" s="43">
        <f t="shared" si="531"/>
        <v>74</v>
      </c>
      <c r="CV337" s="43">
        <f t="shared" si="532"/>
        <v>13.7</v>
      </c>
      <c r="CW337" s="43">
        <v>1</v>
      </c>
      <c r="CX337" s="34">
        <f t="shared" si="533"/>
        <v>0</v>
      </c>
      <c r="CY337" s="42">
        <f t="shared" si="470"/>
        <v>720</v>
      </c>
      <c r="CZ337" s="42">
        <f t="shared" si="534"/>
        <v>0</v>
      </c>
      <c r="DA337" s="42">
        <f t="shared" si="535"/>
        <v>11724268.552673977</v>
      </c>
      <c r="DB337" s="42">
        <f t="shared" si="536"/>
        <v>4110</v>
      </c>
      <c r="DC337" s="42">
        <f t="shared" si="537"/>
        <v>719627.40127121052</v>
      </c>
      <c r="DD337" s="70" t="e">
        <f t="shared" si="538"/>
        <v>#DIV/0!</v>
      </c>
      <c r="DF337" s="43">
        <f t="shared" si="539"/>
        <v>11</v>
      </c>
      <c r="DG337" s="43">
        <f t="shared" si="540"/>
        <v>18.574999999999999</v>
      </c>
      <c r="DH337" s="43">
        <v>1</v>
      </c>
      <c r="DI337" s="34">
        <f t="shared" si="549"/>
        <v>0</v>
      </c>
      <c r="DJ337" s="42">
        <f t="shared" si="471"/>
        <v>1</v>
      </c>
      <c r="DK337" s="42">
        <f t="shared" si="541"/>
        <v>0</v>
      </c>
      <c r="DL337" s="42">
        <f t="shared" si="542"/>
        <v>2560.4486332883926</v>
      </c>
      <c r="DM337" s="42">
        <f t="shared" si="543"/>
        <v>5572.5</v>
      </c>
      <c r="DN337" s="42">
        <f t="shared" si="544"/>
        <v>719627.40127121052</v>
      </c>
      <c r="DO337" s="70" t="e">
        <f t="shared" si="545"/>
        <v>#DIV/0!</v>
      </c>
    </row>
    <row r="338" spans="1:119">
      <c r="A338" s="34">
        <f t="shared" si="472"/>
        <v>24833.500225706939</v>
      </c>
      <c r="B338" s="34">
        <v>0</v>
      </c>
      <c r="C338" s="55">
        <f t="shared" si="456"/>
        <v>16.375</v>
      </c>
      <c r="D338" s="59"/>
      <c r="E338" s="87">
        <v>2.2000000000000002</v>
      </c>
      <c r="F338" s="101">
        <f>C338+E338</f>
        <v>18.574999999999999</v>
      </c>
      <c r="G338" s="37">
        <f t="shared" si="473"/>
        <v>9.7362498933053194E+19</v>
      </c>
      <c r="H338" s="34">
        <f t="shared" si="546"/>
        <v>66.400000000000034</v>
      </c>
      <c r="I338" s="38">
        <v>332</v>
      </c>
      <c r="J338" s="43">
        <f t="shared" si="474"/>
        <v>332</v>
      </c>
      <c r="K338" s="43">
        <f t="shared" si="475"/>
        <v>2.2000000000000002</v>
      </c>
      <c r="L338" s="33">
        <v>1</v>
      </c>
      <c r="M338" s="34">
        <f t="shared" si="476"/>
        <v>2</v>
      </c>
      <c r="N338" s="42">
        <f t="shared" si="462"/>
        <v>4.4525767902835507E+20</v>
      </c>
      <c r="O338" s="42">
        <f t="shared" si="477"/>
        <v>2.9565109887482777E+23</v>
      </c>
      <c r="P338" s="42">
        <f t="shared" si="478"/>
        <v>6.4259249295815113E+21</v>
      </c>
      <c r="Q338" s="42">
        <f t="shared" si="479"/>
        <v>660</v>
      </c>
      <c r="R338" s="42">
        <f t="shared" si="480"/>
        <v>745005.00677120814</v>
      </c>
      <c r="S338" s="70">
        <f t="shared" si="481"/>
        <v>2.1734825116622034E-2</v>
      </c>
      <c r="V338" s="43">
        <f t="shared" si="482"/>
        <v>332</v>
      </c>
      <c r="W338" s="43">
        <f t="shared" si="483"/>
        <v>3.2</v>
      </c>
      <c r="X338" s="43">
        <v>1</v>
      </c>
      <c r="Y338" s="34">
        <f t="shared" si="484"/>
        <v>1</v>
      </c>
      <c r="Z338" s="42">
        <f t="shared" si="463"/>
        <v>4.7254157111700005E+19</v>
      </c>
      <c r="AA338" s="42">
        <f t="shared" si="485"/>
        <v>1.5688380161084401E+22</v>
      </c>
      <c r="AB338" s="42">
        <f t="shared" si="486"/>
        <v>9.3467998975731066E+21</v>
      </c>
      <c r="AC338" s="42">
        <f t="shared" si="487"/>
        <v>960</v>
      </c>
      <c r="AD338" s="42">
        <f t="shared" si="488"/>
        <v>745005.00677120814</v>
      </c>
      <c r="AE338" s="70">
        <f t="shared" si="550"/>
        <v>0.59577851898044798</v>
      </c>
      <c r="AG338" s="43">
        <f t="shared" si="489"/>
        <v>317</v>
      </c>
      <c r="AH338" s="43">
        <f t="shared" si="490"/>
        <v>4.2750000000000004</v>
      </c>
      <c r="AI338" s="43">
        <v>1</v>
      </c>
      <c r="AJ338" s="34">
        <f t="shared" si="491"/>
        <v>1.075</v>
      </c>
      <c r="AK338" s="42">
        <f t="shared" si="464"/>
        <v>2.7564924981824995E+20</v>
      </c>
      <c r="AL338" s="42">
        <f t="shared" si="492"/>
        <v>9.3934373106814122E+22</v>
      </c>
      <c r="AM338" s="42">
        <f t="shared" si="493"/>
        <v>1.5608425610205072E+21</v>
      </c>
      <c r="AN338" s="42">
        <f t="shared" si="494"/>
        <v>1282.5</v>
      </c>
      <c r="AO338" s="42">
        <f t="shared" si="495"/>
        <v>745005.00677120814</v>
      </c>
      <c r="AP338" s="70">
        <f t="shared" si="460"/>
        <v>1.661630891224079E-2</v>
      </c>
      <c r="AR338" s="43">
        <f t="shared" si="496"/>
        <v>297</v>
      </c>
      <c r="AS338" s="43">
        <f t="shared" si="497"/>
        <v>5.45</v>
      </c>
      <c r="AT338" s="43">
        <v>1</v>
      </c>
      <c r="AU338" s="34">
        <f t="shared" si="498"/>
        <v>1.175</v>
      </c>
      <c r="AV338" s="42">
        <f t="shared" si="465"/>
        <v>2.56129199238528E+18</v>
      </c>
      <c r="AW338" s="42">
        <f t="shared" si="499"/>
        <v>8.9382687304265315E+20</v>
      </c>
      <c r="AX338" s="42">
        <f t="shared" si="500"/>
        <v>1.2436537949651688E+20</v>
      </c>
      <c r="AY338" s="42">
        <f t="shared" si="501"/>
        <v>1635</v>
      </c>
      <c r="AZ338" s="42">
        <f t="shared" si="502"/>
        <v>745005.00677120814</v>
      </c>
      <c r="BA338" s="70">
        <f t="shared" si="547"/>
        <v>0.13913810744262797</v>
      </c>
      <c r="BC338" s="43">
        <f t="shared" si="503"/>
        <v>272</v>
      </c>
      <c r="BD338" s="43">
        <f t="shared" si="504"/>
        <v>6.75</v>
      </c>
      <c r="BE338" s="43">
        <v>1</v>
      </c>
      <c r="BF338" s="34">
        <f t="shared" si="505"/>
        <v>1.3</v>
      </c>
      <c r="BG338" s="42">
        <f t="shared" si="466"/>
        <v>3.951707645394432E+18</v>
      </c>
      <c r="BH338" s="42">
        <f t="shared" si="506"/>
        <v>1.3973238234114713E+21</v>
      </c>
      <c r="BI338" s="42">
        <f t="shared" si="507"/>
        <v>4.8134536215681618E+18</v>
      </c>
      <c r="BJ338" s="42">
        <f t="shared" si="508"/>
        <v>2025</v>
      </c>
      <c r="BK338" s="42">
        <f t="shared" si="509"/>
        <v>745005.00677120814</v>
      </c>
      <c r="BL338" s="70">
        <f t="shared" si="461"/>
        <v>3.4447660169540668E-3</v>
      </c>
      <c r="BN338" s="43">
        <f t="shared" si="510"/>
        <v>242</v>
      </c>
      <c r="BO338" s="43">
        <f t="shared" si="511"/>
        <v>8.1999999999999993</v>
      </c>
      <c r="BP338" s="43">
        <v>1</v>
      </c>
      <c r="BQ338" s="34">
        <f t="shared" si="512"/>
        <v>1.45</v>
      </c>
      <c r="BR338" s="42">
        <f t="shared" si="467"/>
        <v>6969502020096000</v>
      </c>
      <c r="BS338" s="42">
        <f t="shared" si="513"/>
        <v>2.4455982588516864E+18</v>
      </c>
      <c r="BT338" s="42">
        <f t="shared" si="514"/>
        <v>9.1366480779765856E+16</v>
      </c>
      <c r="BU338" s="42">
        <f t="shared" si="515"/>
        <v>2460</v>
      </c>
      <c r="BV338" s="42">
        <f t="shared" si="516"/>
        <v>745005.00677120814</v>
      </c>
      <c r="BW338" s="70">
        <f t="shared" si="458"/>
        <v>3.7359562409349421E-2</v>
      </c>
      <c r="BY338" s="43">
        <f t="shared" si="517"/>
        <v>180</v>
      </c>
      <c r="BZ338" s="43">
        <f t="shared" si="518"/>
        <v>9.8249999999999993</v>
      </c>
      <c r="CA338" s="43">
        <v>14</v>
      </c>
      <c r="CB338" s="34">
        <f t="shared" si="519"/>
        <v>0</v>
      </c>
      <c r="CC338" s="42">
        <f t="shared" si="468"/>
        <v>3595737600</v>
      </c>
      <c r="CD338" s="42">
        <f t="shared" si="520"/>
        <v>0</v>
      </c>
      <c r="CE338" s="42">
        <f t="shared" si="521"/>
        <v>20255065767936.242</v>
      </c>
      <c r="CF338" s="42">
        <f t="shared" si="522"/>
        <v>2947.5</v>
      </c>
      <c r="CG338" s="42">
        <f t="shared" si="523"/>
        <v>745005.00677120814</v>
      </c>
      <c r="CH338" s="70" t="e">
        <f t="shared" si="457"/>
        <v>#DIV/0!</v>
      </c>
      <c r="CJ338" s="43">
        <f t="shared" si="524"/>
        <v>125</v>
      </c>
      <c r="CK338" s="43">
        <f t="shared" si="525"/>
        <v>11.649999999999999</v>
      </c>
      <c r="CL338" s="43">
        <v>1</v>
      </c>
      <c r="CM338" s="34">
        <f t="shared" si="526"/>
        <v>0</v>
      </c>
      <c r="CN338" s="42">
        <f t="shared" si="469"/>
        <v>1411200</v>
      </c>
      <c r="CO338" s="42">
        <f t="shared" si="527"/>
        <v>0</v>
      </c>
      <c r="CP338" s="42">
        <f t="shared" si="528"/>
        <v>11727273984.000095</v>
      </c>
      <c r="CQ338" s="42">
        <f t="shared" si="529"/>
        <v>3494.9999999999995</v>
      </c>
      <c r="CR338" s="42">
        <f t="shared" si="530"/>
        <v>745005.00677120814</v>
      </c>
      <c r="CS338" s="70" t="e">
        <f t="shared" si="548"/>
        <v>#DIV/0!</v>
      </c>
      <c r="CU338" s="43">
        <f t="shared" si="531"/>
        <v>75</v>
      </c>
      <c r="CV338" s="43">
        <f t="shared" si="532"/>
        <v>13.7</v>
      </c>
      <c r="CW338" s="43">
        <v>1</v>
      </c>
      <c r="CX338" s="34">
        <f t="shared" si="533"/>
        <v>0</v>
      </c>
      <c r="CY338" s="42">
        <f t="shared" si="470"/>
        <v>720</v>
      </c>
      <c r="CZ338" s="42">
        <f t="shared" si="534"/>
        <v>0</v>
      </c>
      <c r="DA338" s="42">
        <f t="shared" si="535"/>
        <v>13467648.000000065</v>
      </c>
      <c r="DB338" s="42">
        <f t="shared" si="536"/>
        <v>4110</v>
      </c>
      <c r="DC338" s="42">
        <f t="shared" si="537"/>
        <v>745005.00677120814</v>
      </c>
      <c r="DD338" s="70" t="e">
        <f t="shared" si="538"/>
        <v>#DIV/0!</v>
      </c>
      <c r="DF338" s="43">
        <f t="shared" si="539"/>
        <v>12</v>
      </c>
      <c r="DG338" s="43">
        <f t="shared" si="540"/>
        <v>18.574999999999999</v>
      </c>
      <c r="DH338" s="43">
        <v>1</v>
      </c>
      <c r="DI338" s="34">
        <f t="shared" si="549"/>
        <v>0</v>
      </c>
      <c r="DJ338" s="42">
        <f t="shared" si="471"/>
        <v>1</v>
      </c>
      <c r="DK338" s="42">
        <f t="shared" si="541"/>
        <v>0</v>
      </c>
      <c r="DL338" s="42">
        <f t="shared" si="542"/>
        <v>2941.1831331127837</v>
      </c>
      <c r="DM338" s="42">
        <f t="shared" si="543"/>
        <v>5572.5</v>
      </c>
      <c r="DN338" s="42">
        <f t="shared" si="544"/>
        <v>745005.00677120814</v>
      </c>
      <c r="DO338" s="70" t="e">
        <f t="shared" si="545"/>
        <v>#DIV/0!</v>
      </c>
    </row>
    <row r="339" spans="1:119">
      <c r="A339" s="34">
        <f t="shared" si="472"/>
        <v>25709.251719881326</v>
      </c>
      <c r="B339" s="34">
        <v>0</v>
      </c>
      <c r="C339" s="55">
        <f t="shared" si="456"/>
        <v>16.375</v>
      </c>
      <c r="D339" s="59"/>
      <c r="E339" s="87">
        <v>2.2000000000000002</v>
      </c>
      <c r="F339" s="101">
        <f>C339+E339</f>
        <v>18.574999999999999</v>
      </c>
      <c r="G339" s="37">
        <f t="shared" si="473"/>
        <v>1.1184014236279878E+20</v>
      </c>
      <c r="H339" s="34">
        <f t="shared" si="546"/>
        <v>66.600000000000037</v>
      </c>
      <c r="I339" s="38">
        <v>333</v>
      </c>
      <c r="J339" s="43">
        <f t="shared" si="474"/>
        <v>333</v>
      </c>
      <c r="K339" s="43">
        <f t="shared" si="475"/>
        <v>2.2000000000000002</v>
      </c>
      <c r="L339" s="33">
        <v>1</v>
      </c>
      <c r="M339" s="34">
        <f t="shared" si="476"/>
        <v>2</v>
      </c>
      <c r="N339" s="42">
        <f t="shared" si="462"/>
        <v>4.4525767902835507E+20</v>
      </c>
      <c r="O339" s="42">
        <f t="shared" si="477"/>
        <v>2.9654161423288448E+23</v>
      </c>
      <c r="P339" s="42">
        <f t="shared" si="478"/>
        <v>7.3814493959447202E+21</v>
      </c>
      <c r="Q339" s="42">
        <f t="shared" si="479"/>
        <v>660</v>
      </c>
      <c r="R339" s="42">
        <f t="shared" si="480"/>
        <v>771277.55159643979</v>
      </c>
      <c r="S339" s="70">
        <f t="shared" si="481"/>
        <v>2.4891782608790314E-2</v>
      </c>
      <c r="V339" s="43">
        <f t="shared" si="482"/>
        <v>333</v>
      </c>
      <c r="W339" s="43">
        <f t="shared" si="483"/>
        <v>3.2</v>
      </c>
      <c r="X339" s="43">
        <v>1</v>
      </c>
      <c r="Y339" s="34">
        <f t="shared" si="484"/>
        <v>1</v>
      </c>
      <c r="Z339" s="42">
        <f t="shared" si="463"/>
        <v>4.7254157111700005E+19</v>
      </c>
      <c r="AA339" s="42">
        <f t="shared" si="485"/>
        <v>1.5735634318196103E+22</v>
      </c>
      <c r="AB339" s="42">
        <f t="shared" si="486"/>
        <v>1.0736653666828683E+22</v>
      </c>
      <c r="AC339" s="42">
        <f t="shared" si="487"/>
        <v>960</v>
      </c>
      <c r="AD339" s="42">
        <f t="shared" si="488"/>
        <v>771277.55159643979</v>
      </c>
      <c r="AE339" s="70">
        <f t="shared" si="550"/>
        <v>0.68231464011674547</v>
      </c>
      <c r="AG339" s="43">
        <f t="shared" si="489"/>
        <v>318</v>
      </c>
      <c r="AH339" s="43">
        <f t="shared" si="490"/>
        <v>4.2750000000000004</v>
      </c>
      <c r="AI339" s="43">
        <v>1</v>
      </c>
      <c r="AJ339" s="34">
        <f t="shared" si="491"/>
        <v>1.075</v>
      </c>
      <c r="AK339" s="42">
        <f t="shared" si="464"/>
        <v>2.7564924981824995E+20</v>
      </c>
      <c r="AL339" s="42">
        <f t="shared" si="492"/>
        <v>9.4230696050368755E+22</v>
      </c>
      <c r="AM339" s="42">
        <f t="shared" si="493"/>
        <v>1.7929372822536158E+21</v>
      </c>
      <c r="AN339" s="42">
        <f t="shared" si="494"/>
        <v>1282.5</v>
      </c>
      <c r="AO339" s="42">
        <f t="shared" si="495"/>
        <v>771277.55159643979</v>
      </c>
      <c r="AP339" s="70">
        <f t="shared" si="460"/>
        <v>1.9027104302564466E-2</v>
      </c>
      <c r="AR339" s="43">
        <f t="shared" si="496"/>
        <v>298</v>
      </c>
      <c r="AS339" s="43">
        <f t="shared" si="497"/>
        <v>5.45</v>
      </c>
      <c r="AT339" s="43">
        <v>1</v>
      </c>
      <c r="AU339" s="34">
        <f t="shared" si="498"/>
        <v>1.175</v>
      </c>
      <c r="AV339" s="42">
        <f t="shared" si="465"/>
        <v>2.56129199238528E+18</v>
      </c>
      <c r="AW339" s="42">
        <f t="shared" si="499"/>
        <v>8.968363911337058E+20</v>
      </c>
      <c r="AX339" s="42">
        <f t="shared" si="500"/>
        <v>1.4285830684623092E+20</v>
      </c>
      <c r="AY339" s="42">
        <f t="shared" si="501"/>
        <v>1635</v>
      </c>
      <c r="AZ339" s="42">
        <f t="shared" si="502"/>
        <v>771277.55159643979</v>
      </c>
      <c r="BA339" s="70">
        <f t="shared" si="547"/>
        <v>0.15929138052219463</v>
      </c>
      <c r="BC339" s="43">
        <f t="shared" si="503"/>
        <v>273</v>
      </c>
      <c r="BD339" s="43">
        <f t="shared" si="504"/>
        <v>6.75</v>
      </c>
      <c r="BE339" s="43">
        <v>1</v>
      </c>
      <c r="BF339" s="34">
        <f t="shared" si="505"/>
        <v>1.3</v>
      </c>
      <c r="BG339" s="42">
        <f t="shared" si="466"/>
        <v>3.951707645394432E+18</v>
      </c>
      <c r="BH339" s="42">
        <f t="shared" si="506"/>
        <v>1.402461043350484E+21</v>
      </c>
      <c r="BI339" s="42">
        <f t="shared" si="507"/>
        <v>5.5292062569498696E+18</v>
      </c>
      <c r="BJ339" s="42">
        <f t="shared" si="508"/>
        <v>2025</v>
      </c>
      <c r="BK339" s="42">
        <f t="shared" si="509"/>
        <v>771277.55159643979</v>
      </c>
      <c r="BL339" s="70">
        <f t="shared" si="461"/>
        <v>3.9425025623104496E-3</v>
      </c>
      <c r="BN339" s="43">
        <f t="shared" si="510"/>
        <v>243</v>
      </c>
      <c r="BO339" s="43">
        <f t="shared" si="511"/>
        <v>8.1999999999999993</v>
      </c>
      <c r="BP339" s="43">
        <v>1</v>
      </c>
      <c r="BQ339" s="34">
        <f t="shared" si="512"/>
        <v>1.45</v>
      </c>
      <c r="BR339" s="42">
        <f t="shared" si="467"/>
        <v>6969502020096000</v>
      </c>
      <c r="BS339" s="42">
        <f t="shared" si="513"/>
        <v>2.4557040367808256E+18</v>
      </c>
      <c r="BT339" s="42">
        <f t="shared" si="514"/>
        <v>1.0495252617358526E+17</v>
      </c>
      <c r="BU339" s="42">
        <f t="shared" si="515"/>
        <v>2460</v>
      </c>
      <c r="BV339" s="42">
        <f t="shared" si="516"/>
        <v>771277.55159643979</v>
      </c>
      <c r="BW339" s="70">
        <f t="shared" si="458"/>
        <v>4.2738263488448384E-2</v>
      </c>
      <c r="BY339" s="43">
        <f t="shared" si="517"/>
        <v>181</v>
      </c>
      <c r="BZ339" s="43">
        <f t="shared" si="518"/>
        <v>9.8249999999999993</v>
      </c>
      <c r="CA339" s="43">
        <v>1</v>
      </c>
      <c r="CB339" s="34">
        <f t="shared" si="519"/>
        <v>0</v>
      </c>
      <c r="CC339" s="42">
        <f t="shared" si="468"/>
        <v>3595737600</v>
      </c>
      <c r="CD339" s="42">
        <f t="shared" si="520"/>
        <v>0</v>
      </c>
      <c r="CE339" s="42">
        <f t="shared" si="521"/>
        <v>23266960727985.121</v>
      </c>
      <c r="CF339" s="42">
        <f t="shared" si="522"/>
        <v>2947.5</v>
      </c>
      <c r="CG339" s="42">
        <f t="shared" si="523"/>
        <v>771277.55159643979</v>
      </c>
      <c r="CH339" s="70" t="e">
        <f t="shared" si="457"/>
        <v>#DIV/0!</v>
      </c>
      <c r="CJ339" s="43">
        <f t="shared" si="524"/>
        <v>126</v>
      </c>
      <c r="CK339" s="43">
        <f t="shared" si="525"/>
        <v>11.649999999999999</v>
      </c>
      <c r="CL339" s="43">
        <v>1</v>
      </c>
      <c r="CM339" s="34">
        <f t="shared" si="526"/>
        <v>0</v>
      </c>
      <c r="CN339" s="42">
        <f t="shared" si="469"/>
        <v>1411200</v>
      </c>
      <c r="CO339" s="42">
        <f t="shared" si="527"/>
        <v>0</v>
      </c>
      <c r="CP339" s="42">
        <f t="shared" si="528"/>
        <v>13471100334.020435</v>
      </c>
      <c r="CQ339" s="42">
        <f t="shared" si="529"/>
        <v>3494.9999999999995</v>
      </c>
      <c r="CR339" s="42">
        <f t="shared" si="530"/>
        <v>771277.55159643979</v>
      </c>
      <c r="CS339" s="70" t="e">
        <f t="shared" si="548"/>
        <v>#DIV/0!</v>
      </c>
      <c r="CU339" s="43">
        <f t="shared" si="531"/>
        <v>76</v>
      </c>
      <c r="CV339" s="43">
        <f t="shared" si="532"/>
        <v>13.7</v>
      </c>
      <c r="CW339" s="43">
        <v>1</v>
      </c>
      <c r="CX339" s="34">
        <f t="shared" si="533"/>
        <v>0</v>
      </c>
      <c r="CY339" s="42">
        <f t="shared" si="470"/>
        <v>720</v>
      </c>
      <c r="CZ339" s="42">
        <f t="shared" si="534"/>
        <v>0</v>
      </c>
      <c r="DA339" s="42">
        <f t="shared" si="535"/>
        <v>15470265.103279188</v>
      </c>
      <c r="DB339" s="42">
        <f t="shared" si="536"/>
        <v>4110</v>
      </c>
      <c r="DC339" s="42">
        <f t="shared" si="537"/>
        <v>771277.55159643979</v>
      </c>
      <c r="DD339" s="70" t="e">
        <f t="shared" si="538"/>
        <v>#DIV/0!</v>
      </c>
      <c r="DF339" s="43">
        <f t="shared" si="539"/>
        <v>13</v>
      </c>
      <c r="DG339" s="43">
        <f t="shared" si="540"/>
        <v>18.574999999999999</v>
      </c>
      <c r="DH339" s="43">
        <v>1</v>
      </c>
      <c r="DI339" s="34">
        <f t="shared" si="549"/>
        <v>0</v>
      </c>
      <c r="DJ339" s="42">
        <f t="shared" si="471"/>
        <v>1</v>
      </c>
      <c r="DK339" s="42">
        <f t="shared" si="541"/>
        <v>0</v>
      </c>
      <c r="DL339" s="42">
        <f t="shared" si="542"/>
        <v>3378.5322267516799</v>
      </c>
      <c r="DM339" s="42">
        <f t="shared" si="543"/>
        <v>5572.5</v>
      </c>
      <c r="DN339" s="42">
        <f t="shared" si="544"/>
        <v>771277.55159643979</v>
      </c>
      <c r="DO339" s="70" t="e">
        <f t="shared" si="545"/>
        <v>#DIV/0!</v>
      </c>
    </row>
    <row r="340" spans="1:119">
      <c r="A340" s="34">
        <f t="shared" si="472"/>
        <v>26615.886523801746</v>
      </c>
      <c r="B340" s="34">
        <v>0</v>
      </c>
      <c r="C340" s="55">
        <f t="shared" si="456"/>
        <v>16.375</v>
      </c>
      <c r="D340" s="59"/>
      <c r="E340" s="87">
        <v>2.2000000000000002</v>
      </c>
      <c r="F340" s="101">
        <f>C340+E340</f>
        <v>18.574999999999999</v>
      </c>
      <c r="G340" s="37">
        <f t="shared" si="473"/>
        <v>1.2847058755478117E+20</v>
      </c>
      <c r="H340" s="34">
        <f t="shared" si="546"/>
        <v>66.80000000000004</v>
      </c>
      <c r="I340" s="38">
        <v>334</v>
      </c>
      <c r="J340" s="43">
        <f t="shared" si="474"/>
        <v>334</v>
      </c>
      <c r="K340" s="43">
        <f t="shared" si="475"/>
        <v>2.2000000000000002</v>
      </c>
      <c r="L340" s="33">
        <v>1</v>
      </c>
      <c r="M340" s="34">
        <f t="shared" si="476"/>
        <v>2</v>
      </c>
      <c r="N340" s="42">
        <f t="shared" si="462"/>
        <v>4.4525767902835507E+20</v>
      </c>
      <c r="O340" s="42">
        <f t="shared" si="477"/>
        <v>2.9743212959094119E+23</v>
      </c>
      <c r="P340" s="42">
        <f t="shared" si="478"/>
        <v>8.4790587786155566E+21</v>
      </c>
      <c r="Q340" s="42">
        <f t="shared" si="479"/>
        <v>660</v>
      </c>
      <c r="R340" s="42">
        <f t="shared" si="480"/>
        <v>798476.59571405244</v>
      </c>
      <c r="S340" s="70">
        <f t="shared" si="481"/>
        <v>2.8507541502919734E-2</v>
      </c>
      <c r="V340" s="43">
        <f t="shared" si="482"/>
        <v>334</v>
      </c>
      <c r="W340" s="43">
        <f t="shared" si="483"/>
        <v>3.2</v>
      </c>
      <c r="X340" s="43">
        <v>1</v>
      </c>
      <c r="Y340" s="34">
        <f t="shared" si="484"/>
        <v>1</v>
      </c>
      <c r="Z340" s="42">
        <f t="shared" si="463"/>
        <v>4.7254157111700005E+19</v>
      </c>
      <c r="AA340" s="42">
        <f t="shared" si="485"/>
        <v>1.5782888475307803E+22</v>
      </c>
      <c r="AB340" s="42">
        <f t="shared" si="486"/>
        <v>1.2333176405258991E+22</v>
      </c>
      <c r="AC340" s="42">
        <f t="shared" si="487"/>
        <v>960</v>
      </c>
      <c r="AD340" s="42">
        <f t="shared" si="488"/>
        <v>798476.59571405244</v>
      </c>
      <c r="AE340" s="70">
        <f t="shared" si="550"/>
        <v>0.78142707683413859</v>
      </c>
      <c r="AG340" s="43">
        <f t="shared" si="489"/>
        <v>319</v>
      </c>
      <c r="AH340" s="43">
        <f t="shared" si="490"/>
        <v>4.2750000000000004</v>
      </c>
      <c r="AI340" s="43">
        <v>1</v>
      </c>
      <c r="AJ340" s="34">
        <f t="shared" si="491"/>
        <v>1.075</v>
      </c>
      <c r="AK340" s="42">
        <f t="shared" si="464"/>
        <v>2.7564924981824995E+20</v>
      </c>
      <c r="AL340" s="42">
        <f t="shared" si="492"/>
        <v>9.4527018993923354E+22</v>
      </c>
      <c r="AM340" s="42">
        <f t="shared" si="493"/>
        <v>2.0595441067375838E+21</v>
      </c>
      <c r="AN340" s="42">
        <f t="shared" si="494"/>
        <v>1282.5</v>
      </c>
      <c r="AO340" s="42">
        <f t="shared" si="495"/>
        <v>798476.59571405244</v>
      </c>
      <c r="AP340" s="70">
        <f t="shared" si="460"/>
        <v>2.1787888041513093E-2</v>
      </c>
      <c r="AR340" s="43">
        <f t="shared" si="496"/>
        <v>299</v>
      </c>
      <c r="AS340" s="43">
        <f t="shared" si="497"/>
        <v>5.45</v>
      </c>
      <c r="AT340" s="43">
        <v>1</v>
      </c>
      <c r="AU340" s="34">
        <f t="shared" si="498"/>
        <v>1.175</v>
      </c>
      <c r="AV340" s="42">
        <f t="shared" si="465"/>
        <v>2.56129199238528E+18</v>
      </c>
      <c r="AW340" s="42">
        <f t="shared" si="499"/>
        <v>8.9984590922475858E+20</v>
      </c>
      <c r="AX340" s="42">
        <f t="shared" si="500"/>
        <v>1.6410110207192714E+20</v>
      </c>
      <c r="AY340" s="42">
        <f t="shared" si="501"/>
        <v>1635</v>
      </c>
      <c r="AZ340" s="42">
        <f t="shared" si="502"/>
        <v>798476.59571405244</v>
      </c>
      <c r="BA340" s="70">
        <f t="shared" si="547"/>
        <v>0.18236578106278736</v>
      </c>
      <c r="BC340" s="43">
        <f t="shared" si="503"/>
        <v>274</v>
      </c>
      <c r="BD340" s="43">
        <f t="shared" si="504"/>
        <v>6.75</v>
      </c>
      <c r="BE340" s="43">
        <v>1</v>
      </c>
      <c r="BF340" s="34">
        <f t="shared" si="505"/>
        <v>1.3</v>
      </c>
      <c r="BG340" s="42">
        <f t="shared" si="466"/>
        <v>3.951707645394432E+18</v>
      </c>
      <c r="BH340" s="42">
        <f t="shared" si="506"/>
        <v>1.4075982632894967E+21</v>
      </c>
      <c r="BI340" s="42">
        <f t="shared" si="507"/>
        <v>6.3513901317976279E+18</v>
      </c>
      <c r="BJ340" s="42">
        <f t="shared" si="508"/>
        <v>2025</v>
      </c>
      <c r="BK340" s="42">
        <f t="shared" si="509"/>
        <v>798476.59571405244</v>
      </c>
      <c r="BL340" s="70">
        <f t="shared" si="461"/>
        <v>4.5122179370658657E-3</v>
      </c>
      <c r="BN340" s="43">
        <f t="shared" si="510"/>
        <v>244</v>
      </c>
      <c r="BO340" s="43">
        <f t="shared" si="511"/>
        <v>8.1999999999999993</v>
      </c>
      <c r="BP340" s="43">
        <v>1</v>
      </c>
      <c r="BQ340" s="34">
        <f t="shared" si="512"/>
        <v>1.45</v>
      </c>
      <c r="BR340" s="42">
        <f t="shared" si="467"/>
        <v>6969502020096000</v>
      </c>
      <c r="BS340" s="42">
        <f t="shared" si="513"/>
        <v>2.4658098147099648E+18</v>
      </c>
      <c r="BT340" s="42">
        <f t="shared" si="514"/>
        <v>1.2055879416838067E+17</v>
      </c>
      <c r="BU340" s="42">
        <f t="shared" si="515"/>
        <v>2460</v>
      </c>
      <c r="BV340" s="42">
        <f t="shared" si="516"/>
        <v>798476.59571405244</v>
      </c>
      <c r="BW340" s="70">
        <f t="shared" si="458"/>
        <v>4.8892170616394892E-2</v>
      </c>
      <c r="BY340" s="43">
        <f t="shared" si="517"/>
        <v>182</v>
      </c>
      <c r="BZ340" s="43">
        <f t="shared" si="518"/>
        <v>9.8249999999999993</v>
      </c>
      <c r="CA340" s="43">
        <v>1</v>
      </c>
      <c r="CB340" s="34">
        <f t="shared" si="519"/>
        <v>0</v>
      </c>
      <c r="CC340" s="42">
        <f t="shared" si="468"/>
        <v>3595737600</v>
      </c>
      <c r="CD340" s="42">
        <f t="shared" si="520"/>
        <v>0</v>
      </c>
      <c r="CE340" s="42">
        <f t="shared" si="521"/>
        <v>26726719514017.121</v>
      </c>
      <c r="CF340" s="42">
        <f t="shared" si="522"/>
        <v>2947.5</v>
      </c>
      <c r="CG340" s="42">
        <f t="shared" si="523"/>
        <v>798476.59571405244</v>
      </c>
      <c r="CH340" s="70" t="e">
        <f t="shared" si="457"/>
        <v>#DIV/0!</v>
      </c>
      <c r="CJ340" s="43">
        <f t="shared" si="524"/>
        <v>127</v>
      </c>
      <c r="CK340" s="43">
        <f t="shared" si="525"/>
        <v>11.649999999999999</v>
      </c>
      <c r="CL340" s="43">
        <v>1</v>
      </c>
      <c r="CM340" s="34">
        <f t="shared" si="526"/>
        <v>0</v>
      </c>
      <c r="CN340" s="42">
        <f t="shared" si="469"/>
        <v>1411200</v>
      </c>
      <c r="CO340" s="42">
        <f t="shared" si="527"/>
        <v>0</v>
      </c>
      <c r="CP340" s="42">
        <f t="shared" si="528"/>
        <v>15474230793.689285</v>
      </c>
      <c r="CQ340" s="42">
        <f t="shared" si="529"/>
        <v>3494.9999999999995</v>
      </c>
      <c r="CR340" s="42">
        <f t="shared" si="530"/>
        <v>798476.59571405244</v>
      </c>
      <c r="CS340" s="70" t="e">
        <f t="shared" si="548"/>
        <v>#DIV/0!</v>
      </c>
      <c r="CU340" s="43">
        <f t="shared" si="531"/>
        <v>77</v>
      </c>
      <c r="CV340" s="43">
        <f t="shared" si="532"/>
        <v>13.7</v>
      </c>
      <c r="CW340" s="43">
        <v>1</v>
      </c>
      <c r="CX340" s="34">
        <f t="shared" si="533"/>
        <v>0</v>
      </c>
      <c r="CY340" s="42">
        <f t="shared" si="470"/>
        <v>720</v>
      </c>
      <c r="CZ340" s="42">
        <f t="shared" si="534"/>
        <v>0</v>
      </c>
      <c r="DA340" s="42">
        <f t="shared" si="535"/>
        <v>17770668.075504839</v>
      </c>
      <c r="DB340" s="42">
        <f t="shared" si="536"/>
        <v>4110</v>
      </c>
      <c r="DC340" s="42">
        <f t="shared" si="537"/>
        <v>798476.59571405244</v>
      </c>
      <c r="DD340" s="70" t="e">
        <f t="shared" si="538"/>
        <v>#DIV/0!</v>
      </c>
      <c r="DF340" s="43">
        <f t="shared" si="539"/>
        <v>14</v>
      </c>
      <c r="DG340" s="43">
        <f t="shared" si="540"/>
        <v>18.574999999999999</v>
      </c>
      <c r="DH340" s="43">
        <v>1</v>
      </c>
      <c r="DI340" s="34">
        <f t="shared" si="549"/>
        <v>0</v>
      </c>
      <c r="DJ340" s="42">
        <f t="shared" si="471"/>
        <v>1</v>
      </c>
      <c r="DK340" s="42">
        <f t="shared" si="541"/>
        <v>0</v>
      </c>
      <c r="DL340" s="42">
        <f t="shared" si="542"/>
        <v>3880.9144111741243</v>
      </c>
      <c r="DM340" s="42">
        <f t="shared" si="543"/>
        <v>5572.5</v>
      </c>
      <c r="DN340" s="42">
        <f t="shared" si="544"/>
        <v>798476.59571405244</v>
      </c>
      <c r="DO340" s="70" t="e">
        <f t="shared" si="545"/>
        <v>#DIV/0!</v>
      </c>
    </row>
    <row r="341" spans="1:119">
      <c r="A341" s="34">
        <f t="shared" si="472"/>
        <v>27554.493735034368</v>
      </c>
      <c r="B341" s="34">
        <v>0</v>
      </c>
      <c r="C341" s="55">
        <f t="shared" si="456"/>
        <v>16.375</v>
      </c>
      <c r="D341" s="59"/>
      <c r="E341" s="87">
        <v>2.2000000000000002</v>
      </c>
      <c r="F341" s="101">
        <f>C341+E341</f>
        <v>18.574999999999999</v>
      </c>
      <c r="G341" s="37">
        <f t="shared" si="473"/>
        <v>1.4757395258967969E+20</v>
      </c>
      <c r="H341" s="34">
        <f t="shared" si="546"/>
        <v>67.000000000000043</v>
      </c>
      <c r="I341" s="38">
        <v>335</v>
      </c>
      <c r="J341" s="43">
        <f t="shared" si="474"/>
        <v>335</v>
      </c>
      <c r="K341" s="43">
        <f t="shared" si="475"/>
        <v>2.2000000000000002</v>
      </c>
      <c r="L341" s="33">
        <v>1</v>
      </c>
      <c r="M341" s="34">
        <f t="shared" si="476"/>
        <v>2</v>
      </c>
      <c r="N341" s="42">
        <f t="shared" si="462"/>
        <v>4.4525767902835507E+20</v>
      </c>
      <c r="O341" s="42">
        <f t="shared" si="477"/>
        <v>2.983226449489979E+23</v>
      </c>
      <c r="P341" s="42">
        <f t="shared" si="478"/>
        <v>9.7398808709188593E+21</v>
      </c>
      <c r="Q341" s="42">
        <f t="shared" si="479"/>
        <v>660</v>
      </c>
      <c r="R341" s="42">
        <f t="shared" si="480"/>
        <v>826634.81205103104</v>
      </c>
      <c r="S341" s="70">
        <f t="shared" si="481"/>
        <v>3.264881508604222E-2</v>
      </c>
      <c r="V341" s="43">
        <f t="shared" si="482"/>
        <v>335</v>
      </c>
      <c r="W341" s="43">
        <f t="shared" si="483"/>
        <v>3.2</v>
      </c>
      <c r="X341" s="43">
        <v>1</v>
      </c>
      <c r="Y341" s="34">
        <f t="shared" si="484"/>
        <v>1</v>
      </c>
      <c r="Z341" s="42">
        <f t="shared" si="463"/>
        <v>4.7254157111700005E+19</v>
      </c>
      <c r="AA341" s="42">
        <f t="shared" si="485"/>
        <v>1.5830142632419503E+22</v>
      </c>
      <c r="AB341" s="42">
        <f t="shared" si="486"/>
        <v>1.416709944860925E+22</v>
      </c>
      <c r="AC341" s="42">
        <f t="shared" si="487"/>
        <v>960</v>
      </c>
      <c r="AD341" s="42">
        <f t="shared" si="488"/>
        <v>826634.81205103104</v>
      </c>
      <c r="AE341" s="70">
        <f t="shared" si="550"/>
        <v>0.89494452308948835</v>
      </c>
      <c r="AG341" s="43">
        <f t="shared" si="489"/>
        <v>320</v>
      </c>
      <c r="AH341" s="43">
        <f t="shared" si="490"/>
        <v>4.2750000000000004</v>
      </c>
      <c r="AI341" s="43">
        <v>1</v>
      </c>
      <c r="AJ341" s="34">
        <f t="shared" si="491"/>
        <v>1.075</v>
      </c>
      <c r="AK341" s="42">
        <f t="shared" si="464"/>
        <v>2.7564924981824995E+20</v>
      </c>
      <c r="AL341" s="42">
        <f t="shared" si="492"/>
        <v>9.482334193747797E+22</v>
      </c>
      <c r="AM341" s="42">
        <f t="shared" si="493"/>
        <v>2.3657949274533003E+21</v>
      </c>
      <c r="AN341" s="42">
        <f t="shared" si="494"/>
        <v>1282.5</v>
      </c>
      <c r="AO341" s="42">
        <f t="shared" si="495"/>
        <v>826634.81205103104</v>
      </c>
      <c r="AP341" s="70">
        <f t="shared" si="460"/>
        <v>2.4949499554795206E-2</v>
      </c>
      <c r="AR341" s="43">
        <f t="shared" si="496"/>
        <v>300</v>
      </c>
      <c r="AS341" s="43">
        <f t="shared" si="497"/>
        <v>5.45</v>
      </c>
      <c r="AT341" s="43">
        <v>15</v>
      </c>
      <c r="AU341" s="34">
        <f t="shared" si="498"/>
        <v>1.175</v>
      </c>
      <c r="AV341" s="42">
        <f t="shared" si="465"/>
        <v>3.8419379885779198E+19</v>
      </c>
      <c r="AW341" s="42">
        <f t="shared" si="499"/>
        <v>1.3542831409737167E+22</v>
      </c>
      <c r="AX341" s="42">
        <f t="shared" si="500"/>
        <v>1.8850266600322325E+20</v>
      </c>
      <c r="AY341" s="42">
        <f t="shared" si="501"/>
        <v>1635</v>
      </c>
      <c r="AZ341" s="42">
        <f t="shared" si="502"/>
        <v>826634.81205103104</v>
      </c>
      <c r="BA341" s="70">
        <f t="shared" si="547"/>
        <v>1.391899967592387E-2</v>
      </c>
      <c r="BC341" s="43">
        <f t="shared" si="503"/>
        <v>275</v>
      </c>
      <c r="BD341" s="43">
        <f t="shared" si="504"/>
        <v>6.75</v>
      </c>
      <c r="BE341" s="43">
        <v>1</v>
      </c>
      <c r="BF341" s="34">
        <f t="shared" si="505"/>
        <v>1.3</v>
      </c>
      <c r="BG341" s="42">
        <f t="shared" si="466"/>
        <v>3.951707645394432E+18</v>
      </c>
      <c r="BH341" s="42">
        <f t="shared" si="506"/>
        <v>1.4127354832285094E+21</v>
      </c>
      <c r="BI341" s="42">
        <f t="shared" si="507"/>
        <v>7.2958313963403377E+18</v>
      </c>
      <c r="BJ341" s="42">
        <f t="shared" si="508"/>
        <v>2025</v>
      </c>
      <c r="BK341" s="42">
        <f t="shared" si="509"/>
        <v>826634.81205103104</v>
      </c>
      <c r="BL341" s="70">
        <f t="shared" si="461"/>
        <v>5.1643294041622363E-3</v>
      </c>
      <c r="BN341" s="43">
        <f t="shared" si="510"/>
        <v>245</v>
      </c>
      <c r="BO341" s="43">
        <f t="shared" si="511"/>
        <v>8.1999999999999993</v>
      </c>
      <c r="BP341" s="43">
        <v>1</v>
      </c>
      <c r="BQ341" s="34">
        <f t="shared" si="512"/>
        <v>1.45</v>
      </c>
      <c r="BR341" s="42">
        <f t="shared" si="467"/>
        <v>6969502020096000</v>
      </c>
      <c r="BS341" s="42">
        <f t="shared" si="513"/>
        <v>2.475915592639104E+18</v>
      </c>
      <c r="BT341" s="42">
        <f t="shared" si="514"/>
        <v>1.3848568854164498E+17</v>
      </c>
      <c r="BU341" s="42">
        <f t="shared" si="515"/>
        <v>2460</v>
      </c>
      <c r="BV341" s="42">
        <f t="shared" si="516"/>
        <v>826634.81205103104</v>
      </c>
      <c r="BW341" s="70">
        <f t="shared" si="458"/>
        <v>5.5933121853330894E-2</v>
      </c>
      <c r="BY341" s="43">
        <f t="shared" si="517"/>
        <v>183</v>
      </c>
      <c r="BZ341" s="43">
        <f t="shared" si="518"/>
        <v>9.8249999999999993</v>
      </c>
      <c r="CA341" s="43">
        <v>1</v>
      </c>
      <c r="CB341" s="34">
        <f t="shared" si="519"/>
        <v>0</v>
      </c>
      <c r="CC341" s="42">
        <f t="shared" si="468"/>
        <v>3595737600</v>
      </c>
      <c r="CD341" s="42">
        <f t="shared" si="520"/>
        <v>0</v>
      </c>
      <c r="CE341" s="42">
        <f t="shared" si="521"/>
        <v>30700938740218.633</v>
      </c>
      <c r="CF341" s="42">
        <f t="shared" si="522"/>
        <v>2947.5</v>
      </c>
      <c r="CG341" s="42">
        <f t="shared" si="523"/>
        <v>826634.81205103104</v>
      </c>
      <c r="CH341" s="70" t="e">
        <f t="shared" si="457"/>
        <v>#DIV/0!</v>
      </c>
      <c r="CJ341" s="43">
        <f t="shared" si="524"/>
        <v>128</v>
      </c>
      <c r="CK341" s="43">
        <f t="shared" si="525"/>
        <v>11.649999999999999</v>
      </c>
      <c r="CL341" s="43">
        <v>1</v>
      </c>
      <c r="CM341" s="34">
        <f t="shared" si="526"/>
        <v>0</v>
      </c>
      <c r="CN341" s="42">
        <f t="shared" si="469"/>
        <v>1411200</v>
      </c>
      <c r="CO341" s="42">
        <f t="shared" si="527"/>
        <v>0</v>
      </c>
      <c r="CP341" s="42">
        <f t="shared" si="528"/>
        <v>17775223457.555347</v>
      </c>
      <c r="CQ341" s="42">
        <f t="shared" si="529"/>
        <v>3494.9999999999995</v>
      </c>
      <c r="CR341" s="42">
        <f t="shared" si="530"/>
        <v>826634.81205103104</v>
      </c>
      <c r="CS341" s="70" t="e">
        <f t="shared" si="548"/>
        <v>#DIV/0!</v>
      </c>
      <c r="CU341" s="43">
        <f t="shared" si="531"/>
        <v>78</v>
      </c>
      <c r="CV341" s="43">
        <f t="shared" si="532"/>
        <v>13.7</v>
      </c>
      <c r="CW341" s="43">
        <v>1</v>
      </c>
      <c r="CX341" s="34">
        <f t="shared" si="533"/>
        <v>0</v>
      </c>
      <c r="CY341" s="42">
        <f t="shared" si="470"/>
        <v>720</v>
      </c>
      <c r="CZ341" s="42">
        <f t="shared" si="534"/>
        <v>0</v>
      </c>
      <c r="DA341" s="42">
        <f t="shared" si="535"/>
        <v>20413137.185530733</v>
      </c>
      <c r="DB341" s="42">
        <f t="shared" si="536"/>
        <v>4110</v>
      </c>
      <c r="DC341" s="42">
        <f t="shared" si="537"/>
        <v>826634.81205103104</v>
      </c>
      <c r="DD341" s="70" t="e">
        <f t="shared" si="538"/>
        <v>#DIV/0!</v>
      </c>
      <c r="DF341" s="43">
        <f t="shared" si="539"/>
        <v>15</v>
      </c>
      <c r="DG341" s="43">
        <f t="shared" si="540"/>
        <v>18.574999999999999</v>
      </c>
      <c r="DH341" s="43">
        <v>1</v>
      </c>
      <c r="DI341" s="34">
        <f t="shared" si="549"/>
        <v>0</v>
      </c>
      <c r="DJ341" s="42">
        <f t="shared" si="471"/>
        <v>1</v>
      </c>
      <c r="DK341" s="42">
        <f t="shared" si="541"/>
        <v>0</v>
      </c>
      <c r="DL341" s="42">
        <f t="shared" si="542"/>
        <v>4458.0000000000036</v>
      </c>
      <c r="DM341" s="42">
        <f t="shared" si="543"/>
        <v>5572.5</v>
      </c>
      <c r="DN341" s="42">
        <f t="shared" si="544"/>
        <v>826634.81205103104</v>
      </c>
      <c r="DO341" s="70" t="e">
        <f t="shared" si="545"/>
        <v>#DIV/0!</v>
      </c>
    </row>
    <row r="342" spans="1:119">
      <c r="A342" s="34">
        <f t="shared" si="472"/>
        <v>28526.200858088065</v>
      </c>
      <c r="B342" s="34">
        <v>0</v>
      </c>
      <c r="C342" s="55">
        <f t="shared" ref="C342:C405" si="551">IF(D342&gt;0,C341+D342,C341)</f>
        <v>16.375</v>
      </c>
      <c r="D342" s="59"/>
      <c r="E342" s="87">
        <v>2.2000000000000002</v>
      </c>
      <c r="F342" s="101">
        <f>C342+E342</f>
        <v>18.574999999999999</v>
      </c>
      <c r="G342" s="37">
        <f t="shared" si="473"/>
        <v>1.6951795658017554E+20</v>
      </c>
      <c r="H342" s="34">
        <f t="shared" si="546"/>
        <v>67.200000000000031</v>
      </c>
      <c r="I342" s="38">
        <v>336</v>
      </c>
      <c r="J342" s="43">
        <f t="shared" si="474"/>
        <v>336</v>
      </c>
      <c r="K342" s="43">
        <f t="shared" si="475"/>
        <v>2.2000000000000002</v>
      </c>
      <c r="L342" s="33">
        <v>1</v>
      </c>
      <c r="M342" s="34">
        <f t="shared" si="476"/>
        <v>2</v>
      </c>
      <c r="N342" s="42">
        <f t="shared" si="462"/>
        <v>4.4525767902835507E+20</v>
      </c>
      <c r="O342" s="42">
        <f t="shared" si="477"/>
        <v>2.9921316030705461E+23</v>
      </c>
      <c r="P342" s="42">
        <f t="shared" si="478"/>
        <v>1.1188185134291585E+22</v>
      </c>
      <c r="Q342" s="42">
        <f t="shared" si="479"/>
        <v>660</v>
      </c>
      <c r="R342" s="42">
        <f t="shared" si="480"/>
        <v>855786.02574264188</v>
      </c>
      <c r="S342" s="70">
        <f t="shared" si="481"/>
        <v>3.7392022205207126E-2</v>
      </c>
      <c r="V342" s="43">
        <f t="shared" si="482"/>
        <v>336</v>
      </c>
      <c r="W342" s="43">
        <f t="shared" si="483"/>
        <v>3.2</v>
      </c>
      <c r="X342" s="43">
        <v>1</v>
      </c>
      <c r="Y342" s="34">
        <f t="shared" si="484"/>
        <v>1</v>
      </c>
      <c r="Z342" s="42">
        <f t="shared" si="463"/>
        <v>4.7254157111700005E+19</v>
      </c>
      <c r="AA342" s="42">
        <f t="shared" si="485"/>
        <v>1.5877396789531203E+22</v>
      </c>
      <c r="AB342" s="42">
        <f t="shared" si="486"/>
        <v>1.6273723831696853E+22</v>
      </c>
      <c r="AC342" s="42">
        <f t="shared" si="487"/>
        <v>960</v>
      </c>
      <c r="AD342" s="42">
        <f t="shared" si="488"/>
        <v>855786.02574264188</v>
      </c>
      <c r="AE342" s="70">
        <f t="shared" si="550"/>
        <v>1.0249617142796967</v>
      </c>
      <c r="AG342" s="43">
        <f t="shared" si="489"/>
        <v>321</v>
      </c>
      <c r="AH342" s="43">
        <f t="shared" si="490"/>
        <v>4.2750000000000004</v>
      </c>
      <c r="AI342" s="43">
        <v>1</v>
      </c>
      <c r="AJ342" s="34">
        <f t="shared" si="491"/>
        <v>1.075</v>
      </c>
      <c r="AK342" s="42">
        <f t="shared" si="464"/>
        <v>2.7564924981824995E+20</v>
      </c>
      <c r="AL342" s="42">
        <f t="shared" si="492"/>
        <v>9.5119664881032602E+22</v>
      </c>
      <c r="AM342" s="42">
        <f t="shared" si="493"/>
        <v>2.7175847414259363E+21</v>
      </c>
      <c r="AN342" s="42">
        <f t="shared" si="494"/>
        <v>1282.5</v>
      </c>
      <c r="AO342" s="42">
        <f t="shared" si="495"/>
        <v>855786.02574264188</v>
      </c>
      <c r="AP342" s="70">
        <f t="shared" si="460"/>
        <v>2.8570167323705931E-2</v>
      </c>
      <c r="AR342" s="43">
        <f t="shared" si="496"/>
        <v>301</v>
      </c>
      <c r="AS342" s="43">
        <f t="shared" si="497"/>
        <v>5.45</v>
      </c>
      <c r="AT342" s="43">
        <v>1</v>
      </c>
      <c r="AU342" s="34">
        <f t="shared" si="498"/>
        <v>1.175</v>
      </c>
      <c r="AV342" s="42">
        <f t="shared" si="465"/>
        <v>3.8419379885779198E+19</v>
      </c>
      <c r="AW342" s="42">
        <f t="shared" si="499"/>
        <v>1.3587974181102958E+22</v>
      </c>
      <c r="AX342" s="42">
        <f t="shared" si="500"/>
        <v>2.1653270235045806E+20</v>
      </c>
      <c r="AY342" s="42">
        <f t="shared" si="501"/>
        <v>1635</v>
      </c>
      <c r="AZ342" s="42">
        <f t="shared" si="502"/>
        <v>855786.02574264188</v>
      </c>
      <c r="BA342" s="70">
        <f t="shared" si="547"/>
        <v>1.5935613319871773E-2</v>
      </c>
      <c r="BC342" s="43">
        <f t="shared" si="503"/>
        <v>276</v>
      </c>
      <c r="BD342" s="43">
        <f t="shared" si="504"/>
        <v>6.75</v>
      </c>
      <c r="BE342" s="43">
        <v>1</v>
      </c>
      <c r="BF342" s="34">
        <f t="shared" si="505"/>
        <v>1.3</v>
      </c>
      <c r="BG342" s="42">
        <f t="shared" si="466"/>
        <v>3.951707645394432E+18</v>
      </c>
      <c r="BH342" s="42">
        <f t="shared" si="506"/>
        <v>1.4178727031675221E+21</v>
      </c>
      <c r="BI342" s="42">
        <f t="shared" si="507"/>
        <v>8.3807095233118669E+18</v>
      </c>
      <c r="BJ342" s="42">
        <f t="shared" si="508"/>
        <v>2025</v>
      </c>
      <c r="BK342" s="42">
        <f t="shared" si="509"/>
        <v>855786.02574264188</v>
      </c>
      <c r="BL342" s="70">
        <f t="shared" si="461"/>
        <v>5.9107630075601247E-3</v>
      </c>
      <c r="BN342" s="43">
        <f t="shared" si="510"/>
        <v>246</v>
      </c>
      <c r="BO342" s="43">
        <f t="shared" si="511"/>
        <v>8.1999999999999993</v>
      </c>
      <c r="BP342" s="43">
        <v>1</v>
      </c>
      <c r="BQ342" s="34">
        <f t="shared" si="512"/>
        <v>1.45</v>
      </c>
      <c r="BR342" s="42">
        <f t="shared" si="467"/>
        <v>6969502020096000</v>
      </c>
      <c r="BS342" s="42">
        <f t="shared" si="513"/>
        <v>2.4860213705682432E+18</v>
      </c>
      <c r="BT342" s="42">
        <f t="shared" si="514"/>
        <v>1.5907828261841936E+17</v>
      </c>
      <c r="BU342" s="42">
        <f t="shared" si="515"/>
        <v>2460</v>
      </c>
      <c r="BV342" s="42">
        <f t="shared" si="516"/>
        <v>855786.02574264188</v>
      </c>
      <c r="BW342" s="70">
        <f t="shared" si="458"/>
        <v>6.3989105042189562E-2</v>
      </c>
      <c r="BY342" s="43">
        <f t="shared" si="517"/>
        <v>184</v>
      </c>
      <c r="BZ342" s="43">
        <f t="shared" si="518"/>
        <v>9.8249999999999993</v>
      </c>
      <c r="CA342" s="43">
        <v>1</v>
      </c>
      <c r="CB342" s="34">
        <f t="shared" si="519"/>
        <v>0</v>
      </c>
      <c r="CC342" s="42">
        <f t="shared" si="468"/>
        <v>3595737600</v>
      </c>
      <c r="CD342" s="42">
        <f t="shared" si="520"/>
        <v>0</v>
      </c>
      <c r="CE342" s="42">
        <f t="shared" si="521"/>
        <v>35266117827753.891</v>
      </c>
      <c r="CF342" s="42">
        <f t="shared" si="522"/>
        <v>2947.5</v>
      </c>
      <c r="CG342" s="42">
        <f t="shared" si="523"/>
        <v>855786.02574264188</v>
      </c>
      <c r="CH342" s="70" t="e">
        <f t="shared" ref="CH342:CH405" si="552">CE342/CD342</f>
        <v>#DIV/0!</v>
      </c>
      <c r="CJ342" s="43">
        <f t="shared" si="524"/>
        <v>129</v>
      </c>
      <c r="CK342" s="43">
        <f t="shared" si="525"/>
        <v>11.649999999999999</v>
      </c>
      <c r="CL342" s="43">
        <v>1</v>
      </c>
      <c r="CM342" s="34">
        <f t="shared" si="526"/>
        <v>0</v>
      </c>
      <c r="CN342" s="42">
        <f t="shared" si="469"/>
        <v>1411200</v>
      </c>
      <c r="CO342" s="42">
        <f t="shared" si="527"/>
        <v>0</v>
      </c>
      <c r="CP342" s="42">
        <f t="shared" si="528"/>
        <v>20418369945.398537</v>
      </c>
      <c r="CQ342" s="42">
        <f t="shared" si="529"/>
        <v>3494.9999999999995</v>
      </c>
      <c r="CR342" s="42">
        <f t="shared" si="530"/>
        <v>855786.02574264188</v>
      </c>
      <c r="CS342" s="70" t="e">
        <f t="shared" si="548"/>
        <v>#DIV/0!</v>
      </c>
      <c r="CU342" s="43">
        <f t="shared" si="531"/>
        <v>79</v>
      </c>
      <c r="CV342" s="43">
        <f t="shared" si="532"/>
        <v>13.7</v>
      </c>
      <c r="CW342" s="43">
        <v>1</v>
      </c>
      <c r="CX342" s="34">
        <f t="shared" si="533"/>
        <v>0</v>
      </c>
      <c r="CY342" s="42">
        <f t="shared" si="470"/>
        <v>720</v>
      </c>
      <c r="CZ342" s="42">
        <f t="shared" si="534"/>
        <v>0</v>
      </c>
      <c r="DA342" s="42">
        <f t="shared" si="535"/>
        <v>23448537.105347961</v>
      </c>
      <c r="DB342" s="42">
        <f t="shared" si="536"/>
        <v>4110</v>
      </c>
      <c r="DC342" s="42">
        <f t="shared" si="537"/>
        <v>855786.02574264188</v>
      </c>
      <c r="DD342" s="70" t="e">
        <f t="shared" si="538"/>
        <v>#DIV/0!</v>
      </c>
      <c r="DF342" s="43">
        <f t="shared" si="539"/>
        <v>16</v>
      </c>
      <c r="DG342" s="43">
        <f t="shared" si="540"/>
        <v>18.574999999999999</v>
      </c>
      <c r="DH342" s="43">
        <v>1</v>
      </c>
      <c r="DI342" s="34">
        <f t="shared" si="549"/>
        <v>0</v>
      </c>
      <c r="DJ342" s="42">
        <f t="shared" si="471"/>
        <v>1</v>
      </c>
      <c r="DK342" s="42">
        <f t="shared" si="541"/>
        <v>0</v>
      </c>
      <c r="DL342" s="42">
        <f t="shared" si="542"/>
        <v>5120.8972665767878</v>
      </c>
      <c r="DM342" s="42">
        <f t="shared" si="543"/>
        <v>5572.5</v>
      </c>
      <c r="DN342" s="42">
        <f t="shared" si="544"/>
        <v>855786.02574264188</v>
      </c>
      <c r="DO342" s="70" t="e">
        <f t="shared" si="545"/>
        <v>#DIV/0!</v>
      </c>
    </row>
    <row r="343" spans="1:119">
      <c r="A343" s="34">
        <f t="shared" si="472"/>
        <v>29532.175158832386</v>
      </c>
      <c r="B343" s="34">
        <v>0</v>
      </c>
      <c r="C343" s="55">
        <f t="shared" si="551"/>
        <v>16.375</v>
      </c>
      <c r="D343" s="59"/>
      <c r="E343" s="87">
        <v>2.2000000000000002</v>
      </c>
      <c r="F343" s="101">
        <f>C343+E343</f>
        <v>18.574999999999999</v>
      </c>
      <c r="G343" s="37">
        <f t="shared" si="473"/>
        <v>1.9472499786610645E+20</v>
      </c>
      <c r="H343" s="34">
        <f t="shared" si="546"/>
        <v>67.400000000000034</v>
      </c>
      <c r="I343" s="38">
        <v>337</v>
      </c>
      <c r="J343" s="43">
        <f t="shared" si="474"/>
        <v>337</v>
      </c>
      <c r="K343" s="43">
        <f t="shared" si="475"/>
        <v>2.2000000000000002</v>
      </c>
      <c r="L343" s="33">
        <v>1</v>
      </c>
      <c r="M343" s="34">
        <f t="shared" si="476"/>
        <v>2</v>
      </c>
      <c r="N343" s="42">
        <f t="shared" si="462"/>
        <v>4.4525767902835507E+20</v>
      </c>
      <c r="O343" s="42">
        <f t="shared" si="477"/>
        <v>3.0010367566511132E+23</v>
      </c>
      <c r="P343" s="42">
        <f t="shared" si="478"/>
        <v>1.2851849859163027E+22</v>
      </c>
      <c r="Q343" s="42">
        <f t="shared" si="479"/>
        <v>660</v>
      </c>
      <c r="R343" s="42">
        <f t="shared" si="480"/>
        <v>885965.25476497156</v>
      </c>
      <c r="S343" s="70">
        <f t="shared" si="481"/>
        <v>4.2824699933047584E-2</v>
      </c>
      <c r="V343" s="43">
        <f t="shared" si="482"/>
        <v>337</v>
      </c>
      <c r="W343" s="43">
        <f t="shared" si="483"/>
        <v>3.2</v>
      </c>
      <c r="X343" s="43">
        <v>1</v>
      </c>
      <c r="Y343" s="34">
        <f t="shared" si="484"/>
        <v>1</v>
      </c>
      <c r="Z343" s="42">
        <f t="shared" si="463"/>
        <v>4.7254157111700005E+19</v>
      </c>
      <c r="AA343" s="42">
        <f t="shared" si="485"/>
        <v>1.5924650946642903E+22</v>
      </c>
      <c r="AB343" s="42">
        <f t="shared" si="486"/>
        <v>1.869359979514622E+22</v>
      </c>
      <c r="AC343" s="42">
        <f t="shared" si="487"/>
        <v>960</v>
      </c>
      <c r="AD343" s="42">
        <f t="shared" si="488"/>
        <v>885965.25476497156</v>
      </c>
      <c r="AE343" s="70">
        <f t="shared" si="550"/>
        <v>1.1738781501573221</v>
      </c>
      <c r="AG343" s="43">
        <f t="shared" si="489"/>
        <v>322</v>
      </c>
      <c r="AH343" s="43">
        <f t="shared" si="490"/>
        <v>4.2750000000000004</v>
      </c>
      <c r="AI343" s="43">
        <v>1</v>
      </c>
      <c r="AJ343" s="34">
        <f t="shared" si="491"/>
        <v>1.075</v>
      </c>
      <c r="AK343" s="42">
        <f t="shared" si="464"/>
        <v>2.7564924981824995E+20</v>
      </c>
      <c r="AL343" s="42">
        <f t="shared" si="492"/>
        <v>9.5415987824587218E+22</v>
      </c>
      <c r="AM343" s="42">
        <f t="shared" si="493"/>
        <v>3.1216851220410165E+21</v>
      </c>
      <c r="AN343" s="42">
        <f t="shared" si="494"/>
        <v>1282.5</v>
      </c>
      <c r="AO343" s="42">
        <f t="shared" si="495"/>
        <v>885965.25476497156</v>
      </c>
      <c r="AP343" s="70">
        <f t="shared" si="460"/>
        <v>3.2716583386213256E-2</v>
      </c>
      <c r="AR343" s="43">
        <f t="shared" si="496"/>
        <v>302</v>
      </c>
      <c r="AS343" s="43">
        <f t="shared" si="497"/>
        <v>5.45</v>
      </c>
      <c r="AT343" s="43">
        <v>1</v>
      </c>
      <c r="AU343" s="34">
        <f t="shared" si="498"/>
        <v>1.175</v>
      </c>
      <c r="AV343" s="42">
        <f t="shared" si="465"/>
        <v>3.8419379885779198E+19</v>
      </c>
      <c r="AW343" s="42">
        <f t="shared" si="499"/>
        <v>1.3633116952468751E+22</v>
      </c>
      <c r="AX343" s="42">
        <f t="shared" si="500"/>
        <v>2.4873075899303382E+20</v>
      </c>
      <c r="AY343" s="42">
        <f t="shared" si="501"/>
        <v>1635</v>
      </c>
      <c r="AZ343" s="42">
        <f t="shared" si="502"/>
        <v>885965.25476497156</v>
      </c>
      <c r="BA343" s="70">
        <f t="shared" si="547"/>
        <v>1.8244599518967116E-2</v>
      </c>
      <c r="BC343" s="43">
        <f t="shared" si="503"/>
        <v>277</v>
      </c>
      <c r="BD343" s="43">
        <f t="shared" si="504"/>
        <v>6.75</v>
      </c>
      <c r="BE343" s="43">
        <v>1</v>
      </c>
      <c r="BF343" s="34">
        <f t="shared" si="505"/>
        <v>1.3</v>
      </c>
      <c r="BG343" s="42">
        <f t="shared" si="466"/>
        <v>3.951707645394432E+18</v>
      </c>
      <c r="BH343" s="42">
        <f t="shared" si="506"/>
        <v>1.4230099231065351E+21</v>
      </c>
      <c r="BI343" s="42">
        <f t="shared" si="507"/>
        <v>9.6269072431363256E+18</v>
      </c>
      <c r="BJ343" s="42">
        <f t="shared" si="508"/>
        <v>2025</v>
      </c>
      <c r="BK343" s="42">
        <f t="shared" si="509"/>
        <v>885965.25476497156</v>
      </c>
      <c r="BL343" s="70">
        <f t="shared" si="461"/>
        <v>6.7651722499025733E-3</v>
      </c>
      <c r="BN343" s="43">
        <f t="shared" si="510"/>
        <v>247</v>
      </c>
      <c r="BO343" s="43">
        <f t="shared" si="511"/>
        <v>8.1999999999999993</v>
      </c>
      <c r="BP343" s="43">
        <v>1</v>
      </c>
      <c r="BQ343" s="34">
        <f t="shared" si="512"/>
        <v>1.45</v>
      </c>
      <c r="BR343" s="42">
        <f t="shared" si="467"/>
        <v>6969502020096000</v>
      </c>
      <c r="BS343" s="42">
        <f t="shared" si="513"/>
        <v>2.4961271484973824E+18</v>
      </c>
      <c r="BT343" s="42">
        <f t="shared" si="514"/>
        <v>1.8273296155953181E+17</v>
      </c>
      <c r="BU343" s="42">
        <f t="shared" si="515"/>
        <v>2460</v>
      </c>
      <c r="BV343" s="42">
        <f t="shared" si="516"/>
        <v>885965.25476497156</v>
      </c>
      <c r="BW343" s="70">
        <f t="shared" si="458"/>
        <v>7.3206591927632098E-2</v>
      </c>
      <c r="BY343" s="43">
        <f t="shared" si="517"/>
        <v>185</v>
      </c>
      <c r="BZ343" s="43">
        <f t="shared" si="518"/>
        <v>9.8249999999999993</v>
      </c>
      <c r="CA343" s="43">
        <v>1</v>
      </c>
      <c r="CB343" s="34">
        <f t="shared" si="519"/>
        <v>0</v>
      </c>
      <c r="CC343" s="42">
        <f t="shared" si="468"/>
        <v>3595737600</v>
      </c>
      <c r="CD343" s="42">
        <f t="shared" si="520"/>
        <v>0</v>
      </c>
      <c r="CE343" s="42">
        <f t="shared" si="521"/>
        <v>40510131535872.516</v>
      </c>
      <c r="CF343" s="42">
        <f t="shared" si="522"/>
        <v>2947.5</v>
      </c>
      <c r="CG343" s="42">
        <f t="shared" si="523"/>
        <v>885965.25476497156</v>
      </c>
      <c r="CH343" s="70" t="e">
        <f t="shared" si="552"/>
        <v>#DIV/0!</v>
      </c>
      <c r="CJ343" s="43">
        <f t="shared" si="524"/>
        <v>130</v>
      </c>
      <c r="CK343" s="43">
        <f t="shared" si="525"/>
        <v>11.649999999999999</v>
      </c>
      <c r="CL343" s="43">
        <v>1</v>
      </c>
      <c r="CM343" s="34">
        <f t="shared" si="526"/>
        <v>0</v>
      </c>
      <c r="CN343" s="42">
        <f t="shared" si="469"/>
        <v>1411200</v>
      </c>
      <c r="CO343" s="42">
        <f t="shared" si="527"/>
        <v>0</v>
      </c>
      <c r="CP343" s="42">
        <f t="shared" si="528"/>
        <v>23454547968.000198</v>
      </c>
      <c r="CQ343" s="42">
        <f t="shared" si="529"/>
        <v>3494.9999999999995</v>
      </c>
      <c r="CR343" s="42">
        <f t="shared" si="530"/>
        <v>885965.25476497156</v>
      </c>
      <c r="CS343" s="70" t="e">
        <f t="shared" si="548"/>
        <v>#DIV/0!</v>
      </c>
      <c r="CU343" s="43">
        <f t="shared" si="531"/>
        <v>80</v>
      </c>
      <c r="CV343" s="43">
        <f t="shared" si="532"/>
        <v>13.7</v>
      </c>
      <c r="CW343" s="43">
        <v>12</v>
      </c>
      <c r="CX343" s="34">
        <f t="shared" si="533"/>
        <v>0</v>
      </c>
      <c r="CY343" s="42">
        <f t="shared" si="470"/>
        <v>8640</v>
      </c>
      <c r="CZ343" s="42">
        <f t="shared" si="534"/>
        <v>0</v>
      </c>
      <c r="DA343" s="42">
        <f t="shared" si="535"/>
        <v>26935296.000000145</v>
      </c>
      <c r="DB343" s="42">
        <f t="shared" si="536"/>
        <v>4110</v>
      </c>
      <c r="DC343" s="42">
        <f t="shared" si="537"/>
        <v>885965.25476497156</v>
      </c>
      <c r="DD343" s="70" t="e">
        <f t="shared" si="538"/>
        <v>#DIV/0!</v>
      </c>
      <c r="DF343" s="43">
        <f t="shared" si="539"/>
        <v>17</v>
      </c>
      <c r="DG343" s="43">
        <f t="shared" si="540"/>
        <v>18.574999999999999</v>
      </c>
      <c r="DH343" s="43">
        <v>1</v>
      </c>
      <c r="DI343" s="34">
        <f t="shared" si="549"/>
        <v>0</v>
      </c>
      <c r="DJ343" s="42">
        <f t="shared" si="471"/>
        <v>1</v>
      </c>
      <c r="DK343" s="42">
        <f t="shared" si="541"/>
        <v>0</v>
      </c>
      <c r="DL343" s="42">
        <f t="shared" si="542"/>
        <v>5882.3662662255692</v>
      </c>
      <c r="DM343" s="42">
        <f t="shared" si="543"/>
        <v>5572.5</v>
      </c>
      <c r="DN343" s="42">
        <f t="shared" si="544"/>
        <v>885965.25476497156</v>
      </c>
      <c r="DO343" s="70" t="e">
        <f t="shared" si="545"/>
        <v>#DIV/0!</v>
      </c>
    </row>
    <row r="344" spans="1:119">
      <c r="A344" s="34">
        <f t="shared" si="472"/>
        <v>30573.625066678836</v>
      </c>
      <c r="B344" s="34">
        <v>0</v>
      </c>
      <c r="C344" s="55">
        <f t="shared" si="551"/>
        <v>16.375</v>
      </c>
      <c r="D344" s="59"/>
      <c r="E344" s="87">
        <v>2.2000000000000002</v>
      </c>
      <c r="F344" s="101">
        <f>C344+E344</f>
        <v>18.574999999999999</v>
      </c>
      <c r="G344" s="37">
        <f t="shared" si="473"/>
        <v>2.2368028472559767E+20</v>
      </c>
      <c r="H344" s="34">
        <f t="shared" si="546"/>
        <v>67.600000000000037</v>
      </c>
      <c r="I344" s="38">
        <v>338</v>
      </c>
      <c r="J344" s="43">
        <f t="shared" si="474"/>
        <v>338</v>
      </c>
      <c r="K344" s="43">
        <f t="shared" si="475"/>
        <v>2.2000000000000002</v>
      </c>
      <c r="L344" s="33">
        <v>1</v>
      </c>
      <c r="M344" s="34">
        <f t="shared" si="476"/>
        <v>2</v>
      </c>
      <c r="N344" s="42">
        <f t="shared" si="462"/>
        <v>4.4525767902835507E+20</v>
      </c>
      <c r="O344" s="42">
        <f t="shared" si="477"/>
        <v>3.0099419102316803E+23</v>
      </c>
      <c r="P344" s="42">
        <f t="shared" si="478"/>
        <v>1.4762898791889447E+22</v>
      </c>
      <c r="Q344" s="42">
        <f t="shared" si="479"/>
        <v>660</v>
      </c>
      <c r="R344" s="42">
        <f t="shared" si="480"/>
        <v>917208.75200036506</v>
      </c>
      <c r="S344" s="70">
        <f t="shared" si="481"/>
        <v>4.9047121945131229E-2</v>
      </c>
      <c r="V344" s="43">
        <f t="shared" si="482"/>
        <v>338</v>
      </c>
      <c r="W344" s="43">
        <f t="shared" si="483"/>
        <v>3.2</v>
      </c>
      <c r="X344" s="43">
        <v>1</v>
      </c>
      <c r="Y344" s="34">
        <f t="shared" si="484"/>
        <v>1</v>
      </c>
      <c r="Z344" s="42">
        <f t="shared" si="463"/>
        <v>4.7254157111700005E+19</v>
      </c>
      <c r="AA344" s="42">
        <f t="shared" si="485"/>
        <v>1.5971905103754602E+22</v>
      </c>
      <c r="AB344" s="42">
        <f t="shared" si="486"/>
        <v>2.1473307333657375E+22</v>
      </c>
      <c r="AC344" s="42">
        <f t="shared" si="487"/>
        <v>960</v>
      </c>
      <c r="AD344" s="42">
        <f t="shared" si="488"/>
        <v>917208.75200036506</v>
      </c>
      <c r="AE344" s="70">
        <f t="shared" si="550"/>
        <v>1.3444424565613984</v>
      </c>
      <c r="AG344" s="43">
        <f t="shared" si="489"/>
        <v>323</v>
      </c>
      <c r="AH344" s="43">
        <f t="shared" si="490"/>
        <v>4.2750000000000004</v>
      </c>
      <c r="AI344" s="43">
        <v>1</v>
      </c>
      <c r="AJ344" s="34">
        <f t="shared" si="491"/>
        <v>1.075</v>
      </c>
      <c r="AK344" s="42">
        <f t="shared" si="464"/>
        <v>2.7564924981824995E+20</v>
      </c>
      <c r="AL344" s="42">
        <f t="shared" si="492"/>
        <v>9.5712310768141834E+22</v>
      </c>
      <c r="AM344" s="42">
        <f t="shared" si="493"/>
        <v>3.5858745645072337E+21</v>
      </c>
      <c r="AN344" s="42">
        <f t="shared" si="494"/>
        <v>1282.5</v>
      </c>
      <c r="AO344" s="42">
        <f t="shared" si="495"/>
        <v>917208.75200036506</v>
      </c>
      <c r="AP344" s="70">
        <f t="shared" si="460"/>
        <v>3.7465134168517059E-2</v>
      </c>
      <c r="AR344" s="43">
        <f t="shared" si="496"/>
        <v>303</v>
      </c>
      <c r="AS344" s="43">
        <f t="shared" si="497"/>
        <v>5.45</v>
      </c>
      <c r="AT344" s="43">
        <v>1</v>
      </c>
      <c r="AU344" s="34">
        <f t="shared" si="498"/>
        <v>1.175</v>
      </c>
      <c r="AV344" s="42">
        <f t="shared" si="465"/>
        <v>3.8419379885779198E+19</v>
      </c>
      <c r="AW344" s="42">
        <f t="shared" si="499"/>
        <v>1.3678259723834539E+22</v>
      </c>
      <c r="AX344" s="42">
        <f t="shared" si="500"/>
        <v>2.8571661369246191E+20</v>
      </c>
      <c r="AY344" s="42">
        <f t="shared" si="501"/>
        <v>1635</v>
      </c>
      <c r="AZ344" s="42">
        <f t="shared" si="502"/>
        <v>917208.75200036506</v>
      </c>
      <c r="BA344" s="70">
        <f t="shared" si="547"/>
        <v>2.088837465153532E-2</v>
      </c>
      <c r="BC344" s="43">
        <f t="shared" si="503"/>
        <v>278</v>
      </c>
      <c r="BD344" s="43">
        <f t="shared" si="504"/>
        <v>6.75</v>
      </c>
      <c r="BE344" s="43">
        <v>1</v>
      </c>
      <c r="BF344" s="34">
        <f t="shared" si="505"/>
        <v>1.3</v>
      </c>
      <c r="BG344" s="42">
        <f t="shared" si="466"/>
        <v>3.951707645394432E+18</v>
      </c>
      <c r="BH344" s="42">
        <f t="shared" si="506"/>
        <v>1.4281471430455478E+21</v>
      </c>
      <c r="BI344" s="42">
        <f t="shared" si="507"/>
        <v>1.1058412513899739E+19</v>
      </c>
      <c r="BJ344" s="42">
        <f t="shared" si="508"/>
        <v>2025</v>
      </c>
      <c r="BK344" s="42">
        <f t="shared" si="509"/>
        <v>917208.75200036506</v>
      </c>
      <c r="BL344" s="70">
        <f t="shared" si="461"/>
        <v>7.7431884856888683E-3</v>
      </c>
      <c r="BN344" s="43">
        <f t="shared" si="510"/>
        <v>248</v>
      </c>
      <c r="BO344" s="43">
        <f t="shared" si="511"/>
        <v>8.1999999999999993</v>
      </c>
      <c r="BP344" s="43">
        <v>1</v>
      </c>
      <c r="BQ344" s="34">
        <f t="shared" si="512"/>
        <v>1.45</v>
      </c>
      <c r="BR344" s="42">
        <f t="shared" si="467"/>
        <v>6969502020096000</v>
      </c>
      <c r="BS344" s="42">
        <f t="shared" si="513"/>
        <v>2.5062329264265216E+18</v>
      </c>
      <c r="BT344" s="42">
        <f t="shared" si="514"/>
        <v>2.0990505234717059E+17</v>
      </c>
      <c r="BU344" s="42">
        <f t="shared" si="515"/>
        <v>2460</v>
      </c>
      <c r="BV344" s="42">
        <f t="shared" si="516"/>
        <v>917208.75200036506</v>
      </c>
      <c r="BW344" s="70">
        <f t="shared" si="458"/>
        <v>8.3753209900749678E-2</v>
      </c>
      <c r="BY344" s="43">
        <f t="shared" si="517"/>
        <v>186</v>
      </c>
      <c r="BZ344" s="43">
        <f t="shared" si="518"/>
        <v>9.8249999999999993</v>
      </c>
      <c r="CA344" s="43">
        <v>1</v>
      </c>
      <c r="CB344" s="34">
        <f t="shared" si="519"/>
        <v>0</v>
      </c>
      <c r="CC344" s="42">
        <f t="shared" si="468"/>
        <v>3595737600</v>
      </c>
      <c r="CD344" s="42">
        <f t="shared" si="520"/>
        <v>0</v>
      </c>
      <c r="CE344" s="42">
        <f t="shared" si="521"/>
        <v>46533921455970.25</v>
      </c>
      <c r="CF344" s="42">
        <f t="shared" si="522"/>
        <v>2947.5</v>
      </c>
      <c r="CG344" s="42">
        <f t="shared" si="523"/>
        <v>917208.75200036506</v>
      </c>
      <c r="CH344" s="70" t="e">
        <f t="shared" si="552"/>
        <v>#DIV/0!</v>
      </c>
      <c r="CJ344" s="43">
        <f t="shared" si="524"/>
        <v>131</v>
      </c>
      <c r="CK344" s="43">
        <f t="shared" si="525"/>
        <v>11.649999999999999</v>
      </c>
      <c r="CL344" s="43">
        <v>1</v>
      </c>
      <c r="CM344" s="34">
        <f t="shared" si="526"/>
        <v>0</v>
      </c>
      <c r="CN344" s="42">
        <f t="shared" si="469"/>
        <v>1411200</v>
      </c>
      <c r="CO344" s="42">
        <f t="shared" si="527"/>
        <v>0</v>
      </c>
      <c r="CP344" s="42">
        <f t="shared" si="528"/>
        <v>26942200668.040882</v>
      </c>
      <c r="CQ344" s="42">
        <f t="shared" si="529"/>
        <v>3494.9999999999995</v>
      </c>
      <c r="CR344" s="42">
        <f t="shared" si="530"/>
        <v>917208.75200036506</v>
      </c>
      <c r="CS344" s="70" t="e">
        <f t="shared" si="548"/>
        <v>#DIV/0!</v>
      </c>
      <c r="CU344" s="43">
        <f t="shared" si="531"/>
        <v>81</v>
      </c>
      <c r="CV344" s="43">
        <f t="shared" si="532"/>
        <v>13.7</v>
      </c>
      <c r="CW344" s="43">
        <v>1</v>
      </c>
      <c r="CX344" s="34">
        <f t="shared" si="533"/>
        <v>0</v>
      </c>
      <c r="CY344" s="42">
        <f t="shared" si="470"/>
        <v>8640</v>
      </c>
      <c r="CZ344" s="42">
        <f t="shared" si="534"/>
        <v>0</v>
      </c>
      <c r="DA344" s="42">
        <f t="shared" si="535"/>
        <v>30940530.206558388</v>
      </c>
      <c r="DB344" s="42">
        <f t="shared" si="536"/>
        <v>4110</v>
      </c>
      <c r="DC344" s="42">
        <f t="shared" si="537"/>
        <v>917208.75200036506</v>
      </c>
      <c r="DD344" s="70" t="e">
        <f t="shared" si="538"/>
        <v>#DIV/0!</v>
      </c>
      <c r="DF344" s="43">
        <f t="shared" si="539"/>
        <v>18</v>
      </c>
      <c r="DG344" s="43">
        <f t="shared" si="540"/>
        <v>18.574999999999999</v>
      </c>
      <c r="DH344" s="43">
        <v>1</v>
      </c>
      <c r="DI344" s="34">
        <f t="shared" si="549"/>
        <v>0</v>
      </c>
      <c r="DJ344" s="42">
        <f t="shared" si="471"/>
        <v>1</v>
      </c>
      <c r="DK344" s="42">
        <f t="shared" si="541"/>
        <v>0</v>
      </c>
      <c r="DL344" s="42">
        <f t="shared" si="542"/>
        <v>6757.0644535033625</v>
      </c>
      <c r="DM344" s="42">
        <f t="shared" si="543"/>
        <v>5572.5</v>
      </c>
      <c r="DN344" s="42">
        <f t="shared" si="544"/>
        <v>917208.75200036506</v>
      </c>
      <c r="DO344" s="70" t="e">
        <f t="shared" si="545"/>
        <v>#DIV/0!</v>
      </c>
    </row>
    <row r="345" spans="1:119">
      <c r="A345" s="34">
        <f t="shared" si="472"/>
        <v>31651.801626210094</v>
      </c>
      <c r="B345" s="34">
        <v>0</v>
      </c>
      <c r="C345" s="55">
        <f t="shared" si="551"/>
        <v>16.375</v>
      </c>
      <c r="D345" s="59"/>
      <c r="E345" s="87">
        <v>2.2000000000000002</v>
      </c>
      <c r="F345" s="101">
        <f>C345+E345</f>
        <v>18.574999999999999</v>
      </c>
      <c r="G345" s="37">
        <f t="shared" si="473"/>
        <v>2.5694117510956243E+20</v>
      </c>
      <c r="H345" s="34">
        <f t="shared" si="546"/>
        <v>67.80000000000004</v>
      </c>
      <c r="I345" s="38">
        <v>339</v>
      </c>
      <c r="J345" s="43">
        <f t="shared" si="474"/>
        <v>339</v>
      </c>
      <c r="K345" s="43">
        <f t="shared" si="475"/>
        <v>2.2000000000000002</v>
      </c>
      <c r="L345" s="33">
        <v>1</v>
      </c>
      <c r="M345" s="34">
        <f t="shared" si="476"/>
        <v>2</v>
      </c>
      <c r="N345" s="42">
        <f t="shared" si="462"/>
        <v>4.4525767902835507E+20</v>
      </c>
      <c r="O345" s="42">
        <f t="shared" si="477"/>
        <v>3.0188470638122474E+23</v>
      </c>
      <c r="P345" s="42">
        <f t="shared" si="478"/>
        <v>1.6958117557231122E+22</v>
      </c>
      <c r="Q345" s="42">
        <f t="shared" si="479"/>
        <v>660</v>
      </c>
      <c r="R345" s="42">
        <f t="shared" si="480"/>
        <v>949554.0487863028</v>
      </c>
      <c r="S345" s="70">
        <f t="shared" si="481"/>
        <v>5.6174152578024751E-2</v>
      </c>
      <c r="V345" s="43">
        <f t="shared" si="482"/>
        <v>339</v>
      </c>
      <c r="W345" s="43">
        <f t="shared" si="483"/>
        <v>3.2</v>
      </c>
      <c r="X345" s="43">
        <v>1</v>
      </c>
      <c r="Y345" s="34">
        <f t="shared" si="484"/>
        <v>1</v>
      </c>
      <c r="Z345" s="42">
        <f t="shared" si="463"/>
        <v>4.7254157111700005E+19</v>
      </c>
      <c r="AA345" s="42">
        <f t="shared" si="485"/>
        <v>1.6019159260866302E+22</v>
      </c>
      <c r="AB345" s="42">
        <f t="shared" si="486"/>
        <v>2.4666352810517995E+22</v>
      </c>
      <c r="AC345" s="42">
        <f t="shared" si="487"/>
        <v>960</v>
      </c>
      <c r="AD345" s="42">
        <f t="shared" si="488"/>
        <v>949554.0487863028</v>
      </c>
      <c r="AE345" s="70">
        <f t="shared" si="550"/>
        <v>1.5398032074489818</v>
      </c>
      <c r="AG345" s="43">
        <f t="shared" si="489"/>
        <v>324</v>
      </c>
      <c r="AH345" s="43">
        <f t="shared" si="490"/>
        <v>4.2750000000000004</v>
      </c>
      <c r="AI345" s="43">
        <v>1</v>
      </c>
      <c r="AJ345" s="34">
        <f t="shared" si="491"/>
        <v>1.075</v>
      </c>
      <c r="AK345" s="42">
        <f t="shared" si="464"/>
        <v>2.7564924981824995E+20</v>
      </c>
      <c r="AL345" s="42">
        <f t="shared" si="492"/>
        <v>9.6008633711696449E+22</v>
      </c>
      <c r="AM345" s="42">
        <f t="shared" si="493"/>
        <v>4.1190882134751691E+21</v>
      </c>
      <c r="AN345" s="42">
        <f t="shared" si="494"/>
        <v>1282.5</v>
      </c>
      <c r="AO345" s="42">
        <f t="shared" si="495"/>
        <v>949554.0487863028</v>
      </c>
      <c r="AP345" s="70">
        <f t="shared" si="460"/>
        <v>4.290331040273259E-2</v>
      </c>
      <c r="AR345" s="43">
        <f t="shared" si="496"/>
        <v>304</v>
      </c>
      <c r="AS345" s="43">
        <f t="shared" si="497"/>
        <v>5.45</v>
      </c>
      <c r="AT345" s="43">
        <v>1</v>
      </c>
      <c r="AU345" s="34">
        <f t="shared" si="498"/>
        <v>1.175</v>
      </c>
      <c r="AV345" s="42">
        <f t="shared" si="465"/>
        <v>3.8419379885779198E+19</v>
      </c>
      <c r="AW345" s="42">
        <f t="shared" si="499"/>
        <v>1.372340249520033E+22</v>
      </c>
      <c r="AX345" s="42">
        <f t="shared" si="500"/>
        <v>3.2820220414385435E+20</v>
      </c>
      <c r="AY345" s="42">
        <f t="shared" si="501"/>
        <v>1635</v>
      </c>
      <c r="AZ345" s="42">
        <f t="shared" si="502"/>
        <v>949554.0487863028</v>
      </c>
      <c r="BA345" s="70">
        <f t="shared" si="547"/>
        <v>2.3915512516567296E-2</v>
      </c>
      <c r="BC345" s="43">
        <f t="shared" si="503"/>
        <v>279</v>
      </c>
      <c r="BD345" s="43">
        <f t="shared" si="504"/>
        <v>6.75</v>
      </c>
      <c r="BE345" s="43">
        <v>1</v>
      </c>
      <c r="BF345" s="34">
        <f t="shared" si="505"/>
        <v>1.3</v>
      </c>
      <c r="BG345" s="42">
        <f t="shared" si="466"/>
        <v>3.951707645394432E+18</v>
      </c>
      <c r="BH345" s="42">
        <f t="shared" si="506"/>
        <v>1.4332843629845605E+21</v>
      </c>
      <c r="BI345" s="42">
        <f t="shared" si="507"/>
        <v>1.270278026359526E+19</v>
      </c>
      <c r="BJ345" s="42">
        <f t="shared" si="508"/>
        <v>2025</v>
      </c>
      <c r="BK345" s="42">
        <f t="shared" si="509"/>
        <v>949554.0487863028</v>
      </c>
      <c r="BL345" s="70">
        <f t="shared" si="461"/>
        <v>8.8627076326598386E-3</v>
      </c>
      <c r="BN345" s="43">
        <f t="shared" si="510"/>
        <v>249</v>
      </c>
      <c r="BO345" s="43">
        <f t="shared" si="511"/>
        <v>8.1999999999999993</v>
      </c>
      <c r="BP345" s="43">
        <v>1</v>
      </c>
      <c r="BQ345" s="34">
        <f t="shared" si="512"/>
        <v>1.45</v>
      </c>
      <c r="BR345" s="42">
        <f t="shared" si="467"/>
        <v>6969502020096000</v>
      </c>
      <c r="BS345" s="42">
        <f t="shared" si="513"/>
        <v>2.5163387043556608E+18</v>
      </c>
      <c r="BT345" s="42">
        <f t="shared" si="514"/>
        <v>2.4111758833676147E+17</v>
      </c>
      <c r="BU345" s="42">
        <f t="shared" si="515"/>
        <v>2460</v>
      </c>
      <c r="BV345" s="42">
        <f t="shared" si="516"/>
        <v>949554.0487863028</v>
      </c>
      <c r="BW345" s="70">
        <f t="shared" si="458"/>
        <v>9.5820800244179591E-2</v>
      </c>
      <c r="BY345" s="43">
        <f t="shared" si="517"/>
        <v>187</v>
      </c>
      <c r="BZ345" s="43">
        <f t="shared" si="518"/>
        <v>9.8249999999999993</v>
      </c>
      <c r="CA345" s="43">
        <v>1</v>
      </c>
      <c r="CB345" s="34">
        <f t="shared" si="519"/>
        <v>0</v>
      </c>
      <c r="CC345" s="42">
        <f t="shared" si="468"/>
        <v>3595737600</v>
      </c>
      <c r="CD345" s="42">
        <f t="shared" si="520"/>
        <v>0</v>
      </c>
      <c r="CE345" s="42">
        <f t="shared" si="521"/>
        <v>53453439028034.266</v>
      </c>
      <c r="CF345" s="42">
        <f t="shared" si="522"/>
        <v>2947.5</v>
      </c>
      <c r="CG345" s="42">
        <f t="shared" si="523"/>
        <v>949554.0487863028</v>
      </c>
      <c r="CH345" s="70" t="e">
        <f t="shared" si="552"/>
        <v>#DIV/0!</v>
      </c>
      <c r="CJ345" s="43">
        <f t="shared" si="524"/>
        <v>132</v>
      </c>
      <c r="CK345" s="43">
        <f t="shared" si="525"/>
        <v>11.649999999999999</v>
      </c>
      <c r="CL345" s="43">
        <v>1</v>
      </c>
      <c r="CM345" s="34">
        <f t="shared" si="526"/>
        <v>0</v>
      </c>
      <c r="CN345" s="42">
        <f t="shared" si="469"/>
        <v>1411200</v>
      </c>
      <c r="CO345" s="42">
        <f t="shared" si="527"/>
        <v>0</v>
      </c>
      <c r="CP345" s="42">
        <f t="shared" si="528"/>
        <v>30948461587.378582</v>
      </c>
      <c r="CQ345" s="42">
        <f t="shared" si="529"/>
        <v>3494.9999999999995</v>
      </c>
      <c r="CR345" s="42">
        <f t="shared" si="530"/>
        <v>949554.0487863028</v>
      </c>
      <c r="CS345" s="70" t="e">
        <f t="shared" si="548"/>
        <v>#DIV/0!</v>
      </c>
      <c r="CU345" s="43">
        <f t="shared" si="531"/>
        <v>82</v>
      </c>
      <c r="CV345" s="43">
        <f t="shared" si="532"/>
        <v>13.7</v>
      </c>
      <c r="CW345" s="43">
        <v>1</v>
      </c>
      <c r="CX345" s="34">
        <f t="shared" si="533"/>
        <v>0</v>
      </c>
      <c r="CY345" s="42">
        <f t="shared" si="470"/>
        <v>8640</v>
      </c>
      <c r="CZ345" s="42">
        <f t="shared" si="534"/>
        <v>0</v>
      </c>
      <c r="DA345" s="42">
        <f t="shared" si="535"/>
        <v>35541336.151009694</v>
      </c>
      <c r="DB345" s="42">
        <f t="shared" si="536"/>
        <v>4110</v>
      </c>
      <c r="DC345" s="42">
        <f t="shared" si="537"/>
        <v>949554.0487863028</v>
      </c>
      <c r="DD345" s="70" t="e">
        <f t="shared" si="538"/>
        <v>#DIV/0!</v>
      </c>
      <c r="DF345" s="43">
        <f t="shared" si="539"/>
        <v>19</v>
      </c>
      <c r="DG345" s="43">
        <f t="shared" si="540"/>
        <v>18.574999999999999</v>
      </c>
      <c r="DH345" s="43">
        <v>1</v>
      </c>
      <c r="DI345" s="34">
        <f t="shared" si="549"/>
        <v>0</v>
      </c>
      <c r="DJ345" s="42">
        <f t="shared" si="471"/>
        <v>1</v>
      </c>
      <c r="DK345" s="42">
        <f t="shared" si="541"/>
        <v>0</v>
      </c>
      <c r="DL345" s="42">
        <f t="shared" si="542"/>
        <v>7761.8288223482523</v>
      </c>
      <c r="DM345" s="42">
        <f t="shared" si="543"/>
        <v>5572.5</v>
      </c>
      <c r="DN345" s="42">
        <f t="shared" si="544"/>
        <v>949554.0487863028</v>
      </c>
      <c r="DO345" s="70" t="e">
        <f t="shared" si="545"/>
        <v>#DIV/0!</v>
      </c>
    </row>
    <row r="346" spans="1:119">
      <c r="A346" s="34">
        <f t="shared" si="472"/>
        <v>32768.000000000786</v>
      </c>
      <c r="B346" s="34">
        <v>0</v>
      </c>
      <c r="C346" s="55">
        <f t="shared" si="551"/>
        <v>16.375</v>
      </c>
      <c r="D346" s="59"/>
      <c r="E346" s="87">
        <v>2.2000000000000002</v>
      </c>
      <c r="F346" s="101">
        <f>C346+E346</f>
        <v>18.574999999999999</v>
      </c>
      <c r="G346" s="37">
        <f t="shared" si="473"/>
        <v>2.9514790517935951E+20</v>
      </c>
      <c r="H346" s="34">
        <f t="shared" si="546"/>
        <v>68.000000000000028</v>
      </c>
      <c r="I346" s="38">
        <v>340</v>
      </c>
      <c r="J346" s="43">
        <f t="shared" si="474"/>
        <v>340</v>
      </c>
      <c r="K346" s="43">
        <f t="shared" si="475"/>
        <v>2.2000000000000002</v>
      </c>
      <c r="L346" s="33">
        <v>4</v>
      </c>
      <c r="M346" s="34">
        <f t="shared" si="476"/>
        <v>2</v>
      </c>
      <c r="N346" s="42">
        <f t="shared" si="462"/>
        <v>1.7810307161134203E+21</v>
      </c>
      <c r="O346" s="42">
        <f t="shared" si="477"/>
        <v>1.2111008869571258E+24</v>
      </c>
      <c r="P346" s="42">
        <f t="shared" si="478"/>
        <v>1.9479761741837727E+22</v>
      </c>
      <c r="Q346" s="42">
        <f t="shared" si="479"/>
        <v>660</v>
      </c>
      <c r="R346" s="42">
        <f t="shared" si="480"/>
        <v>983040.00000002352</v>
      </c>
      <c r="S346" s="70">
        <f t="shared" si="481"/>
        <v>1.6084342726211981E-2</v>
      </c>
      <c r="V346" s="43">
        <f t="shared" si="482"/>
        <v>340</v>
      </c>
      <c r="W346" s="43">
        <f t="shared" si="483"/>
        <v>3.2</v>
      </c>
      <c r="X346" s="43">
        <v>15</v>
      </c>
      <c r="Y346" s="34">
        <f t="shared" si="484"/>
        <v>1</v>
      </c>
      <c r="Z346" s="42">
        <f t="shared" si="463"/>
        <v>7.0881235667550011E+20</v>
      </c>
      <c r="AA346" s="42">
        <f t="shared" si="485"/>
        <v>2.4099620126967004E+23</v>
      </c>
      <c r="AB346" s="42">
        <f t="shared" si="486"/>
        <v>2.8334198897218513E+22</v>
      </c>
      <c r="AC346" s="42">
        <f t="shared" si="487"/>
        <v>960</v>
      </c>
      <c r="AD346" s="42">
        <f t="shared" si="488"/>
        <v>983040.00000002352</v>
      </c>
      <c r="AE346" s="70">
        <f t="shared" si="550"/>
        <v>0.11757114322940343</v>
      </c>
      <c r="AG346" s="43">
        <f t="shared" si="489"/>
        <v>325</v>
      </c>
      <c r="AH346" s="43">
        <f t="shared" si="490"/>
        <v>4.2750000000000004</v>
      </c>
      <c r="AI346" s="43">
        <v>1</v>
      </c>
      <c r="AJ346" s="34">
        <f t="shared" si="491"/>
        <v>1.075</v>
      </c>
      <c r="AK346" s="42">
        <f t="shared" si="464"/>
        <v>2.7564924981824995E+20</v>
      </c>
      <c r="AL346" s="42">
        <f t="shared" si="492"/>
        <v>9.6304956655251082E+22</v>
      </c>
      <c r="AM346" s="42">
        <f t="shared" si="493"/>
        <v>4.7315898549066027E+21</v>
      </c>
      <c r="AN346" s="42">
        <f t="shared" si="494"/>
        <v>1282.5</v>
      </c>
      <c r="AO346" s="42">
        <f t="shared" si="495"/>
        <v>983040.00000002352</v>
      </c>
      <c r="AP346" s="70">
        <f t="shared" si="460"/>
        <v>4.9131322200212116E-2</v>
      </c>
      <c r="AR346" s="43">
        <f t="shared" si="496"/>
        <v>305</v>
      </c>
      <c r="AS346" s="43">
        <f t="shared" si="497"/>
        <v>5.45</v>
      </c>
      <c r="AT346" s="43">
        <v>1</v>
      </c>
      <c r="AU346" s="34">
        <f t="shared" si="498"/>
        <v>1.175</v>
      </c>
      <c r="AV346" s="42">
        <f t="shared" si="465"/>
        <v>3.8419379885779198E+19</v>
      </c>
      <c r="AW346" s="42">
        <f t="shared" si="499"/>
        <v>1.376854526656612E+22</v>
      </c>
      <c r="AX346" s="42">
        <f t="shared" si="500"/>
        <v>3.7700533200644669E+20</v>
      </c>
      <c r="AY346" s="42">
        <f t="shared" si="501"/>
        <v>1635</v>
      </c>
      <c r="AZ346" s="42">
        <f t="shared" si="502"/>
        <v>983040.00000002352</v>
      </c>
      <c r="BA346" s="70">
        <f t="shared" si="547"/>
        <v>2.7381638706735496E-2</v>
      </c>
      <c r="BC346" s="43">
        <f t="shared" si="503"/>
        <v>280</v>
      </c>
      <c r="BD346" s="43">
        <f t="shared" si="504"/>
        <v>6.75</v>
      </c>
      <c r="BE346" s="43">
        <v>1</v>
      </c>
      <c r="BF346" s="34">
        <f t="shared" si="505"/>
        <v>1.3</v>
      </c>
      <c r="BG346" s="42">
        <f t="shared" si="466"/>
        <v>3.951707645394432E+18</v>
      </c>
      <c r="BH346" s="42">
        <f t="shared" si="506"/>
        <v>1.4384215829235732E+21</v>
      </c>
      <c r="BI346" s="42">
        <f t="shared" si="507"/>
        <v>1.4591662792680679E+19</v>
      </c>
      <c r="BJ346" s="42">
        <f t="shared" si="508"/>
        <v>2025</v>
      </c>
      <c r="BK346" s="42">
        <f t="shared" si="509"/>
        <v>983040.00000002352</v>
      </c>
      <c r="BL346" s="70">
        <f t="shared" si="461"/>
        <v>1.0144218472461539E-2</v>
      </c>
      <c r="BN346" s="43">
        <f t="shared" si="510"/>
        <v>250</v>
      </c>
      <c r="BO346" s="43">
        <f t="shared" si="511"/>
        <v>8.1999999999999993</v>
      </c>
      <c r="BP346" s="43">
        <v>1</v>
      </c>
      <c r="BQ346" s="34">
        <f t="shared" si="512"/>
        <v>1.45</v>
      </c>
      <c r="BR346" s="42">
        <f t="shared" si="467"/>
        <v>6969502020096000</v>
      </c>
      <c r="BS346" s="42">
        <f t="shared" si="513"/>
        <v>2.5264444822848E+18</v>
      </c>
      <c r="BT346" s="42">
        <f t="shared" si="514"/>
        <v>2.7697137708329008E+17</v>
      </c>
      <c r="BU346" s="42">
        <f t="shared" si="515"/>
        <v>2460</v>
      </c>
      <c r="BV346" s="42">
        <f t="shared" si="516"/>
        <v>983040.00000002352</v>
      </c>
      <c r="BW346" s="70">
        <f t="shared" si="458"/>
        <v>0.10962891883252859</v>
      </c>
      <c r="BY346" s="43">
        <f t="shared" si="517"/>
        <v>188</v>
      </c>
      <c r="BZ346" s="43">
        <f t="shared" si="518"/>
        <v>9.8249999999999993</v>
      </c>
      <c r="CA346" s="43">
        <v>1</v>
      </c>
      <c r="CB346" s="34">
        <f t="shared" si="519"/>
        <v>0</v>
      </c>
      <c r="CC346" s="42">
        <f t="shared" si="468"/>
        <v>3595737600</v>
      </c>
      <c r="CD346" s="42">
        <f t="shared" si="520"/>
        <v>0</v>
      </c>
      <c r="CE346" s="42">
        <f t="shared" si="521"/>
        <v>61401877480437.273</v>
      </c>
      <c r="CF346" s="42">
        <f t="shared" si="522"/>
        <v>2947.5</v>
      </c>
      <c r="CG346" s="42">
        <f t="shared" si="523"/>
        <v>983040.00000002352</v>
      </c>
      <c r="CH346" s="70" t="e">
        <f t="shared" si="552"/>
        <v>#DIV/0!</v>
      </c>
      <c r="CJ346" s="43">
        <f t="shared" si="524"/>
        <v>133</v>
      </c>
      <c r="CK346" s="43">
        <f t="shared" si="525"/>
        <v>11.649999999999999</v>
      </c>
      <c r="CL346" s="43">
        <v>1</v>
      </c>
      <c r="CM346" s="34">
        <f t="shared" si="526"/>
        <v>0</v>
      </c>
      <c r="CN346" s="42">
        <f t="shared" si="469"/>
        <v>1411200</v>
      </c>
      <c r="CO346" s="42">
        <f t="shared" si="527"/>
        <v>0</v>
      </c>
      <c r="CP346" s="42">
        <f t="shared" si="528"/>
        <v>35550446915.110703</v>
      </c>
      <c r="CQ346" s="42">
        <f t="shared" si="529"/>
        <v>3494.9999999999995</v>
      </c>
      <c r="CR346" s="42">
        <f t="shared" si="530"/>
        <v>983040.00000002352</v>
      </c>
      <c r="CS346" s="70" t="e">
        <f t="shared" si="548"/>
        <v>#DIV/0!</v>
      </c>
      <c r="CU346" s="43">
        <f t="shared" si="531"/>
        <v>83</v>
      </c>
      <c r="CV346" s="43">
        <f t="shared" si="532"/>
        <v>13.7</v>
      </c>
      <c r="CW346" s="43">
        <v>1</v>
      </c>
      <c r="CX346" s="34">
        <f t="shared" si="533"/>
        <v>0</v>
      </c>
      <c r="CY346" s="42">
        <f t="shared" si="470"/>
        <v>8640</v>
      </c>
      <c r="CZ346" s="42">
        <f t="shared" si="534"/>
        <v>0</v>
      </c>
      <c r="DA346" s="42">
        <f t="shared" si="535"/>
        <v>40826274.371061482</v>
      </c>
      <c r="DB346" s="42">
        <f t="shared" si="536"/>
        <v>4110</v>
      </c>
      <c r="DC346" s="42">
        <f t="shared" si="537"/>
        <v>983040.00000002352</v>
      </c>
      <c r="DD346" s="70" t="e">
        <f t="shared" si="538"/>
        <v>#DIV/0!</v>
      </c>
      <c r="DF346" s="43">
        <f t="shared" si="539"/>
        <v>20</v>
      </c>
      <c r="DG346" s="43">
        <f t="shared" si="540"/>
        <v>18.574999999999999</v>
      </c>
      <c r="DH346" s="43">
        <v>6</v>
      </c>
      <c r="DI346" s="34">
        <f t="shared" si="549"/>
        <v>0</v>
      </c>
      <c r="DJ346" s="42">
        <f t="shared" si="471"/>
        <v>6</v>
      </c>
      <c r="DK346" s="42">
        <f t="shared" si="541"/>
        <v>0</v>
      </c>
      <c r="DL346" s="42">
        <f t="shared" si="542"/>
        <v>8916.0000000000127</v>
      </c>
      <c r="DM346" s="42">
        <f t="shared" si="543"/>
        <v>5572.5</v>
      </c>
      <c r="DN346" s="42">
        <f t="shared" si="544"/>
        <v>983040.00000002352</v>
      </c>
      <c r="DO346" s="70" t="e">
        <f t="shared" si="545"/>
        <v>#DIV/0!</v>
      </c>
    </row>
    <row r="347" spans="1:119">
      <c r="A347" s="34">
        <f t="shared" si="472"/>
        <v>33923.561024435068</v>
      </c>
      <c r="B347" s="34">
        <v>0</v>
      </c>
      <c r="C347" s="55">
        <f t="shared" si="551"/>
        <v>16.375</v>
      </c>
      <c r="D347" s="59"/>
      <c r="E347" s="87">
        <v>2.2000000000000002</v>
      </c>
      <c r="F347" s="101">
        <f>C347+E347</f>
        <v>18.574999999999999</v>
      </c>
      <c r="G347" s="37">
        <f t="shared" si="473"/>
        <v>3.3903591316035115E+20</v>
      </c>
      <c r="H347" s="34">
        <f t="shared" si="546"/>
        <v>68.200000000000031</v>
      </c>
      <c r="I347" s="38">
        <v>341</v>
      </c>
      <c r="J347" s="43">
        <f t="shared" si="474"/>
        <v>341</v>
      </c>
      <c r="K347" s="43">
        <f t="shared" si="475"/>
        <v>2.2000000000000002</v>
      </c>
      <c r="L347" s="33">
        <v>1</v>
      </c>
      <c r="M347" s="34">
        <f t="shared" si="476"/>
        <v>2</v>
      </c>
      <c r="N347" s="42">
        <f t="shared" si="462"/>
        <v>1.7810307161134203E+21</v>
      </c>
      <c r="O347" s="42">
        <f t="shared" si="477"/>
        <v>1.2146629483893526E+24</v>
      </c>
      <c r="P347" s="42">
        <f t="shared" si="478"/>
        <v>2.2376370268583175E+22</v>
      </c>
      <c r="Q347" s="42">
        <f t="shared" si="479"/>
        <v>660</v>
      </c>
      <c r="R347" s="42">
        <f t="shared" si="480"/>
        <v>1017706.830733052</v>
      </c>
      <c r="S347" s="70">
        <f t="shared" si="481"/>
        <v>1.842187604244809E-2</v>
      </c>
      <c r="V347" s="43">
        <f t="shared" si="482"/>
        <v>341</v>
      </c>
      <c r="W347" s="43">
        <f t="shared" si="483"/>
        <v>3.2</v>
      </c>
      <c r="X347" s="43">
        <v>1</v>
      </c>
      <c r="Y347" s="34">
        <f t="shared" si="484"/>
        <v>1</v>
      </c>
      <c r="Z347" s="42">
        <f t="shared" si="463"/>
        <v>7.0881235667550011E+20</v>
      </c>
      <c r="AA347" s="42">
        <f t="shared" si="485"/>
        <v>2.4170501362634553E+23</v>
      </c>
      <c r="AB347" s="42">
        <f t="shared" si="486"/>
        <v>3.2547447663393711E+22</v>
      </c>
      <c r="AC347" s="42">
        <f t="shared" si="487"/>
        <v>960</v>
      </c>
      <c r="AD347" s="42">
        <f t="shared" si="488"/>
        <v>1017706.830733052</v>
      </c>
      <c r="AE347" s="70">
        <f t="shared" si="550"/>
        <v>0.13465772668542644</v>
      </c>
      <c r="AG347" s="43">
        <f t="shared" si="489"/>
        <v>326</v>
      </c>
      <c r="AH347" s="43">
        <f t="shared" si="490"/>
        <v>4.2750000000000004</v>
      </c>
      <c r="AI347" s="43">
        <v>1</v>
      </c>
      <c r="AJ347" s="34">
        <f t="shared" si="491"/>
        <v>1.075</v>
      </c>
      <c r="AK347" s="42">
        <f t="shared" si="464"/>
        <v>2.7564924981824995E+20</v>
      </c>
      <c r="AL347" s="42">
        <f t="shared" si="492"/>
        <v>9.6601279598805681E+22</v>
      </c>
      <c r="AM347" s="42">
        <f t="shared" si="493"/>
        <v>5.4351694828518737E+21</v>
      </c>
      <c r="AN347" s="42">
        <f t="shared" si="494"/>
        <v>1282.5</v>
      </c>
      <c r="AO347" s="42">
        <f t="shared" si="495"/>
        <v>1017706.830733052</v>
      </c>
      <c r="AP347" s="70">
        <f t="shared" si="460"/>
        <v>5.6263949146684707E-2</v>
      </c>
      <c r="AR347" s="43">
        <f t="shared" si="496"/>
        <v>306</v>
      </c>
      <c r="AS347" s="43">
        <f t="shared" si="497"/>
        <v>5.45</v>
      </c>
      <c r="AT347" s="43">
        <v>1</v>
      </c>
      <c r="AU347" s="34">
        <f t="shared" si="498"/>
        <v>1.175</v>
      </c>
      <c r="AV347" s="42">
        <f t="shared" si="465"/>
        <v>3.8419379885779198E+19</v>
      </c>
      <c r="AW347" s="42">
        <f t="shared" si="499"/>
        <v>1.3813688037931911E+22</v>
      </c>
      <c r="AX347" s="42">
        <f t="shared" si="500"/>
        <v>4.3306540470091632E+20</v>
      </c>
      <c r="AY347" s="42">
        <f t="shared" si="501"/>
        <v>1635</v>
      </c>
      <c r="AZ347" s="42">
        <f t="shared" si="502"/>
        <v>1017706.830733052</v>
      </c>
      <c r="BA347" s="70">
        <f t="shared" si="547"/>
        <v>3.1350454962623571E-2</v>
      </c>
      <c r="BC347" s="43">
        <f t="shared" si="503"/>
        <v>281</v>
      </c>
      <c r="BD347" s="43">
        <f t="shared" si="504"/>
        <v>6.75</v>
      </c>
      <c r="BE347" s="43">
        <v>1</v>
      </c>
      <c r="BF347" s="34">
        <f t="shared" si="505"/>
        <v>1.3</v>
      </c>
      <c r="BG347" s="42">
        <f t="shared" si="466"/>
        <v>3.951707645394432E+18</v>
      </c>
      <c r="BH347" s="42">
        <f t="shared" si="506"/>
        <v>1.4435588028625859E+21</v>
      </c>
      <c r="BI347" s="42">
        <f t="shared" si="507"/>
        <v>1.6761419046623742E+19</v>
      </c>
      <c r="BJ347" s="42">
        <f t="shared" si="508"/>
        <v>2025</v>
      </c>
      <c r="BK347" s="42">
        <f t="shared" si="509"/>
        <v>1017706.830733052</v>
      </c>
      <c r="BL347" s="70">
        <f t="shared" si="461"/>
        <v>1.1611178577128791E-2</v>
      </c>
      <c r="BN347" s="43">
        <f t="shared" si="510"/>
        <v>251</v>
      </c>
      <c r="BO347" s="43">
        <f t="shared" si="511"/>
        <v>8.1999999999999993</v>
      </c>
      <c r="BP347" s="43">
        <v>1</v>
      </c>
      <c r="BQ347" s="34">
        <f t="shared" si="512"/>
        <v>1.45</v>
      </c>
      <c r="BR347" s="42">
        <f t="shared" si="467"/>
        <v>6969502020096000</v>
      </c>
      <c r="BS347" s="42">
        <f t="shared" si="513"/>
        <v>2.5365502602139392E+18</v>
      </c>
      <c r="BT347" s="42">
        <f t="shared" si="514"/>
        <v>3.1815656523683878E+17</v>
      </c>
      <c r="BU347" s="42">
        <f t="shared" si="515"/>
        <v>2460</v>
      </c>
      <c r="BV347" s="42">
        <f t="shared" si="516"/>
        <v>1017706.830733052</v>
      </c>
      <c r="BW347" s="70">
        <f t="shared" si="458"/>
        <v>0.12542884334963056</v>
      </c>
      <c r="BY347" s="43">
        <f t="shared" si="517"/>
        <v>189</v>
      </c>
      <c r="BZ347" s="43">
        <f t="shared" si="518"/>
        <v>9.8249999999999993</v>
      </c>
      <c r="CA347" s="43">
        <v>1</v>
      </c>
      <c r="CB347" s="34">
        <f t="shared" si="519"/>
        <v>0</v>
      </c>
      <c r="CC347" s="42">
        <f t="shared" si="468"/>
        <v>3595737600</v>
      </c>
      <c r="CD347" s="42">
        <f t="shared" si="520"/>
        <v>0</v>
      </c>
      <c r="CE347" s="42">
        <f t="shared" si="521"/>
        <v>70532235655507.781</v>
      </c>
      <c r="CF347" s="42">
        <f t="shared" si="522"/>
        <v>2947.5</v>
      </c>
      <c r="CG347" s="42">
        <f t="shared" si="523"/>
        <v>1017706.830733052</v>
      </c>
      <c r="CH347" s="70" t="e">
        <f t="shared" si="552"/>
        <v>#DIV/0!</v>
      </c>
      <c r="CJ347" s="43">
        <f t="shared" si="524"/>
        <v>134</v>
      </c>
      <c r="CK347" s="43">
        <f t="shared" si="525"/>
        <v>11.649999999999999</v>
      </c>
      <c r="CL347" s="43">
        <v>1</v>
      </c>
      <c r="CM347" s="34">
        <f t="shared" si="526"/>
        <v>0</v>
      </c>
      <c r="CN347" s="42">
        <f t="shared" si="469"/>
        <v>1411200</v>
      </c>
      <c r="CO347" s="42">
        <f t="shared" si="527"/>
        <v>0</v>
      </c>
      <c r="CP347" s="42">
        <f t="shared" si="528"/>
        <v>40836739890.797089</v>
      </c>
      <c r="CQ347" s="42">
        <f t="shared" si="529"/>
        <v>3494.9999999999995</v>
      </c>
      <c r="CR347" s="42">
        <f t="shared" si="530"/>
        <v>1017706.830733052</v>
      </c>
      <c r="CS347" s="70" t="e">
        <f t="shared" si="548"/>
        <v>#DIV/0!</v>
      </c>
      <c r="CU347" s="43">
        <f t="shared" si="531"/>
        <v>84</v>
      </c>
      <c r="CV347" s="43">
        <f t="shared" si="532"/>
        <v>13.7</v>
      </c>
      <c r="CW347" s="43">
        <v>1</v>
      </c>
      <c r="CX347" s="34">
        <f t="shared" si="533"/>
        <v>0</v>
      </c>
      <c r="CY347" s="42">
        <f t="shared" si="470"/>
        <v>8640</v>
      </c>
      <c r="CZ347" s="42">
        <f t="shared" si="534"/>
        <v>0</v>
      </c>
      <c r="DA347" s="42">
        <f t="shared" si="535"/>
        <v>46897074.210695945</v>
      </c>
      <c r="DB347" s="42">
        <f t="shared" si="536"/>
        <v>4110</v>
      </c>
      <c r="DC347" s="42">
        <f t="shared" si="537"/>
        <v>1017706.830733052</v>
      </c>
      <c r="DD347" s="70" t="e">
        <f t="shared" si="538"/>
        <v>#DIV/0!</v>
      </c>
      <c r="DF347" s="43">
        <f t="shared" si="539"/>
        <v>21</v>
      </c>
      <c r="DG347" s="43">
        <f t="shared" si="540"/>
        <v>18.574999999999999</v>
      </c>
      <c r="DH347" s="43">
        <v>1</v>
      </c>
      <c r="DI347" s="34">
        <f t="shared" si="549"/>
        <v>0</v>
      </c>
      <c r="DJ347" s="42">
        <f t="shared" si="471"/>
        <v>6</v>
      </c>
      <c r="DK347" s="42">
        <f t="shared" si="541"/>
        <v>0</v>
      </c>
      <c r="DL347" s="42">
        <f t="shared" si="542"/>
        <v>10241.794533153578</v>
      </c>
      <c r="DM347" s="42">
        <f t="shared" si="543"/>
        <v>5572.5</v>
      </c>
      <c r="DN347" s="42">
        <f t="shared" si="544"/>
        <v>1017706.830733052</v>
      </c>
      <c r="DO347" s="70" t="e">
        <f t="shared" si="545"/>
        <v>#DIV/0!</v>
      </c>
    </row>
    <row r="348" spans="1:119">
      <c r="A348" s="34">
        <f t="shared" si="472"/>
        <v>35119.872820390097</v>
      </c>
      <c r="B348" s="34">
        <v>0</v>
      </c>
      <c r="C348" s="55">
        <f t="shared" si="551"/>
        <v>16.375</v>
      </c>
      <c r="D348" s="59"/>
      <c r="E348" s="87">
        <v>2.2000000000000002</v>
      </c>
      <c r="F348" s="101">
        <f>C348+E348</f>
        <v>18.574999999999999</v>
      </c>
      <c r="G348" s="37">
        <f t="shared" si="473"/>
        <v>3.8944999573221304E+20</v>
      </c>
      <c r="H348" s="34">
        <f t="shared" si="546"/>
        <v>68.400000000000034</v>
      </c>
      <c r="I348" s="38">
        <v>342</v>
      </c>
      <c r="J348" s="43">
        <f t="shared" si="474"/>
        <v>342</v>
      </c>
      <c r="K348" s="43">
        <f t="shared" si="475"/>
        <v>2.2000000000000002</v>
      </c>
      <c r="L348" s="33">
        <v>1</v>
      </c>
      <c r="M348" s="34">
        <f t="shared" si="476"/>
        <v>2</v>
      </c>
      <c r="N348" s="42">
        <f t="shared" si="462"/>
        <v>1.7810307161134203E+21</v>
      </c>
      <c r="O348" s="42">
        <f t="shared" si="477"/>
        <v>1.2182250098215795E+24</v>
      </c>
      <c r="P348" s="42">
        <f t="shared" si="478"/>
        <v>2.5703699718326062E+22</v>
      </c>
      <c r="Q348" s="42">
        <f t="shared" si="479"/>
        <v>660</v>
      </c>
      <c r="R348" s="42">
        <f t="shared" si="480"/>
        <v>1053596.1846117028</v>
      </c>
      <c r="S348" s="70">
        <f t="shared" si="481"/>
        <v>2.109930391438164E-2</v>
      </c>
      <c r="V348" s="43">
        <f t="shared" si="482"/>
        <v>342</v>
      </c>
      <c r="W348" s="43">
        <f t="shared" si="483"/>
        <v>3.2</v>
      </c>
      <c r="X348" s="43">
        <v>1</v>
      </c>
      <c r="Y348" s="34">
        <f t="shared" si="484"/>
        <v>1</v>
      </c>
      <c r="Z348" s="42">
        <f t="shared" si="463"/>
        <v>7.0881235667550011E+20</v>
      </c>
      <c r="AA348" s="42">
        <f t="shared" si="485"/>
        <v>2.4241382598302105E+23</v>
      </c>
      <c r="AB348" s="42">
        <f t="shared" si="486"/>
        <v>3.7387199590292452E+22</v>
      </c>
      <c r="AC348" s="42">
        <f t="shared" si="487"/>
        <v>960</v>
      </c>
      <c r="AD348" s="42">
        <f t="shared" si="488"/>
        <v>1053596.1846117028</v>
      </c>
      <c r="AE348" s="70">
        <f t="shared" si="550"/>
        <v>0.15422882518636166</v>
      </c>
      <c r="AG348" s="43">
        <f t="shared" si="489"/>
        <v>327</v>
      </c>
      <c r="AH348" s="43">
        <f t="shared" si="490"/>
        <v>4.2750000000000004</v>
      </c>
      <c r="AI348" s="43">
        <v>1</v>
      </c>
      <c r="AJ348" s="34">
        <f t="shared" si="491"/>
        <v>1.075</v>
      </c>
      <c r="AK348" s="42">
        <f t="shared" si="464"/>
        <v>2.7564924981824995E+20</v>
      </c>
      <c r="AL348" s="42">
        <f t="shared" si="492"/>
        <v>9.6897602542360313E+22</v>
      </c>
      <c r="AM348" s="42">
        <f t="shared" si="493"/>
        <v>6.243370244082034E+21</v>
      </c>
      <c r="AN348" s="42">
        <f t="shared" si="494"/>
        <v>1282.5</v>
      </c>
      <c r="AO348" s="42">
        <f t="shared" si="495"/>
        <v>1053596.1846117028</v>
      </c>
      <c r="AP348" s="70">
        <f t="shared" si="460"/>
        <v>6.4432659635233452E-2</v>
      </c>
      <c r="AR348" s="43">
        <f t="shared" si="496"/>
        <v>307</v>
      </c>
      <c r="AS348" s="43">
        <f t="shared" si="497"/>
        <v>5.45</v>
      </c>
      <c r="AT348" s="43">
        <v>1</v>
      </c>
      <c r="AU348" s="34">
        <f t="shared" si="498"/>
        <v>1.175</v>
      </c>
      <c r="AV348" s="42">
        <f t="shared" si="465"/>
        <v>3.8419379885779198E+19</v>
      </c>
      <c r="AW348" s="42">
        <f t="shared" si="499"/>
        <v>1.3858830809297702E+22</v>
      </c>
      <c r="AX348" s="42">
        <f t="shared" si="500"/>
        <v>4.9746151798606784E+20</v>
      </c>
      <c r="AY348" s="42">
        <f t="shared" si="501"/>
        <v>1635</v>
      </c>
      <c r="AZ348" s="42">
        <f t="shared" si="502"/>
        <v>1053596.1846117028</v>
      </c>
      <c r="BA348" s="70">
        <f t="shared" si="547"/>
        <v>3.589491240865194E-2</v>
      </c>
      <c r="BC348" s="43">
        <f t="shared" si="503"/>
        <v>282</v>
      </c>
      <c r="BD348" s="43">
        <f t="shared" si="504"/>
        <v>6.75</v>
      </c>
      <c r="BE348" s="43">
        <v>1</v>
      </c>
      <c r="BF348" s="34">
        <f t="shared" si="505"/>
        <v>1.3</v>
      </c>
      <c r="BG348" s="42">
        <f t="shared" si="466"/>
        <v>3.951707645394432E+18</v>
      </c>
      <c r="BH348" s="42">
        <f t="shared" si="506"/>
        <v>1.4486960228015986E+21</v>
      </c>
      <c r="BI348" s="42">
        <f t="shared" si="507"/>
        <v>1.9253814486272659E+19</v>
      </c>
      <c r="BJ348" s="42">
        <f t="shared" si="508"/>
        <v>2025</v>
      </c>
      <c r="BK348" s="42">
        <f t="shared" si="509"/>
        <v>1053596.1846117028</v>
      </c>
      <c r="BL348" s="70">
        <f t="shared" si="461"/>
        <v>1.3290444774631304E-2</v>
      </c>
      <c r="BN348" s="43">
        <f t="shared" si="510"/>
        <v>252</v>
      </c>
      <c r="BO348" s="43">
        <f t="shared" si="511"/>
        <v>8.1999999999999993</v>
      </c>
      <c r="BP348" s="43">
        <v>15</v>
      </c>
      <c r="BQ348" s="34">
        <f t="shared" si="512"/>
        <v>1.45</v>
      </c>
      <c r="BR348" s="42">
        <f t="shared" si="467"/>
        <v>1.0454253030144E+17</v>
      </c>
      <c r="BS348" s="42">
        <f t="shared" si="513"/>
        <v>3.8199840572146172E+19</v>
      </c>
      <c r="BT348" s="42">
        <f t="shared" si="514"/>
        <v>3.6546592311906362E+17</v>
      </c>
      <c r="BU348" s="42">
        <f t="shared" si="515"/>
        <v>2460</v>
      </c>
      <c r="BV348" s="42">
        <f t="shared" si="516"/>
        <v>1053596.1846117028</v>
      </c>
      <c r="BW348" s="70">
        <f t="shared" si="458"/>
        <v>9.5672106910714982E-3</v>
      </c>
      <c r="BY348" s="43">
        <f t="shared" si="517"/>
        <v>190</v>
      </c>
      <c r="BZ348" s="43">
        <f t="shared" si="518"/>
        <v>9.8249999999999993</v>
      </c>
      <c r="CA348" s="43">
        <v>1</v>
      </c>
      <c r="CB348" s="34">
        <f t="shared" si="519"/>
        <v>0</v>
      </c>
      <c r="CC348" s="42">
        <f t="shared" si="468"/>
        <v>3595737600</v>
      </c>
      <c r="CD348" s="42">
        <f t="shared" si="520"/>
        <v>0</v>
      </c>
      <c r="CE348" s="42">
        <f t="shared" si="521"/>
        <v>81020263071745.031</v>
      </c>
      <c r="CF348" s="42">
        <f t="shared" si="522"/>
        <v>2947.5</v>
      </c>
      <c r="CG348" s="42">
        <f t="shared" si="523"/>
        <v>1053596.1846117028</v>
      </c>
      <c r="CH348" s="70" t="e">
        <f t="shared" si="552"/>
        <v>#DIV/0!</v>
      </c>
      <c r="CJ348" s="43">
        <f t="shared" si="524"/>
        <v>135</v>
      </c>
      <c r="CK348" s="43">
        <f t="shared" si="525"/>
        <v>11.649999999999999</v>
      </c>
      <c r="CL348" s="43">
        <v>1</v>
      </c>
      <c r="CM348" s="34">
        <f t="shared" si="526"/>
        <v>0</v>
      </c>
      <c r="CN348" s="42">
        <f t="shared" si="469"/>
        <v>1411200</v>
      </c>
      <c r="CO348" s="42">
        <f t="shared" si="527"/>
        <v>0</v>
      </c>
      <c r="CP348" s="42">
        <f t="shared" si="528"/>
        <v>46909095936.00042</v>
      </c>
      <c r="CQ348" s="42">
        <f t="shared" si="529"/>
        <v>3494.9999999999995</v>
      </c>
      <c r="CR348" s="42">
        <f t="shared" si="530"/>
        <v>1053596.1846117028</v>
      </c>
      <c r="CS348" s="70" t="e">
        <f t="shared" si="548"/>
        <v>#DIV/0!</v>
      </c>
      <c r="CU348" s="43">
        <f t="shared" si="531"/>
        <v>85</v>
      </c>
      <c r="CV348" s="43">
        <f t="shared" si="532"/>
        <v>13.7</v>
      </c>
      <c r="CW348" s="43">
        <v>1</v>
      </c>
      <c r="CX348" s="34">
        <f t="shared" si="533"/>
        <v>0</v>
      </c>
      <c r="CY348" s="42">
        <f t="shared" si="470"/>
        <v>8640</v>
      </c>
      <c r="CZ348" s="42">
        <f t="shared" si="534"/>
        <v>0</v>
      </c>
      <c r="DA348" s="42">
        <f t="shared" si="535"/>
        <v>53870592.000000298</v>
      </c>
      <c r="DB348" s="42">
        <f t="shared" si="536"/>
        <v>4110</v>
      </c>
      <c r="DC348" s="42">
        <f t="shared" si="537"/>
        <v>1053596.1846117028</v>
      </c>
      <c r="DD348" s="70" t="e">
        <f t="shared" si="538"/>
        <v>#DIV/0!</v>
      </c>
      <c r="DF348" s="43">
        <f t="shared" si="539"/>
        <v>22</v>
      </c>
      <c r="DG348" s="43">
        <f t="shared" si="540"/>
        <v>18.574999999999999</v>
      </c>
      <c r="DH348" s="43">
        <v>1</v>
      </c>
      <c r="DI348" s="34">
        <f t="shared" si="549"/>
        <v>0</v>
      </c>
      <c r="DJ348" s="42">
        <f t="shared" si="471"/>
        <v>6</v>
      </c>
      <c r="DK348" s="42">
        <f t="shared" si="541"/>
        <v>0</v>
      </c>
      <c r="DL348" s="42">
        <f t="shared" si="542"/>
        <v>11764.73253245114</v>
      </c>
      <c r="DM348" s="42">
        <f t="shared" si="543"/>
        <v>5572.5</v>
      </c>
      <c r="DN348" s="42">
        <f t="shared" si="544"/>
        <v>1053596.1846117028</v>
      </c>
      <c r="DO348" s="70" t="e">
        <f t="shared" si="545"/>
        <v>#DIV/0!</v>
      </c>
    </row>
    <row r="349" spans="1:119">
      <c r="A349" s="34">
        <f t="shared" si="472"/>
        <v>36358.372460720027</v>
      </c>
      <c r="B349" s="34">
        <v>0</v>
      </c>
      <c r="C349" s="55">
        <f t="shared" si="551"/>
        <v>16.375</v>
      </c>
      <c r="D349" s="59"/>
      <c r="E349" s="87">
        <v>2.2000000000000002</v>
      </c>
      <c r="F349" s="101">
        <f>C349+E349</f>
        <v>18.574999999999999</v>
      </c>
      <c r="G349" s="37">
        <f t="shared" si="473"/>
        <v>4.4736056945119547E+20</v>
      </c>
      <c r="H349" s="34">
        <f t="shared" si="546"/>
        <v>68.600000000000037</v>
      </c>
      <c r="I349" s="38">
        <v>343</v>
      </c>
      <c r="J349" s="43">
        <f t="shared" si="474"/>
        <v>343</v>
      </c>
      <c r="K349" s="43">
        <f t="shared" si="475"/>
        <v>2.2000000000000002</v>
      </c>
      <c r="L349" s="33">
        <v>1</v>
      </c>
      <c r="M349" s="34">
        <f t="shared" si="476"/>
        <v>2</v>
      </c>
      <c r="N349" s="42">
        <f t="shared" si="462"/>
        <v>1.7810307161134203E+21</v>
      </c>
      <c r="O349" s="42">
        <f t="shared" si="477"/>
        <v>1.2217870712538063E+24</v>
      </c>
      <c r="P349" s="42">
        <f t="shared" si="478"/>
        <v>2.9525797583778902E+22</v>
      </c>
      <c r="Q349" s="42">
        <f t="shared" si="479"/>
        <v>660</v>
      </c>
      <c r="R349" s="42">
        <f t="shared" si="480"/>
        <v>1090751.1738216009</v>
      </c>
      <c r="S349" s="70">
        <f t="shared" si="481"/>
        <v>2.4166074661012189E-2</v>
      </c>
      <c r="V349" s="43">
        <f t="shared" si="482"/>
        <v>343</v>
      </c>
      <c r="W349" s="43">
        <f t="shared" si="483"/>
        <v>3.2</v>
      </c>
      <c r="X349" s="43">
        <v>1</v>
      </c>
      <c r="Y349" s="34">
        <f t="shared" si="484"/>
        <v>1</v>
      </c>
      <c r="Z349" s="42">
        <f t="shared" si="463"/>
        <v>7.0881235667550011E+20</v>
      </c>
      <c r="AA349" s="42">
        <f t="shared" si="485"/>
        <v>2.4312263833969654E+23</v>
      </c>
      <c r="AB349" s="42">
        <f t="shared" si="486"/>
        <v>4.2946614667314767E+22</v>
      </c>
      <c r="AC349" s="42">
        <f t="shared" si="487"/>
        <v>960</v>
      </c>
      <c r="AD349" s="42">
        <f t="shared" si="488"/>
        <v>1090751.1738216009</v>
      </c>
      <c r="AE349" s="70">
        <f t="shared" si="550"/>
        <v>0.17664588933634706</v>
      </c>
      <c r="AG349" s="43">
        <f t="shared" si="489"/>
        <v>328</v>
      </c>
      <c r="AH349" s="43">
        <f t="shared" si="490"/>
        <v>4.2750000000000004</v>
      </c>
      <c r="AI349" s="43">
        <v>1</v>
      </c>
      <c r="AJ349" s="34">
        <f t="shared" si="491"/>
        <v>1.075</v>
      </c>
      <c r="AK349" s="42">
        <f t="shared" si="464"/>
        <v>2.7564924981824995E+20</v>
      </c>
      <c r="AL349" s="42">
        <f t="shared" si="492"/>
        <v>9.7193925485914929E+22</v>
      </c>
      <c r="AM349" s="42">
        <f t="shared" si="493"/>
        <v>7.1717491290144695E+21</v>
      </c>
      <c r="AN349" s="42">
        <f t="shared" si="494"/>
        <v>1282.5</v>
      </c>
      <c r="AO349" s="42">
        <f t="shared" si="495"/>
        <v>1090751.1738216009</v>
      </c>
      <c r="AP349" s="70">
        <f t="shared" si="460"/>
        <v>7.3788038636774467E-2</v>
      </c>
      <c r="AR349" s="43">
        <f t="shared" si="496"/>
        <v>308</v>
      </c>
      <c r="AS349" s="43">
        <f t="shared" si="497"/>
        <v>5.45</v>
      </c>
      <c r="AT349" s="43">
        <v>1</v>
      </c>
      <c r="AU349" s="34">
        <f t="shared" si="498"/>
        <v>1.175</v>
      </c>
      <c r="AV349" s="42">
        <f t="shared" si="465"/>
        <v>3.8419379885779198E+19</v>
      </c>
      <c r="AW349" s="42">
        <f t="shared" si="499"/>
        <v>1.3903973580663492E+22</v>
      </c>
      <c r="AX349" s="42">
        <f t="shared" si="500"/>
        <v>5.7143322738492414E+20</v>
      </c>
      <c r="AY349" s="42">
        <f t="shared" si="501"/>
        <v>1635</v>
      </c>
      <c r="AZ349" s="42">
        <f t="shared" si="502"/>
        <v>1090751.1738216009</v>
      </c>
      <c r="BA349" s="70">
        <f t="shared" si="547"/>
        <v>4.1098555320877958E-2</v>
      </c>
      <c r="BC349" s="43">
        <f t="shared" si="503"/>
        <v>283</v>
      </c>
      <c r="BD349" s="43">
        <f t="shared" si="504"/>
        <v>6.75</v>
      </c>
      <c r="BE349" s="43">
        <v>1</v>
      </c>
      <c r="BF349" s="34">
        <f t="shared" si="505"/>
        <v>1.3</v>
      </c>
      <c r="BG349" s="42">
        <f t="shared" si="466"/>
        <v>3.951707645394432E+18</v>
      </c>
      <c r="BH349" s="42">
        <f t="shared" si="506"/>
        <v>1.4538332427406116E+21</v>
      </c>
      <c r="BI349" s="42">
        <f t="shared" si="507"/>
        <v>2.2116825027799486E+19</v>
      </c>
      <c r="BJ349" s="42">
        <f t="shared" si="508"/>
        <v>2025</v>
      </c>
      <c r="BK349" s="42">
        <f t="shared" si="509"/>
        <v>1090751.1738216009</v>
      </c>
      <c r="BL349" s="70">
        <f t="shared" si="461"/>
        <v>1.5212766070823365E-2</v>
      </c>
      <c r="BN349" s="43">
        <f t="shared" si="510"/>
        <v>253</v>
      </c>
      <c r="BO349" s="43">
        <f t="shared" si="511"/>
        <v>8.1999999999999993</v>
      </c>
      <c r="BP349" s="43">
        <v>1</v>
      </c>
      <c r="BQ349" s="34">
        <f t="shared" si="512"/>
        <v>1.45</v>
      </c>
      <c r="BR349" s="42">
        <f t="shared" si="467"/>
        <v>1.0454253030144E+17</v>
      </c>
      <c r="BS349" s="42">
        <f t="shared" si="513"/>
        <v>3.8351427241083265E+19</v>
      </c>
      <c r="BT349" s="42">
        <f t="shared" si="514"/>
        <v>4.1981010469434125E+17</v>
      </c>
      <c r="BU349" s="42">
        <f t="shared" si="515"/>
        <v>2460</v>
      </c>
      <c r="BV349" s="42">
        <f t="shared" si="516"/>
        <v>1090751.1738216009</v>
      </c>
      <c r="BW349" s="70">
        <f t="shared" si="458"/>
        <v>1.0946401083207338E-2</v>
      </c>
      <c r="BY349" s="43">
        <f t="shared" si="517"/>
        <v>191</v>
      </c>
      <c r="BZ349" s="43">
        <f t="shared" si="518"/>
        <v>9.8249999999999993</v>
      </c>
      <c r="CA349" s="43">
        <v>1</v>
      </c>
      <c r="CB349" s="34">
        <f t="shared" si="519"/>
        <v>0</v>
      </c>
      <c r="CC349" s="42">
        <f t="shared" si="468"/>
        <v>3595737600</v>
      </c>
      <c r="CD349" s="42">
        <f t="shared" si="520"/>
        <v>0</v>
      </c>
      <c r="CE349" s="42">
        <f t="shared" si="521"/>
        <v>93067842911940.547</v>
      </c>
      <c r="CF349" s="42">
        <f t="shared" si="522"/>
        <v>2947.5</v>
      </c>
      <c r="CG349" s="42">
        <f t="shared" si="523"/>
        <v>1090751.1738216009</v>
      </c>
      <c r="CH349" s="70" t="e">
        <f t="shared" si="552"/>
        <v>#DIV/0!</v>
      </c>
      <c r="CJ349" s="43">
        <f t="shared" si="524"/>
        <v>136</v>
      </c>
      <c r="CK349" s="43">
        <f t="shared" si="525"/>
        <v>11.649999999999999</v>
      </c>
      <c r="CL349" s="43">
        <v>1</v>
      </c>
      <c r="CM349" s="34">
        <f t="shared" si="526"/>
        <v>0</v>
      </c>
      <c r="CN349" s="42">
        <f t="shared" si="469"/>
        <v>1411200</v>
      </c>
      <c r="CO349" s="42">
        <f t="shared" si="527"/>
        <v>0</v>
      </c>
      <c r="CP349" s="42">
        <f t="shared" si="528"/>
        <v>53884401336.081787</v>
      </c>
      <c r="CQ349" s="42">
        <f t="shared" si="529"/>
        <v>3494.9999999999995</v>
      </c>
      <c r="CR349" s="42">
        <f t="shared" si="530"/>
        <v>1090751.1738216009</v>
      </c>
      <c r="CS349" s="70" t="e">
        <f t="shared" si="548"/>
        <v>#DIV/0!</v>
      </c>
      <c r="CU349" s="43">
        <f t="shared" si="531"/>
        <v>86</v>
      </c>
      <c r="CV349" s="43">
        <f t="shared" si="532"/>
        <v>13.7</v>
      </c>
      <c r="CW349" s="43">
        <v>1</v>
      </c>
      <c r="CX349" s="34">
        <f t="shared" si="533"/>
        <v>0</v>
      </c>
      <c r="CY349" s="42">
        <f t="shared" si="470"/>
        <v>8640</v>
      </c>
      <c r="CZ349" s="42">
        <f t="shared" si="534"/>
        <v>0</v>
      </c>
      <c r="DA349" s="42">
        <f t="shared" si="535"/>
        <v>61881060.413116783</v>
      </c>
      <c r="DB349" s="42">
        <f t="shared" si="536"/>
        <v>4110</v>
      </c>
      <c r="DC349" s="42">
        <f t="shared" si="537"/>
        <v>1090751.1738216009</v>
      </c>
      <c r="DD349" s="70" t="e">
        <f t="shared" si="538"/>
        <v>#DIV/0!</v>
      </c>
      <c r="DF349" s="43">
        <f t="shared" si="539"/>
        <v>23</v>
      </c>
      <c r="DG349" s="43">
        <f t="shared" si="540"/>
        <v>18.574999999999999</v>
      </c>
      <c r="DH349" s="43">
        <v>1</v>
      </c>
      <c r="DI349" s="34">
        <f t="shared" si="549"/>
        <v>0</v>
      </c>
      <c r="DJ349" s="42">
        <f t="shared" si="471"/>
        <v>6</v>
      </c>
      <c r="DK349" s="42">
        <f t="shared" si="541"/>
        <v>0</v>
      </c>
      <c r="DL349" s="42">
        <f t="shared" si="542"/>
        <v>13514.128907006731</v>
      </c>
      <c r="DM349" s="42">
        <f t="shared" si="543"/>
        <v>5572.5</v>
      </c>
      <c r="DN349" s="42">
        <f t="shared" si="544"/>
        <v>1090751.1738216009</v>
      </c>
      <c r="DO349" s="70" t="e">
        <f t="shared" si="545"/>
        <v>#DIV/0!</v>
      </c>
    </row>
    <row r="350" spans="1:119">
      <c r="A350" s="34">
        <f t="shared" si="472"/>
        <v>37640.547696543756</v>
      </c>
      <c r="B350" s="34">
        <v>0</v>
      </c>
      <c r="C350" s="55">
        <f t="shared" si="551"/>
        <v>16.375</v>
      </c>
      <c r="D350" s="59"/>
      <c r="E350" s="87">
        <v>2.2000000000000002</v>
      </c>
      <c r="F350" s="101">
        <f>C350+E350</f>
        <v>18.574999999999999</v>
      </c>
      <c r="G350" s="37">
        <f t="shared" si="473"/>
        <v>5.1388235021912506E+20</v>
      </c>
      <c r="H350" s="34">
        <f t="shared" si="546"/>
        <v>68.800000000000026</v>
      </c>
      <c r="I350" s="38">
        <v>344</v>
      </c>
      <c r="J350" s="43">
        <f t="shared" si="474"/>
        <v>344</v>
      </c>
      <c r="K350" s="43">
        <f t="shared" si="475"/>
        <v>2.2000000000000002</v>
      </c>
      <c r="L350" s="33">
        <v>1</v>
      </c>
      <c r="M350" s="34">
        <f t="shared" si="476"/>
        <v>2</v>
      </c>
      <c r="N350" s="42">
        <f t="shared" si="462"/>
        <v>1.7810307161134203E+21</v>
      </c>
      <c r="O350" s="42">
        <f t="shared" si="477"/>
        <v>1.2253491326860332E+24</v>
      </c>
      <c r="P350" s="42">
        <f t="shared" si="478"/>
        <v>3.3916235114462256E+22</v>
      </c>
      <c r="Q350" s="42">
        <f t="shared" si="479"/>
        <v>660</v>
      </c>
      <c r="R350" s="42">
        <f t="shared" si="480"/>
        <v>1129216.4308963127</v>
      </c>
      <c r="S350" s="70">
        <f t="shared" si="481"/>
        <v>2.7678833901090695E-2</v>
      </c>
      <c r="V350" s="43">
        <f t="shared" si="482"/>
        <v>344</v>
      </c>
      <c r="W350" s="43">
        <f t="shared" si="483"/>
        <v>3.2</v>
      </c>
      <c r="X350" s="43">
        <v>1</v>
      </c>
      <c r="Y350" s="34">
        <f t="shared" si="484"/>
        <v>1</v>
      </c>
      <c r="Z350" s="42">
        <f t="shared" si="463"/>
        <v>7.0881235667550011E+20</v>
      </c>
      <c r="AA350" s="42">
        <f t="shared" si="485"/>
        <v>2.4383145069637203E+23</v>
      </c>
      <c r="AB350" s="42">
        <f t="shared" si="486"/>
        <v>4.9332705621036006E+22</v>
      </c>
      <c r="AC350" s="42">
        <f t="shared" si="487"/>
        <v>960</v>
      </c>
      <c r="AD350" s="42">
        <f t="shared" si="488"/>
        <v>1129216.4308963127</v>
      </c>
      <c r="AE350" s="70">
        <f t="shared" si="550"/>
        <v>0.2023229795834128</v>
      </c>
      <c r="AG350" s="43">
        <f t="shared" si="489"/>
        <v>329</v>
      </c>
      <c r="AH350" s="43">
        <f t="shared" si="490"/>
        <v>4.2750000000000004</v>
      </c>
      <c r="AI350" s="43">
        <v>1</v>
      </c>
      <c r="AJ350" s="34">
        <f t="shared" si="491"/>
        <v>1.075</v>
      </c>
      <c r="AK350" s="42">
        <f t="shared" si="464"/>
        <v>2.7564924981824995E+20</v>
      </c>
      <c r="AL350" s="42">
        <f t="shared" si="492"/>
        <v>9.7490248429469545E+22</v>
      </c>
      <c r="AM350" s="42">
        <f t="shared" si="493"/>
        <v>8.2381764269503414E+21</v>
      </c>
      <c r="AN350" s="42">
        <f t="shared" si="494"/>
        <v>1282.5</v>
      </c>
      <c r="AO350" s="42">
        <f t="shared" si="495"/>
        <v>1129216.4308963127</v>
      </c>
      <c r="AP350" s="70">
        <f t="shared" si="460"/>
        <v>8.4502568817540202E-2</v>
      </c>
      <c r="AR350" s="43">
        <f t="shared" si="496"/>
        <v>309</v>
      </c>
      <c r="AS350" s="43">
        <f t="shared" si="497"/>
        <v>5.45</v>
      </c>
      <c r="AT350" s="43">
        <v>1</v>
      </c>
      <c r="AU350" s="34">
        <f t="shared" si="498"/>
        <v>1.175</v>
      </c>
      <c r="AV350" s="42">
        <f t="shared" si="465"/>
        <v>3.8419379885779198E+19</v>
      </c>
      <c r="AW350" s="42">
        <f t="shared" si="499"/>
        <v>1.3949116352029281E+22</v>
      </c>
      <c r="AX350" s="42">
        <f t="shared" si="500"/>
        <v>6.5640440828770897E+20</v>
      </c>
      <c r="AY350" s="42">
        <f t="shared" si="501"/>
        <v>1635</v>
      </c>
      <c r="AZ350" s="42">
        <f t="shared" si="502"/>
        <v>1129216.4308963127</v>
      </c>
      <c r="BA350" s="70">
        <f t="shared" si="547"/>
        <v>4.7057060226773216E-2</v>
      </c>
      <c r="BC350" s="43">
        <f t="shared" si="503"/>
        <v>284</v>
      </c>
      <c r="BD350" s="43">
        <f t="shared" si="504"/>
        <v>6.75</v>
      </c>
      <c r="BE350" s="43">
        <v>1</v>
      </c>
      <c r="BF350" s="34">
        <f t="shared" si="505"/>
        <v>1.3</v>
      </c>
      <c r="BG350" s="42">
        <f t="shared" si="466"/>
        <v>3.951707645394432E+18</v>
      </c>
      <c r="BH350" s="42">
        <f t="shared" si="506"/>
        <v>1.4589704626796243E+21</v>
      </c>
      <c r="BI350" s="42">
        <f t="shared" si="507"/>
        <v>2.5405560527190532E+19</v>
      </c>
      <c r="BJ350" s="42">
        <f t="shared" si="508"/>
        <v>2025</v>
      </c>
      <c r="BK350" s="42">
        <f t="shared" si="509"/>
        <v>1129216.4308963127</v>
      </c>
      <c r="BL350" s="70">
        <f t="shared" si="461"/>
        <v>1.7413348095155608E-2</v>
      </c>
      <c r="BN350" s="43">
        <f t="shared" si="510"/>
        <v>254</v>
      </c>
      <c r="BO350" s="43">
        <f t="shared" si="511"/>
        <v>8.1999999999999993</v>
      </c>
      <c r="BP350" s="43">
        <v>1</v>
      </c>
      <c r="BQ350" s="34">
        <f t="shared" si="512"/>
        <v>1.45</v>
      </c>
      <c r="BR350" s="42">
        <f t="shared" si="467"/>
        <v>1.0454253030144E+17</v>
      </c>
      <c r="BS350" s="42">
        <f t="shared" si="513"/>
        <v>3.850301391002035E+19</v>
      </c>
      <c r="BT350" s="42">
        <f t="shared" si="514"/>
        <v>4.8223517667352294E+17</v>
      </c>
      <c r="BU350" s="42">
        <f t="shared" si="515"/>
        <v>2460</v>
      </c>
      <c r="BV350" s="42">
        <f t="shared" si="516"/>
        <v>1129216.4308963127</v>
      </c>
      <c r="BW350" s="70">
        <f t="shared" si="458"/>
        <v>1.2524608535853396E-2</v>
      </c>
      <c r="BY350" s="43">
        <f t="shared" si="517"/>
        <v>192</v>
      </c>
      <c r="BZ350" s="43">
        <f t="shared" si="518"/>
        <v>9.8249999999999993</v>
      </c>
      <c r="CA350" s="43">
        <v>1</v>
      </c>
      <c r="CB350" s="34">
        <f t="shared" si="519"/>
        <v>0</v>
      </c>
      <c r="CC350" s="42">
        <f t="shared" si="468"/>
        <v>3595737600</v>
      </c>
      <c r="CD350" s="42">
        <f t="shared" si="520"/>
        <v>0</v>
      </c>
      <c r="CE350" s="42">
        <f t="shared" si="521"/>
        <v>106906878056068.58</v>
      </c>
      <c r="CF350" s="42">
        <f t="shared" si="522"/>
        <v>2947.5</v>
      </c>
      <c r="CG350" s="42">
        <f t="shared" si="523"/>
        <v>1129216.4308963127</v>
      </c>
      <c r="CH350" s="70" t="e">
        <f t="shared" si="552"/>
        <v>#DIV/0!</v>
      </c>
      <c r="CJ350" s="43">
        <f t="shared" si="524"/>
        <v>137</v>
      </c>
      <c r="CK350" s="43">
        <f t="shared" si="525"/>
        <v>11.649999999999999</v>
      </c>
      <c r="CL350" s="43">
        <v>1</v>
      </c>
      <c r="CM350" s="34">
        <f t="shared" si="526"/>
        <v>0</v>
      </c>
      <c r="CN350" s="42">
        <f t="shared" si="469"/>
        <v>1411200</v>
      </c>
      <c r="CO350" s="42">
        <f t="shared" si="527"/>
        <v>0</v>
      </c>
      <c r="CP350" s="42">
        <f t="shared" si="528"/>
        <v>61896923174.757187</v>
      </c>
      <c r="CQ350" s="42">
        <f t="shared" si="529"/>
        <v>3494.9999999999995</v>
      </c>
      <c r="CR350" s="42">
        <f t="shared" si="530"/>
        <v>1129216.4308963127</v>
      </c>
      <c r="CS350" s="70" t="e">
        <f t="shared" si="548"/>
        <v>#DIV/0!</v>
      </c>
      <c r="CU350" s="43">
        <f t="shared" si="531"/>
        <v>87</v>
      </c>
      <c r="CV350" s="43">
        <f t="shared" si="532"/>
        <v>13.7</v>
      </c>
      <c r="CW350" s="43">
        <v>1</v>
      </c>
      <c r="CX350" s="34">
        <f t="shared" si="533"/>
        <v>0</v>
      </c>
      <c r="CY350" s="42">
        <f t="shared" si="470"/>
        <v>8640</v>
      </c>
      <c r="CZ350" s="42">
        <f t="shared" si="534"/>
        <v>0</v>
      </c>
      <c r="DA350" s="42">
        <f t="shared" si="535"/>
        <v>71082672.302019402</v>
      </c>
      <c r="DB350" s="42">
        <f t="shared" si="536"/>
        <v>4110</v>
      </c>
      <c r="DC350" s="42">
        <f t="shared" si="537"/>
        <v>1129216.4308963127</v>
      </c>
      <c r="DD350" s="70" t="e">
        <f t="shared" si="538"/>
        <v>#DIV/0!</v>
      </c>
      <c r="DF350" s="43">
        <f t="shared" si="539"/>
        <v>24</v>
      </c>
      <c r="DG350" s="43">
        <f t="shared" si="540"/>
        <v>18.574999999999999</v>
      </c>
      <c r="DH350" s="43">
        <v>1</v>
      </c>
      <c r="DI350" s="34">
        <f t="shared" si="549"/>
        <v>0</v>
      </c>
      <c r="DJ350" s="42">
        <f t="shared" si="471"/>
        <v>6</v>
      </c>
      <c r="DK350" s="42">
        <f t="shared" si="541"/>
        <v>0</v>
      </c>
      <c r="DL350" s="42">
        <f t="shared" si="542"/>
        <v>15523.65764469651</v>
      </c>
      <c r="DM350" s="42">
        <f t="shared" si="543"/>
        <v>5572.5</v>
      </c>
      <c r="DN350" s="42">
        <f t="shared" si="544"/>
        <v>1129216.4308963127</v>
      </c>
      <c r="DO350" s="70" t="e">
        <f t="shared" si="545"/>
        <v>#DIV/0!</v>
      </c>
    </row>
    <row r="351" spans="1:119">
      <c r="A351" s="34">
        <f t="shared" si="472"/>
        <v>38967.938744410108</v>
      </c>
      <c r="B351" s="34">
        <v>0</v>
      </c>
      <c r="C351" s="55">
        <f t="shared" si="551"/>
        <v>16.375</v>
      </c>
      <c r="D351" s="59"/>
      <c r="E351" s="87">
        <v>2.2000000000000002</v>
      </c>
      <c r="F351" s="101">
        <f>C351+E351</f>
        <v>18.574999999999999</v>
      </c>
      <c r="G351" s="37">
        <f t="shared" si="473"/>
        <v>5.9029581035871928E+20</v>
      </c>
      <c r="H351" s="34">
        <f t="shared" si="546"/>
        <v>69.000000000000028</v>
      </c>
      <c r="I351" s="38">
        <v>345</v>
      </c>
      <c r="J351" s="43">
        <f t="shared" si="474"/>
        <v>345</v>
      </c>
      <c r="K351" s="43">
        <f t="shared" si="475"/>
        <v>2.2000000000000002</v>
      </c>
      <c r="L351" s="33">
        <v>1</v>
      </c>
      <c r="M351" s="34">
        <f t="shared" si="476"/>
        <v>2</v>
      </c>
      <c r="N351" s="42">
        <f t="shared" si="462"/>
        <v>1.7810307161134203E+21</v>
      </c>
      <c r="O351" s="42">
        <f t="shared" si="477"/>
        <v>1.22891119411826E+24</v>
      </c>
      <c r="P351" s="42">
        <f t="shared" si="478"/>
        <v>3.8959523483675471E+22</v>
      </c>
      <c r="Q351" s="42">
        <f t="shared" si="479"/>
        <v>660</v>
      </c>
      <c r="R351" s="42">
        <f t="shared" si="480"/>
        <v>1169038.1623323034</v>
      </c>
      <c r="S351" s="70">
        <f t="shared" si="481"/>
        <v>3.1702472619780153E-2</v>
      </c>
      <c r="V351" s="43">
        <f t="shared" si="482"/>
        <v>345</v>
      </c>
      <c r="W351" s="43">
        <f t="shared" si="483"/>
        <v>3.2</v>
      </c>
      <c r="X351" s="43">
        <v>1</v>
      </c>
      <c r="Y351" s="34">
        <f t="shared" si="484"/>
        <v>1</v>
      </c>
      <c r="Z351" s="42">
        <f t="shared" si="463"/>
        <v>7.0881235667550011E+20</v>
      </c>
      <c r="AA351" s="42">
        <f t="shared" si="485"/>
        <v>2.4454026305304755E+23</v>
      </c>
      <c r="AB351" s="42">
        <f t="shared" si="486"/>
        <v>5.6668397794437051E+22</v>
      </c>
      <c r="AC351" s="42">
        <f t="shared" si="487"/>
        <v>960</v>
      </c>
      <c r="AD351" s="42">
        <f t="shared" si="488"/>
        <v>1169038.1623323034</v>
      </c>
      <c r="AE351" s="70">
        <f t="shared" si="550"/>
        <v>0.23173442723476628</v>
      </c>
      <c r="AG351" s="43">
        <f t="shared" si="489"/>
        <v>330</v>
      </c>
      <c r="AH351" s="43">
        <f t="shared" si="490"/>
        <v>4.2750000000000004</v>
      </c>
      <c r="AI351" s="43">
        <v>1</v>
      </c>
      <c r="AJ351" s="34">
        <f t="shared" si="491"/>
        <v>1.075</v>
      </c>
      <c r="AK351" s="42">
        <f t="shared" si="464"/>
        <v>2.7564924981824995E+20</v>
      </c>
      <c r="AL351" s="42">
        <f t="shared" si="492"/>
        <v>9.7786571373024161E+22</v>
      </c>
      <c r="AM351" s="42">
        <f t="shared" si="493"/>
        <v>9.4631797098132076E+21</v>
      </c>
      <c r="AN351" s="42">
        <f t="shared" si="494"/>
        <v>1282.5</v>
      </c>
      <c r="AO351" s="42">
        <f t="shared" si="495"/>
        <v>1169038.1623323034</v>
      </c>
      <c r="AP351" s="70">
        <f t="shared" si="460"/>
        <v>9.6773816454963288E-2</v>
      </c>
      <c r="AR351" s="43">
        <f t="shared" si="496"/>
        <v>310</v>
      </c>
      <c r="AS351" s="43">
        <f t="shared" si="497"/>
        <v>5.45</v>
      </c>
      <c r="AT351" s="43">
        <v>1</v>
      </c>
      <c r="AU351" s="34">
        <f t="shared" si="498"/>
        <v>1.175</v>
      </c>
      <c r="AV351" s="42">
        <f t="shared" si="465"/>
        <v>3.8419379885779198E+19</v>
      </c>
      <c r="AW351" s="42">
        <f t="shared" si="499"/>
        <v>1.3994259123395073E+22</v>
      </c>
      <c r="AX351" s="42">
        <f t="shared" si="500"/>
        <v>7.5401066401289339E+20</v>
      </c>
      <c r="AY351" s="42">
        <f t="shared" si="501"/>
        <v>1635</v>
      </c>
      <c r="AZ351" s="42">
        <f t="shared" si="502"/>
        <v>1169038.1623323034</v>
      </c>
      <c r="BA351" s="70">
        <f t="shared" si="547"/>
        <v>5.3879998745511783E-2</v>
      </c>
      <c r="BC351" s="43">
        <f t="shared" si="503"/>
        <v>285</v>
      </c>
      <c r="BD351" s="43">
        <f t="shared" si="504"/>
        <v>6.75</v>
      </c>
      <c r="BE351" s="43">
        <v>15</v>
      </c>
      <c r="BF351" s="34">
        <f t="shared" si="505"/>
        <v>1.3</v>
      </c>
      <c r="BG351" s="42">
        <f t="shared" si="466"/>
        <v>5.9275614680916476E+19</v>
      </c>
      <c r="BH351" s="42">
        <f t="shared" si="506"/>
        <v>2.1961615239279555E+22</v>
      </c>
      <c r="BI351" s="42">
        <f t="shared" si="507"/>
        <v>2.9183325585361371E+19</v>
      </c>
      <c r="BJ351" s="42">
        <f t="shared" si="508"/>
        <v>2025</v>
      </c>
      <c r="BK351" s="42">
        <f t="shared" si="509"/>
        <v>1169038.1623323034</v>
      </c>
      <c r="BL351" s="70">
        <f t="shared" si="461"/>
        <v>1.3288332969774185E-3</v>
      </c>
      <c r="BN351" s="43">
        <f t="shared" si="510"/>
        <v>255</v>
      </c>
      <c r="BO351" s="43">
        <f t="shared" si="511"/>
        <v>8.1999999999999993</v>
      </c>
      <c r="BP351" s="43">
        <v>1</v>
      </c>
      <c r="BQ351" s="34">
        <f t="shared" si="512"/>
        <v>1.45</v>
      </c>
      <c r="BR351" s="42">
        <f t="shared" si="467"/>
        <v>1.0454253030144E+17</v>
      </c>
      <c r="BS351" s="42">
        <f t="shared" si="513"/>
        <v>3.8654600578957435E+19</v>
      </c>
      <c r="BT351" s="42">
        <f t="shared" si="514"/>
        <v>5.5394275416658042E+17</v>
      </c>
      <c r="BU351" s="42">
        <f t="shared" si="515"/>
        <v>2460</v>
      </c>
      <c r="BV351" s="42">
        <f t="shared" si="516"/>
        <v>1169038.1623323034</v>
      </c>
      <c r="BW351" s="70">
        <f t="shared" ref="BW351:BW406" si="553">BT351/BS351</f>
        <v>1.4330577625167146E-2</v>
      </c>
      <c r="BY351" s="43">
        <f t="shared" si="517"/>
        <v>193</v>
      </c>
      <c r="BZ351" s="43">
        <f t="shared" si="518"/>
        <v>9.8249999999999993</v>
      </c>
      <c r="CA351" s="43">
        <v>1</v>
      </c>
      <c r="CB351" s="34">
        <f t="shared" si="519"/>
        <v>0</v>
      </c>
      <c r="CC351" s="42">
        <f t="shared" si="468"/>
        <v>3595737600</v>
      </c>
      <c r="CD351" s="42">
        <f t="shared" si="520"/>
        <v>0</v>
      </c>
      <c r="CE351" s="42">
        <f t="shared" si="521"/>
        <v>122803754960874.61</v>
      </c>
      <c r="CF351" s="42">
        <f t="shared" si="522"/>
        <v>2947.5</v>
      </c>
      <c r="CG351" s="42">
        <f t="shared" si="523"/>
        <v>1169038.1623323034</v>
      </c>
      <c r="CH351" s="70" t="e">
        <f t="shared" si="552"/>
        <v>#DIV/0!</v>
      </c>
      <c r="CJ351" s="43">
        <f t="shared" si="524"/>
        <v>138</v>
      </c>
      <c r="CK351" s="43">
        <f t="shared" si="525"/>
        <v>11.649999999999999</v>
      </c>
      <c r="CL351" s="43">
        <v>1</v>
      </c>
      <c r="CM351" s="34">
        <f t="shared" si="526"/>
        <v>0</v>
      </c>
      <c r="CN351" s="42">
        <f t="shared" si="469"/>
        <v>1411200</v>
      </c>
      <c r="CO351" s="42">
        <f t="shared" si="527"/>
        <v>0</v>
      </c>
      <c r="CP351" s="42">
        <f t="shared" si="528"/>
        <v>71100893830.221436</v>
      </c>
      <c r="CQ351" s="42">
        <f t="shared" si="529"/>
        <v>3494.9999999999995</v>
      </c>
      <c r="CR351" s="42">
        <f t="shared" si="530"/>
        <v>1169038.1623323034</v>
      </c>
      <c r="CS351" s="70" t="e">
        <f t="shared" si="548"/>
        <v>#DIV/0!</v>
      </c>
      <c r="CU351" s="43">
        <f t="shared" si="531"/>
        <v>88</v>
      </c>
      <c r="CV351" s="43">
        <f t="shared" si="532"/>
        <v>13.7</v>
      </c>
      <c r="CW351" s="43">
        <v>1</v>
      </c>
      <c r="CX351" s="34">
        <f t="shared" si="533"/>
        <v>0</v>
      </c>
      <c r="CY351" s="42">
        <f t="shared" si="470"/>
        <v>8640</v>
      </c>
      <c r="CZ351" s="42">
        <f t="shared" si="534"/>
        <v>0</v>
      </c>
      <c r="DA351" s="42">
        <f t="shared" si="535"/>
        <v>81652548.742122993</v>
      </c>
      <c r="DB351" s="42">
        <f t="shared" si="536"/>
        <v>4110</v>
      </c>
      <c r="DC351" s="42">
        <f t="shared" si="537"/>
        <v>1169038.1623323034</v>
      </c>
      <c r="DD351" s="70" t="e">
        <f t="shared" si="538"/>
        <v>#DIV/0!</v>
      </c>
      <c r="DF351" s="43">
        <f t="shared" si="539"/>
        <v>25</v>
      </c>
      <c r="DG351" s="43">
        <f t="shared" si="540"/>
        <v>18.574999999999999</v>
      </c>
      <c r="DH351" s="43">
        <v>1</v>
      </c>
      <c r="DI351" s="34">
        <f t="shared" si="549"/>
        <v>0</v>
      </c>
      <c r="DJ351" s="42">
        <f t="shared" si="471"/>
        <v>6</v>
      </c>
      <c r="DK351" s="42">
        <f t="shared" si="541"/>
        <v>0</v>
      </c>
      <c r="DL351" s="42">
        <f t="shared" si="542"/>
        <v>17832.000000000033</v>
      </c>
      <c r="DM351" s="42">
        <f t="shared" si="543"/>
        <v>5572.5</v>
      </c>
      <c r="DN351" s="42">
        <f t="shared" si="544"/>
        <v>1169038.1623323034</v>
      </c>
      <c r="DO351" s="70" t="e">
        <f t="shared" si="545"/>
        <v>#DIV/0!</v>
      </c>
    </row>
    <row r="352" spans="1:119">
      <c r="A352" s="34">
        <f t="shared" si="472"/>
        <v>40342.1401364872</v>
      </c>
      <c r="B352" s="34">
        <v>0</v>
      </c>
      <c r="C352" s="55">
        <f t="shared" si="551"/>
        <v>16.375</v>
      </c>
      <c r="D352" s="59"/>
      <c r="E352" s="87">
        <v>2.2000000000000002</v>
      </c>
      <c r="F352" s="101">
        <f>C352+E352</f>
        <v>18.574999999999999</v>
      </c>
      <c r="G352" s="37">
        <f t="shared" si="473"/>
        <v>6.7807182632070257E+20</v>
      </c>
      <c r="H352" s="34">
        <f t="shared" si="546"/>
        <v>69.200000000000031</v>
      </c>
      <c r="I352" s="38">
        <v>346</v>
      </c>
      <c r="J352" s="43">
        <f t="shared" si="474"/>
        <v>346</v>
      </c>
      <c r="K352" s="43">
        <f t="shared" si="475"/>
        <v>2.2000000000000002</v>
      </c>
      <c r="L352" s="33">
        <v>1</v>
      </c>
      <c r="M352" s="34">
        <f t="shared" si="476"/>
        <v>2</v>
      </c>
      <c r="N352" s="42">
        <f t="shared" si="462"/>
        <v>1.7810307161134203E+21</v>
      </c>
      <c r="O352" s="42">
        <f t="shared" si="477"/>
        <v>1.2324732555504868E+24</v>
      </c>
      <c r="P352" s="42">
        <f t="shared" si="478"/>
        <v>4.4752740537166367E+22</v>
      </c>
      <c r="Q352" s="42">
        <f t="shared" si="479"/>
        <v>660</v>
      </c>
      <c r="R352" s="42">
        <f t="shared" si="480"/>
        <v>1210264.204094616</v>
      </c>
      <c r="S352" s="70">
        <f t="shared" si="481"/>
        <v>3.631132792181966E-2</v>
      </c>
      <c r="V352" s="43">
        <f t="shared" si="482"/>
        <v>346</v>
      </c>
      <c r="W352" s="43">
        <f t="shared" si="483"/>
        <v>3.2</v>
      </c>
      <c r="X352" s="43">
        <v>1</v>
      </c>
      <c r="Y352" s="34">
        <f t="shared" si="484"/>
        <v>1</v>
      </c>
      <c r="Z352" s="42">
        <f t="shared" si="463"/>
        <v>7.0881235667550011E+20</v>
      </c>
      <c r="AA352" s="42">
        <f t="shared" si="485"/>
        <v>2.4524907540972304E+23</v>
      </c>
      <c r="AB352" s="42">
        <f t="shared" si="486"/>
        <v>6.5094895326787447E+22</v>
      </c>
      <c r="AC352" s="42">
        <f t="shared" si="487"/>
        <v>960</v>
      </c>
      <c r="AD352" s="42">
        <f t="shared" si="488"/>
        <v>1210264.204094616</v>
      </c>
      <c r="AE352" s="70">
        <f t="shared" si="550"/>
        <v>0.26542361155913546</v>
      </c>
      <c r="AG352" s="43">
        <f t="shared" si="489"/>
        <v>331</v>
      </c>
      <c r="AH352" s="43">
        <f t="shared" si="490"/>
        <v>4.2750000000000004</v>
      </c>
      <c r="AI352" s="43">
        <v>1</v>
      </c>
      <c r="AJ352" s="34">
        <f t="shared" si="491"/>
        <v>1.075</v>
      </c>
      <c r="AK352" s="42">
        <f t="shared" si="464"/>
        <v>2.7564924981824995E+20</v>
      </c>
      <c r="AL352" s="42">
        <f t="shared" si="492"/>
        <v>9.8082894316578793E+22</v>
      </c>
      <c r="AM352" s="42">
        <f t="shared" si="493"/>
        <v>1.087033896570375E+22</v>
      </c>
      <c r="AN352" s="42">
        <f t="shared" si="494"/>
        <v>1282.5</v>
      </c>
      <c r="AO352" s="42">
        <f t="shared" si="495"/>
        <v>1210264.204094616</v>
      </c>
      <c r="AP352" s="70">
        <f t="shared" si="460"/>
        <v>0.11082808109860552</v>
      </c>
      <c r="AR352" s="43">
        <f t="shared" si="496"/>
        <v>311</v>
      </c>
      <c r="AS352" s="43">
        <f t="shared" si="497"/>
        <v>5.45</v>
      </c>
      <c r="AT352" s="43">
        <v>1</v>
      </c>
      <c r="AU352" s="34">
        <f t="shared" si="498"/>
        <v>1.175</v>
      </c>
      <c r="AV352" s="42">
        <f t="shared" si="465"/>
        <v>3.8419379885779198E+19</v>
      </c>
      <c r="AW352" s="42">
        <f t="shared" si="499"/>
        <v>1.4039401894760864E+22</v>
      </c>
      <c r="AX352" s="42">
        <f t="shared" si="500"/>
        <v>8.6613080940183303E+20</v>
      </c>
      <c r="AY352" s="42">
        <f t="shared" si="501"/>
        <v>1635</v>
      </c>
      <c r="AZ352" s="42">
        <f t="shared" si="502"/>
        <v>1210264.204094616</v>
      </c>
      <c r="BA352" s="70">
        <f t="shared" si="547"/>
        <v>6.1692856711014897E-2</v>
      </c>
      <c r="BC352" s="43">
        <f t="shared" si="503"/>
        <v>286</v>
      </c>
      <c r="BD352" s="43">
        <f t="shared" si="504"/>
        <v>6.75</v>
      </c>
      <c r="BE352" s="43">
        <v>1</v>
      </c>
      <c r="BF352" s="34">
        <f t="shared" si="505"/>
        <v>1.3</v>
      </c>
      <c r="BG352" s="42">
        <f t="shared" si="466"/>
        <v>5.9275614680916476E+19</v>
      </c>
      <c r="BH352" s="42">
        <f t="shared" si="506"/>
        <v>2.2038673538364744E+22</v>
      </c>
      <c r="BI352" s="42">
        <f t="shared" si="507"/>
        <v>3.3522838093247484E+19</v>
      </c>
      <c r="BJ352" s="42">
        <f t="shared" si="508"/>
        <v>2025</v>
      </c>
      <c r="BK352" s="42">
        <f t="shared" si="509"/>
        <v>1210264.204094616</v>
      </c>
      <c r="BL352" s="70">
        <f t="shared" si="461"/>
        <v>1.5210914592882008E-3</v>
      </c>
      <c r="BN352" s="43">
        <f t="shared" si="510"/>
        <v>256</v>
      </c>
      <c r="BO352" s="43">
        <f t="shared" si="511"/>
        <v>8.1999999999999993</v>
      </c>
      <c r="BP352" s="43">
        <v>1</v>
      </c>
      <c r="BQ352" s="34">
        <f t="shared" si="512"/>
        <v>1.45</v>
      </c>
      <c r="BR352" s="42">
        <f t="shared" si="467"/>
        <v>1.0454253030144E+17</v>
      </c>
      <c r="BS352" s="42">
        <f t="shared" si="513"/>
        <v>3.8806187247894528E+19</v>
      </c>
      <c r="BT352" s="42">
        <f t="shared" si="514"/>
        <v>6.3631313047367782E+17</v>
      </c>
      <c r="BU352" s="42">
        <f t="shared" si="515"/>
        <v>2460</v>
      </c>
      <c r="BV352" s="42">
        <f t="shared" si="516"/>
        <v>1210264.204094616</v>
      </c>
      <c r="BW352" s="70">
        <f t="shared" si="553"/>
        <v>1.6397208167061084E-2</v>
      </c>
      <c r="BY352" s="43">
        <f t="shared" si="517"/>
        <v>194</v>
      </c>
      <c r="BZ352" s="43">
        <f t="shared" si="518"/>
        <v>9.8249999999999993</v>
      </c>
      <c r="CA352" s="43">
        <v>1</v>
      </c>
      <c r="CB352" s="34">
        <f t="shared" si="519"/>
        <v>0</v>
      </c>
      <c r="CC352" s="42">
        <f t="shared" si="468"/>
        <v>3595737600</v>
      </c>
      <c r="CD352" s="42">
        <f t="shared" si="520"/>
        <v>0</v>
      </c>
      <c r="CE352" s="42">
        <f t="shared" si="521"/>
        <v>141064471311015.66</v>
      </c>
      <c r="CF352" s="42">
        <f t="shared" si="522"/>
        <v>2947.5</v>
      </c>
      <c r="CG352" s="42">
        <f t="shared" si="523"/>
        <v>1210264.204094616</v>
      </c>
      <c r="CH352" s="70" t="e">
        <f t="shared" si="552"/>
        <v>#DIV/0!</v>
      </c>
      <c r="CJ352" s="43">
        <f t="shared" si="524"/>
        <v>139</v>
      </c>
      <c r="CK352" s="43">
        <f t="shared" si="525"/>
        <v>11.649999999999999</v>
      </c>
      <c r="CL352" s="43">
        <v>1</v>
      </c>
      <c r="CM352" s="34">
        <f t="shared" si="526"/>
        <v>0</v>
      </c>
      <c r="CN352" s="42">
        <f t="shared" si="469"/>
        <v>1411200</v>
      </c>
      <c r="CO352" s="42">
        <f t="shared" si="527"/>
        <v>0</v>
      </c>
      <c r="CP352" s="42">
        <f t="shared" si="528"/>
        <v>81673479781.594208</v>
      </c>
      <c r="CQ352" s="42">
        <f t="shared" si="529"/>
        <v>3494.9999999999995</v>
      </c>
      <c r="CR352" s="42">
        <f t="shared" si="530"/>
        <v>1210264.204094616</v>
      </c>
      <c r="CS352" s="70" t="e">
        <f t="shared" si="548"/>
        <v>#DIV/0!</v>
      </c>
      <c r="CU352" s="43">
        <f t="shared" si="531"/>
        <v>89</v>
      </c>
      <c r="CV352" s="43">
        <f t="shared" si="532"/>
        <v>13.7</v>
      </c>
      <c r="CW352" s="43">
        <v>1</v>
      </c>
      <c r="CX352" s="34">
        <f t="shared" si="533"/>
        <v>0</v>
      </c>
      <c r="CY352" s="42">
        <f t="shared" si="470"/>
        <v>8640</v>
      </c>
      <c r="CZ352" s="42">
        <f t="shared" si="534"/>
        <v>0</v>
      </c>
      <c r="DA352" s="42">
        <f t="shared" si="535"/>
        <v>93794148.421391934</v>
      </c>
      <c r="DB352" s="42">
        <f t="shared" si="536"/>
        <v>4110</v>
      </c>
      <c r="DC352" s="42">
        <f t="shared" si="537"/>
        <v>1210264.204094616</v>
      </c>
      <c r="DD352" s="70" t="e">
        <f t="shared" si="538"/>
        <v>#DIV/0!</v>
      </c>
      <c r="DF352" s="43">
        <f t="shared" si="539"/>
        <v>26</v>
      </c>
      <c r="DG352" s="43">
        <f t="shared" si="540"/>
        <v>18.574999999999999</v>
      </c>
      <c r="DH352" s="43">
        <v>1</v>
      </c>
      <c r="DI352" s="34">
        <f t="shared" si="549"/>
        <v>0</v>
      </c>
      <c r="DJ352" s="42">
        <f t="shared" si="471"/>
        <v>6</v>
      </c>
      <c r="DK352" s="42">
        <f t="shared" si="541"/>
        <v>0</v>
      </c>
      <c r="DL352" s="42">
        <f t="shared" si="542"/>
        <v>20483.589066307162</v>
      </c>
      <c r="DM352" s="42">
        <f t="shared" si="543"/>
        <v>5572.5</v>
      </c>
      <c r="DN352" s="42">
        <f t="shared" si="544"/>
        <v>1210264.204094616</v>
      </c>
      <c r="DO352" s="70" t="e">
        <f t="shared" si="545"/>
        <v>#DIV/0!</v>
      </c>
    </row>
    <row r="353" spans="1:119">
      <c r="A353" s="34">
        <f t="shared" si="472"/>
        <v>41764.802635998603</v>
      </c>
      <c r="B353" s="34">
        <v>0</v>
      </c>
      <c r="C353" s="55">
        <f t="shared" si="551"/>
        <v>16.375</v>
      </c>
      <c r="D353" s="59"/>
      <c r="E353" s="87">
        <v>2.2000000000000002</v>
      </c>
      <c r="F353" s="101">
        <f>C353+E353</f>
        <v>18.574999999999999</v>
      </c>
      <c r="G353" s="37">
        <f t="shared" si="473"/>
        <v>7.7889999146442621E+20</v>
      </c>
      <c r="H353" s="34">
        <f t="shared" si="546"/>
        <v>69.400000000000034</v>
      </c>
      <c r="I353" s="38">
        <v>347</v>
      </c>
      <c r="J353" s="43">
        <f t="shared" si="474"/>
        <v>347</v>
      </c>
      <c r="K353" s="43">
        <f t="shared" si="475"/>
        <v>2.2000000000000002</v>
      </c>
      <c r="L353" s="33">
        <v>1</v>
      </c>
      <c r="M353" s="34">
        <f t="shared" si="476"/>
        <v>2</v>
      </c>
      <c r="N353" s="42">
        <f t="shared" si="462"/>
        <v>1.7810307161134203E+21</v>
      </c>
      <c r="O353" s="42">
        <f t="shared" si="477"/>
        <v>1.2360353169827137E+24</v>
      </c>
      <c r="P353" s="42">
        <f t="shared" si="478"/>
        <v>5.1407399436652133E+22</v>
      </c>
      <c r="Q353" s="42">
        <f t="shared" si="479"/>
        <v>660</v>
      </c>
      <c r="R353" s="42">
        <f t="shared" si="480"/>
        <v>1252944.0790799581</v>
      </c>
      <c r="S353" s="70">
        <f t="shared" si="481"/>
        <v>4.1590558724602433E-2</v>
      </c>
      <c r="V353" s="43">
        <f t="shared" si="482"/>
        <v>347</v>
      </c>
      <c r="W353" s="43">
        <f t="shared" si="483"/>
        <v>3.2</v>
      </c>
      <c r="X353" s="43">
        <v>1</v>
      </c>
      <c r="Y353" s="34">
        <f t="shared" si="484"/>
        <v>1</v>
      </c>
      <c r="Z353" s="42">
        <f t="shared" si="463"/>
        <v>7.0881235667550011E+20</v>
      </c>
      <c r="AA353" s="42">
        <f t="shared" si="485"/>
        <v>2.4595788776639853E+23</v>
      </c>
      <c r="AB353" s="42">
        <f t="shared" si="486"/>
        <v>7.477439918058492E+22</v>
      </c>
      <c r="AC353" s="42">
        <f t="shared" si="487"/>
        <v>960</v>
      </c>
      <c r="AD353" s="42">
        <f t="shared" si="488"/>
        <v>1252944.0790799581</v>
      </c>
      <c r="AE353" s="70">
        <f t="shared" si="550"/>
        <v>0.30401301564112798</v>
      </c>
      <c r="AG353" s="43">
        <f t="shared" si="489"/>
        <v>332</v>
      </c>
      <c r="AH353" s="43">
        <f t="shared" si="490"/>
        <v>4.2750000000000004</v>
      </c>
      <c r="AI353" s="43">
        <v>1</v>
      </c>
      <c r="AJ353" s="34">
        <f t="shared" si="491"/>
        <v>1.075</v>
      </c>
      <c r="AK353" s="42">
        <f t="shared" si="464"/>
        <v>2.7564924981824995E+20</v>
      </c>
      <c r="AL353" s="42">
        <f t="shared" si="492"/>
        <v>9.8379217260133392E+22</v>
      </c>
      <c r="AM353" s="42">
        <f t="shared" si="493"/>
        <v>1.2486740488164072E+22</v>
      </c>
      <c r="AN353" s="42">
        <f t="shared" si="494"/>
        <v>1282.5</v>
      </c>
      <c r="AO353" s="42">
        <f t="shared" si="495"/>
        <v>1252944.0790799581</v>
      </c>
      <c r="AP353" s="70">
        <f t="shared" si="460"/>
        <v>0.12692457651036959</v>
      </c>
      <c r="AR353" s="43">
        <f t="shared" si="496"/>
        <v>312</v>
      </c>
      <c r="AS353" s="43">
        <f t="shared" si="497"/>
        <v>5.45</v>
      </c>
      <c r="AT353" s="43">
        <v>1</v>
      </c>
      <c r="AU353" s="34">
        <f t="shared" si="498"/>
        <v>1.175</v>
      </c>
      <c r="AV353" s="42">
        <f t="shared" si="465"/>
        <v>3.8419379885779198E+19</v>
      </c>
      <c r="AW353" s="42">
        <f t="shared" si="499"/>
        <v>1.4084544666126655E+22</v>
      </c>
      <c r="AX353" s="42">
        <f t="shared" si="500"/>
        <v>9.9492303597213594E+20</v>
      </c>
      <c r="AY353" s="42">
        <f t="shared" si="501"/>
        <v>1635</v>
      </c>
      <c r="AZ353" s="42">
        <f t="shared" si="502"/>
        <v>1252944.0790799581</v>
      </c>
      <c r="BA353" s="70">
        <f t="shared" si="547"/>
        <v>7.063934685548813E-2</v>
      </c>
      <c r="BC353" s="43">
        <f t="shared" si="503"/>
        <v>287</v>
      </c>
      <c r="BD353" s="43">
        <f t="shared" si="504"/>
        <v>6.75</v>
      </c>
      <c r="BE353" s="43">
        <v>1</v>
      </c>
      <c r="BF353" s="34">
        <f t="shared" si="505"/>
        <v>1.3</v>
      </c>
      <c r="BG353" s="42">
        <f t="shared" si="466"/>
        <v>5.9275614680916476E+19</v>
      </c>
      <c r="BH353" s="42">
        <f t="shared" si="506"/>
        <v>2.2115731837449937E+22</v>
      </c>
      <c r="BI353" s="42">
        <f t="shared" si="507"/>
        <v>3.8507628972545335E+19</v>
      </c>
      <c r="BJ353" s="42">
        <f t="shared" si="508"/>
        <v>2025</v>
      </c>
      <c r="BK353" s="42">
        <f t="shared" si="509"/>
        <v>1252944.0790799581</v>
      </c>
      <c r="BL353" s="70">
        <f t="shared" si="461"/>
        <v>1.741187189986541E-3</v>
      </c>
      <c r="BN353" s="43">
        <f t="shared" si="510"/>
        <v>257</v>
      </c>
      <c r="BO353" s="43">
        <f t="shared" si="511"/>
        <v>8.1999999999999993</v>
      </c>
      <c r="BP353" s="43">
        <v>1</v>
      </c>
      <c r="BQ353" s="34">
        <f t="shared" si="512"/>
        <v>1.45</v>
      </c>
      <c r="BR353" s="42">
        <f t="shared" si="467"/>
        <v>1.0454253030144E+17</v>
      </c>
      <c r="BS353" s="42">
        <f t="shared" si="513"/>
        <v>3.8957773916831613E+19</v>
      </c>
      <c r="BT353" s="42">
        <f t="shared" si="514"/>
        <v>7.3093184623812749E+17</v>
      </c>
      <c r="BU353" s="42">
        <f t="shared" si="515"/>
        <v>2460</v>
      </c>
      <c r="BV353" s="42">
        <f t="shared" si="516"/>
        <v>1252944.0790799581</v>
      </c>
      <c r="BW353" s="70">
        <f t="shared" si="553"/>
        <v>1.8762156374708312E-2</v>
      </c>
      <c r="BY353" s="43">
        <f t="shared" si="517"/>
        <v>195</v>
      </c>
      <c r="BZ353" s="43">
        <f t="shared" si="518"/>
        <v>9.8249999999999993</v>
      </c>
      <c r="CA353" s="43">
        <v>1</v>
      </c>
      <c r="CB353" s="34">
        <f t="shared" si="519"/>
        <v>0</v>
      </c>
      <c r="CC353" s="42">
        <f t="shared" si="468"/>
        <v>3595737600</v>
      </c>
      <c r="CD353" s="42">
        <f t="shared" si="520"/>
        <v>0</v>
      </c>
      <c r="CE353" s="42">
        <f t="shared" si="521"/>
        <v>162040526143490.12</v>
      </c>
      <c r="CF353" s="42">
        <f t="shared" si="522"/>
        <v>2947.5</v>
      </c>
      <c r="CG353" s="42">
        <f t="shared" si="523"/>
        <v>1252944.0790799581</v>
      </c>
      <c r="CH353" s="70" t="e">
        <f t="shared" si="552"/>
        <v>#DIV/0!</v>
      </c>
      <c r="CJ353" s="43">
        <f t="shared" si="524"/>
        <v>140</v>
      </c>
      <c r="CK353" s="43">
        <f t="shared" si="525"/>
        <v>11.649999999999999</v>
      </c>
      <c r="CL353" s="43">
        <v>14</v>
      </c>
      <c r="CM353" s="34">
        <f t="shared" si="526"/>
        <v>0</v>
      </c>
      <c r="CN353" s="42">
        <f t="shared" si="469"/>
        <v>19756800</v>
      </c>
      <c r="CO353" s="42">
        <f t="shared" si="527"/>
        <v>0</v>
      </c>
      <c r="CP353" s="42">
        <f t="shared" si="528"/>
        <v>93818191872.000854</v>
      </c>
      <c r="CQ353" s="42">
        <f t="shared" si="529"/>
        <v>3494.9999999999995</v>
      </c>
      <c r="CR353" s="42">
        <f t="shared" si="530"/>
        <v>1252944.0790799581</v>
      </c>
      <c r="CS353" s="70" t="e">
        <f t="shared" si="548"/>
        <v>#DIV/0!</v>
      </c>
      <c r="CU353" s="43">
        <f t="shared" si="531"/>
        <v>90</v>
      </c>
      <c r="CV353" s="43">
        <f t="shared" si="532"/>
        <v>13.7</v>
      </c>
      <c r="CW353" s="43">
        <v>1</v>
      </c>
      <c r="CX353" s="34">
        <f t="shared" si="533"/>
        <v>0</v>
      </c>
      <c r="CY353" s="42">
        <f t="shared" si="470"/>
        <v>8640</v>
      </c>
      <c r="CZ353" s="42">
        <f t="shared" si="534"/>
        <v>0</v>
      </c>
      <c r="DA353" s="42">
        <f t="shared" si="535"/>
        <v>107741184.00000064</v>
      </c>
      <c r="DB353" s="42">
        <f t="shared" si="536"/>
        <v>4110</v>
      </c>
      <c r="DC353" s="42">
        <f t="shared" si="537"/>
        <v>1252944.0790799581</v>
      </c>
      <c r="DD353" s="70" t="e">
        <f t="shared" si="538"/>
        <v>#DIV/0!</v>
      </c>
      <c r="DF353" s="43">
        <f t="shared" si="539"/>
        <v>27</v>
      </c>
      <c r="DG353" s="43">
        <f t="shared" si="540"/>
        <v>18.574999999999999</v>
      </c>
      <c r="DH353" s="43">
        <v>1</v>
      </c>
      <c r="DI353" s="34">
        <f t="shared" si="549"/>
        <v>0</v>
      </c>
      <c r="DJ353" s="42">
        <f t="shared" si="471"/>
        <v>6</v>
      </c>
      <c r="DK353" s="42">
        <f t="shared" si="541"/>
        <v>0</v>
      </c>
      <c r="DL353" s="42">
        <f t="shared" si="542"/>
        <v>23529.465064902288</v>
      </c>
      <c r="DM353" s="42">
        <f t="shared" si="543"/>
        <v>5572.5</v>
      </c>
      <c r="DN353" s="42">
        <f t="shared" si="544"/>
        <v>1252944.0790799581</v>
      </c>
      <c r="DO353" s="70" t="e">
        <f t="shared" si="545"/>
        <v>#DIV/0!</v>
      </c>
    </row>
    <row r="354" spans="1:119">
      <c r="A354" s="34">
        <f t="shared" si="472"/>
        <v>43237.635220207259</v>
      </c>
      <c r="B354" s="34">
        <v>0</v>
      </c>
      <c r="C354" s="55">
        <f t="shared" si="551"/>
        <v>16.375</v>
      </c>
      <c r="D354" s="59"/>
      <c r="E354" s="87">
        <v>2.2000000000000002</v>
      </c>
      <c r="F354" s="101">
        <f>C354+E354</f>
        <v>18.574999999999999</v>
      </c>
      <c r="G354" s="37">
        <f t="shared" si="473"/>
        <v>8.9472113890239119E+20</v>
      </c>
      <c r="H354" s="34">
        <f t="shared" si="546"/>
        <v>69.600000000000037</v>
      </c>
      <c r="I354" s="38">
        <v>348</v>
      </c>
      <c r="J354" s="43">
        <f t="shared" si="474"/>
        <v>348</v>
      </c>
      <c r="K354" s="43">
        <f t="shared" si="475"/>
        <v>2.2000000000000002</v>
      </c>
      <c r="L354" s="33">
        <v>1</v>
      </c>
      <c r="M354" s="34">
        <f t="shared" si="476"/>
        <v>2</v>
      </c>
      <c r="N354" s="42">
        <f t="shared" si="462"/>
        <v>1.7810307161134203E+21</v>
      </c>
      <c r="O354" s="42">
        <f t="shared" si="477"/>
        <v>1.2395973784149405E+24</v>
      </c>
      <c r="P354" s="42">
        <f t="shared" si="478"/>
        <v>5.905159516755782E+22</v>
      </c>
      <c r="Q354" s="42">
        <f t="shared" si="479"/>
        <v>660</v>
      </c>
      <c r="R354" s="42">
        <f t="shared" si="480"/>
        <v>1297129.0566062178</v>
      </c>
      <c r="S354" s="70">
        <f t="shared" si="481"/>
        <v>4.7637721889236685E-2</v>
      </c>
      <c r="V354" s="43">
        <f t="shared" si="482"/>
        <v>348</v>
      </c>
      <c r="W354" s="43">
        <f t="shared" si="483"/>
        <v>3.2</v>
      </c>
      <c r="X354" s="43">
        <v>1</v>
      </c>
      <c r="Y354" s="34">
        <f t="shared" si="484"/>
        <v>1</v>
      </c>
      <c r="Z354" s="42">
        <f t="shared" si="463"/>
        <v>7.0881235667550011E+20</v>
      </c>
      <c r="AA354" s="42">
        <f t="shared" si="485"/>
        <v>2.4666670012307405E+23</v>
      </c>
      <c r="AB354" s="42">
        <f t="shared" si="486"/>
        <v>8.589322933462955E+22</v>
      </c>
      <c r="AC354" s="42">
        <f t="shared" si="487"/>
        <v>960</v>
      </c>
      <c r="AD354" s="42">
        <f t="shared" si="488"/>
        <v>1297129.0566062178</v>
      </c>
      <c r="AE354" s="70">
        <f t="shared" si="550"/>
        <v>0.34821574736992561</v>
      </c>
      <c r="AG354" s="43">
        <f t="shared" si="489"/>
        <v>333</v>
      </c>
      <c r="AH354" s="43">
        <f t="shared" si="490"/>
        <v>4.2750000000000004</v>
      </c>
      <c r="AI354" s="43">
        <v>1</v>
      </c>
      <c r="AJ354" s="34">
        <f t="shared" si="491"/>
        <v>1.075</v>
      </c>
      <c r="AK354" s="42">
        <f t="shared" si="464"/>
        <v>2.7564924981824995E+20</v>
      </c>
      <c r="AL354" s="42">
        <f t="shared" si="492"/>
        <v>9.8675540203688025E+22</v>
      </c>
      <c r="AM354" s="42">
        <f t="shared" si="493"/>
        <v>1.4343498258028943E+22</v>
      </c>
      <c r="AN354" s="42">
        <f t="shared" si="494"/>
        <v>1282.5</v>
      </c>
      <c r="AO354" s="42">
        <f t="shared" si="495"/>
        <v>1297129.0566062178</v>
      </c>
      <c r="AP354" s="70">
        <f t="shared" si="460"/>
        <v>0.14536022025742962</v>
      </c>
      <c r="AR354" s="43">
        <f t="shared" si="496"/>
        <v>313</v>
      </c>
      <c r="AS354" s="43">
        <f t="shared" si="497"/>
        <v>5.45</v>
      </c>
      <c r="AT354" s="43">
        <v>1</v>
      </c>
      <c r="AU354" s="34">
        <f t="shared" si="498"/>
        <v>1.175</v>
      </c>
      <c r="AV354" s="42">
        <f t="shared" si="465"/>
        <v>3.8419379885779198E+19</v>
      </c>
      <c r="AW354" s="42">
        <f t="shared" si="499"/>
        <v>1.4129687437492443E+22</v>
      </c>
      <c r="AX354" s="42">
        <f t="shared" si="500"/>
        <v>1.1428664547698487E+21</v>
      </c>
      <c r="AY354" s="42">
        <f t="shared" si="501"/>
        <v>1635</v>
      </c>
      <c r="AZ354" s="42">
        <f t="shared" si="502"/>
        <v>1297129.0566062178</v>
      </c>
      <c r="BA354" s="70">
        <f t="shared" si="547"/>
        <v>8.088405775610491E-2</v>
      </c>
      <c r="BC354" s="43">
        <f t="shared" si="503"/>
        <v>288</v>
      </c>
      <c r="BD354" s="43">
        <f t="shared" si="504"/>
        <v>6.75</v>
      </c>
      <c r="BE354" s="43">
        <v>1</v>
      </c>
      <c r="BF354" s="34">
        <f t="shared" si="505"/>
        <v>1.3</v>
      </c>
      <c r="BG354" s="42">
        <f t="shared" si="466"/>
        <v>5.9275614680916476E+19</v>
      </c>
      <c r="BH354" s="42">
        <f t="shared" si="506"/>
        <v>2.219279013653513E+22</v>
      </c>
      <c r="BI354" s="42">
        <f t="shared" si="507"/>
        <v>4.4233650055598998E+19</v>
      </c>
      <c r="BJ354" s="42">
        <f t="shared" si="508"/>
        <v>2025</v>
      </c>
      <c r="BK354" s="42">
        <f t="shared" si="509"/>
        <v>1297129.0566062178</v>
      </c>
      <c r="BL354" s="70">
        <f t="shared" si="461"/>
        <v>1.9931540731680623E-3</v>
      </c>
      <c r="BN354" s="43">
        <f t="shared" si="510"/>
        <v>258</v>
      </c>
      <c r="BO354" s="43">
        <f t="shared" si="511"/>
        <v>8.1999999999999993</v>
      </c>
      <c r="BP354" s="43">
        <v>1</v>
      </c>
      <c r="BQ354" s="34">
        <f t="shared" si="512"/>
        <v>1.45</v>
      </c>
      <c r="BR354" s="42">
        <f t="shared" si="467"/>
        <v>1.0454253030144E+17</v>
      </c>
      <c r="BS354" s="42">
        <f t="shared" si="513"/>
        <v>3.9109360585768706E+19</v>
      </c>
      <c r="BT354" s="42">
        <f t="shared" si="514"/>
        <v>8.3962020938868288E+17</v>
      </c>
      <c r="BU354" s="42">
        <f t="shared" si="515"/>
        <v>2460</v>
      </c>
      <c r="BV354" s="42">
        <f t="shared" si="516"/>
        <v>1297129.0566062178</v>
      </c>
      <c r="BW354" s="70">
        <f t="shared" si="553"/>
        <v>2.1468523054662462E-2</v>
      </c>
      <c r="BY354" s="43">
        <f t="shared" si="517"/>
        <v>196</v>
      </c>
      <c r="BZ354" s="43">
        <f t="shared" si="518"/>
        <v>9.8249999999999993</v>
      </c>
      <c r="CA354" s="43">
        <v>1</v>
      </c>
      <c r="CB354" s="34">
        <f t="shared" si="519"/>
        <v>0</v>
      </c>
      <c r="CC354" s="42">
        <f t="shared" si="468"/>
        <v>3595737600</v>
      </c>
      <c r="CD354" s="42">
        <f t="shared" si="520"/>
        <v>0</v>
      </c>
      <c r="CE354" s="42">
        <f t="shared" si="521"/>
        <v>186135685823881.19</v>
      </c>
      <c r="CF354" s="42">
        <f t="shared" si="522"/>
        <v>2947.5</v>
      </c>
      <c r="CG354" s="42">
        <f t="shared" si="523"/>
        <v>1297129.0566062178</v>
      </c>
      <c r="CH354" s="70" t="e">
        <f t="shared" si="552"/>
        <v>#DIV/0!</v>
      </c>
      <c r="CJ354" s="43">
        <f t="shared" si="524"/>
        <v>141</v>
      </c>
      <c r="CK354" s="43">
        <f t="shared" si="525"/>
        <v>11.649999999999999</v>
      </c>
      <c r="CL354" s="43">
        <v>1</v>
      </c>
      <c r="CM354" s="34">
        <f t="shared" si="526"/>
        <v>0</v>
      </c>
      <c r="CN354" s="42">
        <f t="shared" si="469"/>
        <v>19756800</v>
      </c>
      <c r="CO354" s="42">
        <f t="shared" si="527"/>
        <v>0</v>
      </c>
      <c r="CP354" s="42">
        <f t="shared" si="528"/>
        <v>107768802672.16359</v>
      </c>
      <c r="CQ354" s="42">
        <f t="shared" si="529"/>
        <v>3494.9999999999995</v>
      </c>
      <c r="CR354" s="42">
        <f t="shared" si="530"/>
        <v>1297129.0566062178</v>
      </c>
      <c r="CS354" s="70" t="e">
        <f t="shared" si="548"/>
        <v>#DIV/0!</v>
      </c>
      <c r="CU354" s="43">
        <f t="shared" si="531"/>
        <v>91</v>
      </c>
      <c r="CV354" s="43">
        <f t="shared" si="532"/>
        <v>13.7</v>
      </c>
      <c r="CW354" s="43">
        <v>1</v>
      </c>
      <c r="CX354" s="34">
        <f t="shared" si="533"/>
        <v>0</v>
      </c>
      <c r="CY354" s="42">
        <f t="shared" si="470"/>
        <v>8640</v>
      </c>
      <c r="CZ354" s="42">
        <f t="shared" si="534"/>
        <v>0</v>
      </c>
      <c r="DA354" s="42">
        <f t="shared" si="535"/>
        <v>123762120.8262336</v>
      </c>
      <c r="DB354" s="42">
        <f t="shared" si="536"/>
        <v>4110</v>
      </c>
      <c r="DC354" s="42">
        <f t="shared" si="537"/>
        <v>1297129.0566062178</v>
      </c>
      <c r="DD354" s="70" t="e">
        <f t="shared" si="538"/>
        <v>#DIV/0!</v>
      </c>
      <c r="DF354" s="43">
        <f t="shared" si="539"/>
        <v>28</v>
      </c>
      <c r="DG354" s="43">
        <f t="shared" si="540"/>
        <v>18.574999999999999</v>
      </c>
      <c r="DH354" s="43">
        <v>1</v>
      </c>
      <c r="DI354" s="34">
        <f t="shared" si="549"/>
        <v>0</v>
      </c>
      <c r="DJ354" s="42">
        <f t="shared" si="471"/>
        <v>6</v>
      </c>
      <c r="DK354" s="42">
        <f t="shared" si="541"/>
        <v>0</v>
      </c>
      <c r="DL354" s="42">
        <f t="shared" si="542"/>
        <v>27028.257814013468</v>
      </c>
      <c r="DM354" s="42">
        <f t="shared" si="543"/>
        <v>5572.5</v>
      </c>
      <c r="DN354" s="42">
        <f t="shared" si="544"/>
        <v>1297129.0566062178</v>
      </c>
      <c r="DO354" s="70" t="e">
        <f t="shared" si="545"/>
        <v>#DIV/0!</v>
      </c>
    </row>
    <row r="355" spans="1:119">
      <c r="A355" s="34">
        <f t="shared" si="472"/>
        <v>44762.407133329129</v>
      </c>
      <c r="B355" s="34">
        <v>0</v>
      </c>
      <c r="C355" s="55">
        <f t="shared" si="551"/>
        <v>16.375</v>
      </c>
      <c r="D355" s="59"/>
      <c r="E355" s="87">
        <v>2.2000000000000002</v>
      </c>
      <c r="F355" s="101">
        <f>C355+E355</f>
        <v>18.574999999999999</v>
      </c>
      <c r="G355" s="37">
        <f t="shared" si="473"/>
        <v>1.0277647004382505E+21</v>
      </c>
      <c r="H355" s="34">
        <f t="shared" si="546"/>
        <v>69.80000000000004</v>
      </c>
      <c r="I355" s="38">
        <v>349</v>
      </c>
      <c r="J355" s="43">
        <f t="shared" si="474"/>
        <v>349</v>
      </c>
      <c r="K355" s="43">
        <f t="shared" si="475"/>
        <v>2.2000000000000002</v>
      </c>
      <c r="L355" s="33">
        <v>1</v>
      </c>
      <c r="M355" s="34">
        <f t="shared" si="476"/>
        <v>2</v>
      </c>
      <c r="N355" s="42">
        <f t="shared" si="462"/>
        <v>1.7810307161134203E+21</v>
      </c>
      <c r="O355" s="42">
        <f t="shared" si="477"/>
        <v>1.2431594398471674E+24</v>
      </c>
      <c r="P355" s="42">
        <f t="shared" si="478"/>
        <v>6.7832470228924537E+22</v>
      </c>
      <c r="Q355" s="42">
        <f t="shared" si="479"/>
        <v>660</v>
      </c>
      <c r="R355" s="42">
        <f t="shared" si="480"/>
        <v>1342872.213999874</v>
      </c>
      <c r="S355" s="70">
        <f t="shared" si="481"/>
        <v>5.4564578005588553E-2</v>
      </c>
      <c r="V355" s="43">
        <f t="shared" si="482"/>
        <v>349</v>
      </c>
      <c r="W355" s="43">
        <f t="shared" si="483"/>
        <v>3.2</v>
      </c>
      <c r="X355" s="43">
        <v>1</v>
      </c>
      <c r="Y355" s="34">
        <f t="shared" si="484"/>
        <v>1</v>
      </c>
      <c r="Z355" s="42">
        <f t="shared" si="463"/>
        <v>7.0881235667550011E+20</v>
      </c>
      <c r="AA355" s="42">
        <f t="shared" si="485"/>
        <v>2.4737551247974954E+23</v>
      </c>
      <c r="AB355" s="42">
        <f t="shared" si="486"/>
        <v>9.8665411242072046E+22</v>
      </c>
      <c r="AC355" s="42">
        <f t="shared" si="487"/>
        <v>960</v>
      </c>
      <c r="AD355" s="42">
        <f t="shared" si="488"/>
        <v>1342872.213999874</v>
      </c>
      <c r="AE355" s="70">
        <f t="shared" si="550"/>
        <v>0.39884873912145574</v>
      </c>
      <c r="AG355" s="43">
        <f t="shared" si="489"/>
        <v>334</v>
      </c>
      <c r="AH355" s="43">
        <f t="shared" si="490"/>
        <v>4.2750000000000004</v>
      </c>
      <c r="AI355" s="43">
        <v>1</v>
      </c>
      <c r="AJ355" s="34">
        <f t="shared" si="491"/>
        <v>1.075</v>
      </c>
      <c r="AK355" s="42">
        <f t="shared" si="464"/>
        <v>2.7564924981824995E+20</v>
      </c>
      <c r="AL355" s="42">
        <f t="shared" si="492"/>
        <v>9.8971863147242641E+22</v>
      </c>
      <c r="AM355" s="42">
        <f t="shared" si="493"/>
        <v>1.6476352853900685E+22</v>
      </c>
      <c r="AN355" s="42">
        <f t="shared" si="494"/>
        <v>1282.5</v>
      </c>
      <c r="AO355" s="42">
        <f t="shared" si="495"/>
        <v>1342872.213999874</v>
      </c>
      <c r="AP355" s="70">
        <f t="shared" si="460"/>
        <v>0.16647512060461517</v>
      </c>
      <c r="AR355" s="43">
        <f t="shared" si="496"/>
        <v>314</v>
      </c>
      <c r="AS355" s="43">
        <f t="shared" si="497"/>
        <v>5.45</v>
      </c>
      <c r="AT355" s="43">
        <v>1</v>
      </c>
      <c r="AU355" s="34">
        <f t="shared" si="498"/>
        <v>1.175</v>
      </c>
      <c r="AV355" s="42">
        <f t="shared" si="465"/>
        <v>3.8419379885779198E+19</v>
      </c>
      <c r="AW355" s="42">
        <f t="shared" si="499"/>
        <v>1.4174830208858236E+22</v>
      </c>
      <c r="AX355" s="42">
        <f t="shared" si="500"/>
        <v>1.3128088165754185E+21</v>
      </c>
      <c r="AY355" s="42">
        <f t="shared" si="501"/>
        <v>1635</v>
      </c>
      <c r="AZ355" s="42">
        <f t="shared" si="502"/>
        <v>1342872.213999874</v>
      </c>
      <c r="BA355" s="70">
        <f t="shared" si="547"/>
        <v>9.2615487962247944E-2</v>
      </c>
      <c r="BC355" s="43">
        <f t="shared" si="503"/>
        <v>289</v>
      </c>
      <c r="BD355" s="43">
        <f t="shared" si="504"/>
        <v>6.75</v>
      </c>
      <c r="BE355" s="43">
        <v>1</v>
      </c>
      <c r="BF355" s="34">
        <f t="shared" si="505"/>
        <v>1.3</v>
      </c>
      <c r="BG355" s="42">
        <f t="shared" si="466"/>
        <v>5.9275614680916476E+19</v>
      </c>
      <c r="BH355" s="42">
        <f t="shared" si="506"/>
        <v>2.2269848435620319E+22</v>
      </c>
      <c r="BI355" s="42">
        <f t="shared" si="507"/>
        <v>5.0811121054381081E+19</v>
      </c>
      <c r="BJ355" s="42">
        <f t="shared" si="508"/>
        <v>2025</v>
      </c>
      <c r="BK355" s="42">
        <f t="shared" si="509"/>
        <v>1342872.213999874</v>
      </c>
      <c r="BL355" s="70">
        <f t="shared" si="461"/>
        <v>2.2816105462626045E-3</v>
      </c>
      <c r="BN355" s="43">
        <f t="shared" si="510"/>
        <v>259</v>
      </c>
      <c r="BO355" s="43">
        <f t="shared" si="511"/>
        <v>8.1999999999999993</v>
      </c>
      <c r="BP355" s="43">
        <v>1</v>
      </c>
      <c r="BQ355" s="34">
        <f t="shared" si="512"/>
        <v>1.45</v>
      </c>
      <c r="BR355" s="42">
        <f t="shared" si="467"/>
        <v>1.0454253030144E+17</v>
      </c>
      <c r="BS355" s="42">
        <f t="shared" si="513"/>
        <v>3.9260947254705791E+19</v>
      </c>
      <c r="BT355" s="42">
        <f t="shared" si="514"/>
        <v>9.6447035334704627E+17</v>
      </c>
      <c r="BU355" s="42">
        <f t="shared" si="515"/>
        <v>2460</v>
      </c>
      <c r="BV355" s="42">
        <f t="shared" si="516"/>
        <v>1342872.213999874</v>
      </c>
      <c r="BW355" s="70">
        <f t="shared" si="553"/>
        <v>2.4565641452561883E-2</v>
      </c>
      <c r="BY355" s="43">
        <f t="shared" si="517"/>
        <v>197</v>
      </c>
      <c r="BZ355" s="43">
        <f t="shared" si="518"/>
        <v>9.8249999999999993</v>
      </c>
      <c r="CA355" s="43">
        <v>1</v>
      </c>
      <c r="CB355" s="34">
        <f t="shared" si="519"/>
        <v>0</v>
      </c>
      <c r="CC355" s="42">
        <f t="shared" si="468"/>
        <v>3595737600</v>
      </c>
      <c r="CD355" s="42">
        <f t="shared" si="520"/>
        <v>0</v>
      </c>
      <c r="CE355" s="42">
        <f t="shared" si="521"/>
        <v>213813756112137.19</v>
      </c>
      <c r="CF355" s="42">
        <f t="shared" si="522"/>
        <v>2947.5</v>
      </c>
      <c r="CG355" s="42">
        <f t="shared" si="523"/>
        <v>1342872.213999874</v>
      </c>
      <c r="CH355" s="70" t="e">
        <f t="shared" si="552"/>
        <v>#DIV/0!</v>
      </c>
      <c r="CJ355" s="43">
        <f t="shared" si="524"/>
        <v>142</v>
      </c>
      <c r="CK355" s="43">
        <f t="shared" si="525"/>
        <v>11.649999999999999</v>
      </c>
      <c r="CL355" s="43">
        <v>1</v>
      </c>
      <c r="CM355" s="34">
        <f t="shared" si="526"/>
        <v>0</v>
      </c>
      <c r="CN355" s="42">
        <f t="shared" si="469"/>
        <v>19756800</v>
      </c>
      <c r="CO355" s="42">
        <f t="shared" si="527"/>
        <v>0</v>
      </c>
      <c r="CP355" s="42">
        <f t="shared" si="528"/>
        <v>123793846349.51439</v>
      </c>
      <c r="CQ355" s="42">
        <f t="shared" si="529"/>
        <v>3494.9999999999995</v>
      </c>
      <c r="CR355" s="42">
        <f t="shared" si="530"/>
        <v>1342872.213999874</v>
      </c>
      <c r="CS355" s="70" t="e">
        <f t="shared" si="548"/>
        <v>#DIV/0!</v>
      </c>
      <c r="CU355" s="43">
        <f t="shared" si="531"/>
        <v>92</v>
      </c>
      <c r="CV355" s="43">
        <f t="shared" si="532"/>
        <v>13.7</v>
      </c>
      <c r="CW355" s="43">
        <v>1</v>
      </c>
      <c r="CX355" s="34">
        <f t="shared" si="533"/>
        <v>0</v>
      </c>
      <c r="CY355" s="42">
        <f t="shared" si="470"/>
        <v>8640</v>
      </c>
      <c r="CZ355" s="42">
        <f t="shared" si="534"/>
        <v>0</v>
      </c>
      <c r="DA355" s="42">
        <f t="shared" si="535"/>
        <v>142165344.60403886</v>
      </c>
      <c r="DB355" s="42">
        <f t="shared" si="536"/>
        <v>4110</v>
      </c>
      <c r="DC355" s="42">
        <f t="shared" si="537"/>
        <v>1342872.213999874</v>
      </c>
      <c r="DD355" s="70" t="e">
        <f t="shared" si="538"/>
        <v>#DIV/0!</v>
      </c>
      <c r="DF355" s="43">
        <f t="shared" si="539"/>
        <v>29</v>
      </c>
      <c r="DG355" s="43">
        <f t="shared" si="540"/>
        <v>18.574999999999999</v>
      </c>
      <c r="DH355" s="43">
        <v>1</v>
      </c>
      <c r="DI355" s="34">
        <f t="shared" si="549"/>
        <v>0</v>
      </c>
      <c r="DJ355" s="42">
        <f t="shared" si="471"/>
        <v>6</v>
      </c>
      <c r="DK355" s="42">
        <f t="shared" si="541"/>
        <v>0</v>
      </c>
      <c r="DL355" s="42">
        <f t="shared" si="542"/>
        <v>31047.315289393031</v>
      </c>
      <c r="DM355" s="42">
        <f t="shared" si="543"/>
        <v>5572.5</v>
      </c>
      <c r="DN355" s="42">
        <f t="shared" si="544"/>
        <v>1342872.213999874</v>
      </c>
      <c r="DO355" s="70" t="e">
        <f t="shared" si="545"/>
        <v>#DIV/0!</v>
      </c>
    </row>
    <row r="356" spans="1:119">
      <c r="A356" s="34">
        <f t="shared" si="472"/>
        <v>46340.950011842717</v>
      </c>
      <c r="B356" s="34">
        <v>0</v>
      </c>
      <c r="C356" s="55">
        <f t="shared" si="551"/>
        <v>16.375</v>
      </c>
      <c r="D356" s="90"/>
      <c r="E356" s="87">
        <v>2.2000000000000002</v>
      </c>
      <c r="F356" s="101">
        <f>C356+E356</f>
        <v>18.574999999999999</v>
      </c>
      <c r="G356" s="37">
        <f t="shared" si="473"/>
        <v>1.1805916207174386E+21</v>
      </c>
      <c r="H356" s="34">
        <f t="shared" si="546"/>
        <v>70.000000000000043</v>
      </c>
      <c r="I356" s="38">
        <v>350</v>
      </c>
      <c r="J356" s="43">
        <f t="shared" si="474"/>
        <v>350</v>
      </c>
      <c r="K356" s="43">
        <f t="shared" si="475"/>
        <v>2.2000000000000002</v>
      </c>
      <c r="L356" s="33">
        <v>4</v>
      </c>
      <c r="M356" s="34">
        <f t="shared" si="476"/>
        <v>2</v>
      </c>
      <c r="N356" s="42">
        <f t="shared" si="462"/>
        <v>7.1241228644536812E+21</v>
      </c>
      <c r="O356" s="42">
        <f t="shared" si="477"/>
        <v>4.9868860051175768E+24</v>
      </c>
      <c r="P356" s="42">
        <f t="shared" si="478"/>
        <v>7.7919046967350941E+22</v>
      </c>
      <c r="Q356" s="42">
        <f t="shared" si="479"/>
        <v>660</v>
      </c>
      <c r="R356" s="42">
        <f t="shared" si="480"/>
        <v>1390228.5003552814</v>
      </c>
      <c r="S356" s="70">
        <f t="shared" si="481"/>
        <v>1.5624790076891647E-2</v>
      </c>
      <c r="V356" s="43">
        <f t="shared" si="482"/>
        <v>350</v>
      </c>
      <c r="W356" s="43">
        <f t="shared" si="483"/>
        <v>3.2</v>
      </c>
      <c r="X356" s="43">
        <v>1</v>
      </c>
      <c r="Y356" s="34">
        <f t="shared" si="484"/>
        <v>1</v>
      </c>
      <c r="Z356" s="42">
        <f t="shared" si="463"/>
        <v>7.0881235667550011E+20</v>
      </c>
      <c r="AA356" s="42">
        <f t="shared" si="485"/>
        <v>2.4808432483642503E+23</v>
      </c>
      <c r="AB356" s="42">
        <f t="shared" si="486"/>
        <v>1.133367955888741E+23</v>
      </c>
      <c r="AC356" s="42">
        <f t="shared" si="487"/>
        <v>960</v>
      </c>
      <c r="AD356" s="42">
        <f t="shared" si="488"/>
        <v>1390228.5003552814</v>
      </c>
      <c r="AE356" s="70">
        <f t="shared" si="550"/>
        <v>0.45684787083425354</v>
      </c>
      <c r="AG356" s="43">
        <f t="shared" si="489"/>
        <v>335</v>
      </c>
      <c r="AH356" s="43">
        <f t="shared" si="490"/>
        <v>4.2750000000000004</v>
      </c>
      <c r="AI356" s="43">
        <v>15</v>
      </c>
      <c r="AJ356" s="34">
        <f t="shared" si="491"/>
        <v>1.075</v>
      </c>
      <c r="AK356" s="42">
        <f t="shared" si="464"/>
        <v>4.1347387472737495E+21</v>
      </c>
      <c r="AL356" s="42">
        <f t="shared" si="492"/>
        <v>1.4890227913619588E+24</v>
      </c>
      <c r="AM356" s="42">
        <f t="shared" si="493"/>
        <v>1.8926359419626419E+22</v>
      </c>
      <c r="AN356" s="42">
        <f t="shared" si="494"/>
        <v>1282.5</v>
      </c>
      <c r="AO356" s="42">
        <f t="shared" si="495"/>
        <v>1390228.5003552814</v>
      </c>
      <c r="AP356" s="70">
        <f t="shared" si="460"/>
        <v>1.271059081796533E-2</v>
      </c>
      <c r="AR356" s="43">
        <f t="shared" si="496"/>
        <v>315</v>
      </c>
      <c r="AS356" s="43">
        <f t="shared" si="497"/>
        <v>5.45</v>
      </c>
      <c r="AT356" s="43">
        <v>1</v>
      </c>
      <c r="AU356" s="34">
        <f t="shared" si="498"/>
        <v>1.175</v>
      </c>
      <c r="AV356" s="42">
        <f t="shared" si="465"/>
        <v>3.8419379885779198E+19</v>
      </c>
      <c r="AW356" s="42">
        <f t="shared" si="499"/>
        <v>1.4219972980224026E+22</v>
      </c>
      <c r="AX356" s="42">
        <f t="shared" si="500"/>
        <v>1.5080213280257873E+21</v>
      </c>
      <c r="AY356" s="42">
        <f t="shared" si="501"/>
        <v>1635</v>
      </c>
      <c r="AZ356" s="42">
        <f t="shared" si="502"/>
        <v>1390228.5003552814</v>
      </c>
      <c r="BA356" s="70">
        <f t="shared" si="547"/>
        <v>0.10604952134037243</v>
      </c>
      <c r="BC356" s="43">
        <f t="shared" si="503"/>
        <v>290</v>
      </c>
      <c r="BD356" s="43">
        <f t="shared" si="504"/>
        <v>6.75</v>
      </c>
      <c r="BE356" s="43">
        <v>1</v>
      </c>
      <c r="BF356" s="34">
        <f t="shared" si="505"/>
        <v>1.3</v>
      </c>
      <c r="BG356" s="42">
        <f t="shared" si="466"/>
        <v>5.9275614680916476E+19</v>
      </c>
      <c r="BH356" s="42">
        <f t="shared" si="506"/>
        <v>2.2346906734705513E+22</v>
      </c>
      <c r="BI356" s="42">
        <f t="shared" si="507"/>
        <v>5.8366651170722759E+19</v>
      </c>
      <c r="BJ356" s="42">
        <f t="shared" si="508"/>
        <v>2025</v>
      </c>
      <c r="BK356" s="42">
        <f t="shared" si="509"/>
        <v>1390228.5003552814</v>
      </c>
      <c r="BL356" s="70">
        <f t="shared" si="461"/>
        <v>2.6118447561280303E-3</v>
      </c>
      <c r="BN356" s="43">
        <f t="shared" si="510"/>
        <v>260</v>
      </c>
      <c r="BO356" s="43">
        <f t="shared" si="511"/>
        <v>8.1999999999999993</v>
      </c>
      <c r="BP356" s="43">
        <v>1</v>
      </c>
      <c r="BQ356" s="34">
        <f t="shared" si="512"/>
        <v>1.45</v>
      </c>
      <c r="BR356" s="42">
        <f t="shared" si="467"/>
        <v>1.0454253030144E+17</v>
      </c>
      <c r="BS356" s="42">
        <f t="shared" si="513"/>
        <v>3.9412533923642876E+19</v>
      </c>
      <c r="BT356" s="42">
        <f t="shared" si="514"/>
        <v>1.1078855083331611E+18</v>
      </c>
      <c r="BU356" s="42">
        <f t="shared" si="515"/>
        <v>2460</v>
      </c>
      <c r="BV356" s="42">
        <f t="shared" si="516"/>
        <v>1390228.5003552814</v>
      </c>
      <c r="BW356" s="70">
        <f t="shared" si="553"/>
        <v>2.8109979187827868E-2</v>
      </c>
      <c r="BY356" s="43">
        <f t="shared" si="517"/>
        <v>198</v>
      </c>
      <c r="BZ356" s="43">
        <f t="shared" si="518"/>
        <v>9.8249999999999993</v>
      </c>
      <c r="CA356" s="43">
        <v>1</v>
      </c>
      <c r="CB356" s="34">
        <f t="shared" si="519"/>
        <v>0</v>
      </c>
      <c r="CC356" s="42">
        <f t="shared" si="468"/>
        <v>3595737600</v>
      </c>
      <c r="CD356" s="42">
        <f t="shared" si="520"/>
        <v>0</v>
      </c>
      <c r="CE356" s="42">
        <f t="shared" si="521"/>
        <v>245607509921749.28</v>
      </c>
      <c r="CF356" s="42">
        <f t="shared" si="522"/>
        <v>2947.5</v>
      </c>
      <c r="CG356" s="42">
        <f t="shared" si="523"/>
        <v>1390228.5003552814</v>
      </c>
      <c r="CH356" s="70" t="e">
        <f t="shared" si="552"/>
        <v>#DIV/0!</v>
      </c>
      <c r="CJ356" s="43">
        <f t="shared" si="524"/>
        <v>143</v>
      </c>
      <c r="CK356" s="43">
        <f t="shared" si="525"/>
        <v>11.649999999999999</v>
      </c>
      <c r="CL356" s="43">
        <v>1</v>
      </c>
      <c r="CM356" s="34">
        <f t="shared" si="526"/>
        <v>0</v>
      </c>
      <c r="CN356" s="42">
        <f t="shared" si="469"/>
        <v>19756800</v>
      </c>
      <c r="CO356" s="42">
        <f t="shared" si="527"/>
        <v>0</v>
      </c>
      <c r="CP356" s="42">
        <f t="shared" si="528"/>
        <v>142201787660.4429</v>
      </c>
      <c r="CQ356" s="42">
        <f t="shared" si="529"/>
        <v>3494.9999999999995</v>
      </c>
      <c r="CR356" s="42">
        <f t="shared" si="530"/>
        <v>1390228.5003552814</v>
      </c>
      <c r="CS356" s="70" t="e">
        <f t="shared" si="548"/>
        <v>#DIV/0!</v>
      </c>
      <c r="CU356" s="43">
        <f t="shared" si="531"/>
        <v>93</v>
      </c>
      <c r="CV356" s="43">
        <f t="shared" si="532"/>
        <v>13.7</v>
      </c>
      <c r="CW356" s="43">
        <v>1</v>
      </c>
      <c r="CX356" s="34">
        <f t="shared" si="533"/>
        <v>0</v>
      </c>
      <c r="CY356" s="42">
        <f t="shared" si="470"/>
        <v>8640</v>
      </c>
      <c r="CZ356" s="42">
        <f t="shared" si="534"/>
        <v>0</v>
      </c>
      <c r="DA356" s="42">
        <f t="shared" si="535"/>
        <v>163305097.48424605</v>
      </c>
      <c r="DB356" s="42">
        <f t="shared" si="536"/>
        <v>4110</v>
      </c>
      <c r="DC356" s="42">
        <f t="shared" si="537"/>
        <v>1390228.5003552814</v>
      </c>
      <c r="DD356" s="70" t="e">
        <f t="shared" si="538"/>
        <v>#DIV/0!</v>
      </c>
      <c r="DF356" s="43">
        <f t="shared" si="539"/>
        <v>30</v>
      </c>
      <c r="DG356" s="43">
        <f t="shared" si="540"/>
        <v>18.574999999999999</v>
      </c>
      <c r="DH356" s="43">
        <v>1</v>
      </c>
      <c r="DI356" s="34">
        <f t="shared" si="549"/>
        <v>0</v>
      </c>
      <c r="DJ356" s="42">
        <f t="shared" si="471"/>
        <v>6</v>
      </c>
      <c r="DK356" s="42">
        <f t="shared" si="541"/>
        <v>0</v>
      </c>
      <c r="DL356" s="42">
        <f t="shared" si="542"/>
        <v>35664.000000000065</v>
      </c>
      <c r="DM356" s="42">
        <f t="shared" si="543"/>
        <v>5572.5</v>
      </c>
      <c r="DN356" s="42">
        <f t="shared" si="544"/>
        <v>1390228.5003552814</v>
      </c>
      <c r="DO356" s="70" t="e">
        <f t="shared" si="545"/>
        <v>#DIV/0!</v>
      </c>
    </row>
    <row r="357" spans="1:119">
      <c r="A357" s="34">
        <f t="shared" si="472"/>
        <v>47975.160084747447</v>
      </c>
      <c r="B357" s="34">
        <v>0</v>
      </c>
      <c r="C357" s="55">
        <f t="shared" si="551"/>
        <v>16.375</v>
      </c>
      <c r="D357" s="59"/>
      <c r="E357" s="87">
        <v>2.2000000000000002</v>
      </c>
      <c r="F357" s="101">
        <f>C357+E357</f>
        <v>18.574999999999999</v>
      </c>
      <c r="G357" s="37">
        <f t="shared" si="473"/>
        <v>1.3561436526414057E+21</v>
      </c>
      <c r="H357" s="34">
        <f t="shared" si="546"/>
        <v>70.200000000000045</v>
      </c>
      <c r="I357" s="38">
        <v>351</v>
      </c>
      <c r="J357" s="43">
        <f t="shared" si="474"/>
        <v>351</v>
      </c>
      <c r="K357" s="43">
        <f t="shared" si="475"/>
        <v>2.2000000000000002</v>
      </c>
      <c r="L357" s="33">
        <v>1</v>
      </c>
      <c r="M357" s="34">
        <f t="shared" si="476"/>
        <v>2</v>
      </c>
      <c r="N357" s="42">
        <f t="shared" si="462"/>
        <v>7.1241228644536812E+21</v>
      </c>
      <c r="O357" s="42">
        <f t="shared" si="477"/>
        <v>5.0011342508464842E+24</v>
      </c>
      <c r="P357" s="42">
        <f t="shared" si="478"/>
        <v>8.9505481074332767E+22</v>
      </c>
      <c r="Q357" s="42">
        <f t="shared" si="479"/>
        <v>660</v>
      </c>
      <c r="R357" s="42">
        <f t="shared" si="480"/>
        <v>1439254.8025424234</v>
      </c>
      <c r="S357" s="70">
        <f t="shared" si="481"/>
        <v>1.7897036269158981E-2</v>
      </c>
      <c r="V357" s="43">
        <f t="shared" si="482"/>
        <v>351</v>
      </c>
      <c r="W357" s="43">
        <f t="shared" si="483"/>
        <v>3.2</v>
      </c>
      <c r="X357" s="43">
        <v>1</v>
      </c>
      <c r="Y357" s="34">
        <f t="shared" si="484"/>
        <v>1</v>
      </c>
      <c r="Z357" s="42">
        <f t="shared" si="463"/>
        <v>7.0881235667550011E+20</v>
      </c>
      <c r="AA357" s="42">
        <f t="shared" si="485"/>
        <v>2.4879313719310056E+23</v>
      </c>
      <c r="AB357" s="42">
        <f t="shared" si="486"/>
        <v>1.3018979065357494E+23</v>
      </c>
      <c r="AC357" s="42">
        <f t="shared" si="487"/>
        <v>960</v>
      </c>
      <c r="AD357" s="42">
        <f t="shared" si="488"/>
        <v>1439254.8025424234</v>
      </c>
      <c r="AE357" s="70">
        <f t="shared" si="550"/>
        <v>0.52328529686302505</v>
      </c>
      <c r="AG357" s="43">
        <f t="shared" si="489"/>
        <v>336</v>
      </c>
      <c r="AH357" s="43">
        <f t="shared" si="490"/>
        <v>4.2750000000000004</v>
      </c>
      <c r="AI357" s="43">
        <v>1</v>
      </c>
      <c r="AJ357" s="34">
        <f t="shared" si="491"/>
        <v>1.075</v>
      </c>
      <c r="AK357" s="42">
        <f t="shared" si="464"/>
        <v>4.1347387472737495E+21</v>
      </c>
      <c r="AL357" s="42">
        <f t="shared" si="492"/>
        <v>1.4934676355152783E+24</v>
      </c>
      <c r="AM357" s="42">
        <f t="shared" si="493"/>
        <v>2.1740677931407512E+22</v>
      </c>
      <c r="AN357" s="42">
        <f t="shared" si="494"/>
        <v>1282.5</v>
      </c>
      <c r="AO357" s="42">
        <f t="shared" si="495"/>
        <v>1439254.8025424234</v>
      </c>
      <c r="AP357" s="70">
        <f t="shared" si="460"/>
        <v>1.4557180493507321E-2</v>
      </c>
      <c r="AR357" s="43">
        <f t="shared" si="496"/>
        <v>316</v>
      </c>
      <c r="AS357" s="43">
        <f t="shared" si="497"/>
        <v>5.45</v>
      </c>
      <c r="AT357" s="43">
        <v>1</v>
      </c>
      <c r="AU357" s="34">
        <f t="shared" si="498"/>
        <v>1.175</v>
      </c>
      <c r="AV357" s="42">
        <f t="shared" si="465"/>
        <v>3.8419379885779198E+19</v>
      </c>
      <c r="AW357" s="42">
        <f t="shared" si="499"/>
        <v>1.4265115751589817E+22</v>
      </c>
      <c r="AX357" s="42">
        <f t="shared" si="500"/>
        <v>1.7322616188036666E+21</v>
      </c>
      <c r="AY357" s="42">
        <f t="shared" si="501"/>
        <v>1635</v>
      </c>
      <c r="AZ357" s="42">
        <f t="shared" si="502"/>
        <v>1439254.8025424234</v>
      </c>
      <c r="BA357" s="70">
        <f t="shared" si="547"/>
        <v>0.12143340782990911</v>
      </c>
      <c r="BC357" s="43">
        <f t="shared" si="503"/>
        <v>291</v>
      </c>
      <c r="BD357" s="43">
        <f t="shared" si="504"/>
        <v>6.75</v>
      </c>
      <c r="BE357" s="43">
        <v>1</v>
      </c>
      <c r="BF357" s="34">
        <f t="shared" si="505"/>
        <v>1.3</v>
      </c>
      <c r="BG357" s="42">
        <f t="shared" si="466"/>
        <v>5.9275614680916476E+19</v>
      </c>
      <c r="BH357" s="42">
        <f t="shared" si="506"/>
        <v>2.2423965033790706E+22</v>
      </c>
      <c r="BI357" s="42">
        <f t="shared" si="507"/>
        <v>6.7045676186495017E+19</v>
      </c>
      <c r="BJ357" s="42">
        <f t="shared" si="508"/>
        <v>2025</v>
      </c>
      <c r="BK357" s="42">
        <f t="shared" si="509"/>
        <v>1439254.8025424234</v>
      </c>
      <c r="BL357" s="70">
        <f t="shared" si="461"/>
        <v>2.9899117344084239E-3</v>
      </c>
      <c r="BN357" s="43">
        <f t="shared" si="510"/>
        <v>261</v>
      </c>
      <c r="BO357" s="43">
        <f t="shared" si="511"/>
        <v>8.1999999999999993</v>
      </c>
      <c r="BP357" s="43">
        <v>1</v>
      </c>
      <c r="BQ357" s="34">
        <f t="shared" si="512"/>
        <v>1.45</v>
      </c>
      <c r="BR357" s="42">
        <f t="shared" si="467"/>
        <v>1.0454253030144E+17</v>
      </c>
      <c r="BS357" s="42">
        <f t="shared" si="513"/>
        <v>3.9564120592579969E+19</v>
      </c>
      <c r="BT357" s="42">
        <f t="shared" si="514"/>
        <v>1.2726262609473559E+18</v>
      </c>
      <c r="BU357" s="42">
        <f t="shared" si="515"/>
        <v>2460</v>
      </c>
      <c r="BV357" s="42">
        <f t="shared" si="516"/>
        <v>1439254.8025424234</v>
      </c>
      <c r="BW357" s="70">
        <f t="shared" si="553"/>
        <v>3.2166170810479983E-2</v>
      </c>
      <c r="BY357" s="43">
        <f t="shared" si="517"/>
        <v>199</v>
      </c>
      <c r="BZ357" s="43">
        <f t="shared" si="518"/>
        <v>9.8249999999999993</v>
      </c>
      <c r="CA357" s="43">
        <v>1</v>
      </c>
      <c r="CB357" s="34">
        <f t="shared" si="519"/>
        <v>0</v>
      </c>
      <c r="CC357" s="42">
        <f t="shared" si="468"/>
        <v>3595737600</v>
      </c>
      <c r="CD357" s="42">
        <f t="shared" si="520"/>
        <v>0</v>
      </c>
      <c r="CE357" s="42">
        <f t="shared" si="521"/>
        <v>282128942622031.37</v>
      </c>
      <c r="CF357" s="42">
        <f t="shared" si="522"/>
        <v>2947.5</v>
      </c>
      <c r="CG357" s="42">
        <f t="shared" si="523"/>
        <v>1439254.8025424234</v>
      </c>
      <c r="CH357" s="70" t="e">
        <f t="shared" si="552"/>
        <v>#DIV/0!</v>
      </c>
      <c r="CJ357" s="43">
        <f t="shared" si="524"/>
        <v>144</v>
      </c>
      <c r="CK357" s="43">
        <f t="shared" si="525"/>
        <v>11.649999999999999</v>
      </c>
      <c r="CL357" s="43">
        <v>1</v>
      </c>
      <c r="CM357" s="34">
        <f t="shared" si="526"/>
        <v>0</v>
      </c>
      <c r="CN357" s="42">
        <f t="shared" si="469"/>
        <v>19756800</v>
      </c>
      <c r="CO357" s="42">
        <f t="shared" si="527"/>
        <v>0</v>
      </c>
      <c r="CP357" s="42">
        <f t="shared" si="528"/>
        <v>163346959563.18848</v>
      </c>
      <c r="CQ357" s="42">
        <f t="shared" si="529"/>
        <v>3494.9999999999995</v>
      </c>
      <c r="CR357" s="42">
        <f t="shared" si="530"/>
        <v>1439254.8025424234</v>
      </c>
      <c r="CS357" s="70" t="e">
        <f t="shared" si="548"/>
        <v>#DIV/0!</v>
      </c>
      <c r="CU357" s="43">
        <f t="shared" si="531"/>
        <v>94</v>
      </c>
      <c r="CV357" s="43">
        <f t="shared" si="532"/>
        <v>13.7</v>
      </c>
      <c r="CW357" s="43">
        <v>1</v>
      </c>
      <c r="CX357" s="34">
        <f t="shared" si="533"/>
        <v>0</v>
      </c>
      <c r="CY357" s="42">
        <f t="shared" si="470"/>
        <v>8640</v>
      </c>
      <c r="CZ357" s="42">
        <f t="shared" si="534"/>
        <v>0</v>
      </c>
      <c r="DA357" s="42">
        <f t="shared" si="535"/>
        <v>187588296.84278387</v>
      </c>
      <c r="DB357" s="42">
        <f t="shared" si="536"/>
        <v>4110</v>
      </c>
      <c r="DC357" s="42">
        <f t="shared" si="537"/>
        <v>1439254.8025424234</v>
      </c>
      <c r="DD357" s="70" t="e">
        <f t="shared" si="538"/>
        <v>#DIV/0!</v>
      </c>
      <c r="DF357" s="43">
        <f t="shared" si="539"/>
        <v>31</v>
      </c>
      <c r="DG357" s="43">
        <f t="shared" si="540"/>
        <v>18.574999999999999</v>
      </c>
      <c r="DH357" s="43">
        <v>1</v>
      </c>
      <c r="DI357" s="34">
        <f t="shared" si="549"/>
        <v>0</v>
      </c>
      <c r="DJ357" s="42">
        <f t="shared" si="471"/>
        <v>6</v>
      </c>
      <c r="DK357" s="42">
        <f t="shared" si="541"/>
        <v>0</v>
      </c>
      <c r="DL357" s="42">
        <f t="shared" si="542"/>
        <v>40967.178132614339</v>
      </c>
      <c r="DM357" s="42">
        <f t="shared" si="543"/>
        <v>5572.5</v>
      </c>
      <c r="DN357" s="42">
        <f t="shared" si="544"/>
        <v>1439254.8025424234</v>
      </c>
      <c r="DO357" s="70" t="e">
        <f t="shared" si="545"/>
        <v>#DIV/0!</v>
      </c>
    </row>
    <row r="358" spans="1:119">
      <c r="A358" s="34">
        <f t="shared" si="472"/>
        <v>49667.000451413958</v>
      </c>
      <c r="B358" s="34">
        <v>0</v>
      </c>
      <c r="C358" s="55">
        <f t="shared" si="551"/>
        <v>16.375</v>
      </c>
      <c r="D358" s="59"/>
      <c r="E358" s="87">
        <v>2.2000000000000002</v>
      </c>
      <c r="F358" s="101">
        <f>C358+E358</f>
        <v>18.574999999999999</v>
      </c>
      <c r="G358" s="37">
        <f t="shared" si="473"/>
        <v>1.5577999829288532E+21</v>
      </c>
      <c r="H358" s="34">
        <f t="shared" si="546"/>
        <v>70.400000000000034</v>
      </c>
      <c r="I358" s="38">
        <v>352</v>
      </c>
      <c r="J358" s="43">
        <f t="shared" si="474"/>
        <v>352</v>
      </c>
      <c r="K358" s="43">
        <f t="shared" si="475"/>
        <v>2.2000000000000002</v>
      </c>
      <c r="L358" s="33">
        <v>1</v>
      </c>
      <c r="M358" s="34">
        <f t="shared" si="476"/>
        <v>2</v>
      </c>
      <c r="N358" s="42">
        <f t="shared" si="462"/>
        <v>7.1241228644536812E+21</v>
      </c>
      <c r="O358" s="42">
        <f t="shared" si="477"/>
        <v>5.0153824965753915E+24</v>
      </c>
      <c r="P358" s="42">
        <f t="shared" si="478"/>
        <v>1.0281479887330432E+23</v>
      </c>
      <c r="Q358" s="42">
        <f t="shared" si="479"/>
        <v>660</v>
      </c>
      <c r="R358" s="42">
        <f t="shared" si="480"/>
        <v>1490010.0135424188</v>
      </c>
      <c r="S358" s="70">
        <f t="shared" si="481"/>
        <v>2.0499891871359446E-2</v>
      </c>
      <c r="V358" s="43">
        <f t="shared" si="482"/>
        <v>352</v>
      </c>
      <c r="W358" s="43">
        <f t="shared" si="483"/>
        <v>3.2</v>
      </c>
      <c r="X358" s="43">
        <v>1</v>
      </c>
      <c r="Y358" s="34">
        <f t="shared" si="484"/>
        <v>1</v>
      </c>
      <c r="Z358" s="42">
        <f t="shared" si="463"/>
        <v>7.0881235667550011E+20</v>
      </c>
      <c r="AA358" s="42">
        <f t="shared" si="485"/>
        <v>2.4950194954977604E+23</v>
      </c>
      <c r="AB358" s="42">
        <f t="shared" si="486"/>
        <v>1.4954879836116991E+23</v>
      </c>
      <c r="AC358" s="42">
        <f t="shared" si="487"/>
        <v>960</v>
      </c>
      <c r="AD358" s="42">
        <f t="shared" si="488"/>
        <v>1490010.0135424188</v>
      </c>
      <c r="AE358" s="70">
        <f t="shared" si="550"/>
        <v>0.59938929788336059</v>
      </c>
      <c r="AG358" s="43">
        <f t="shared" si="489"/>
        <v>337</v>
      </c>
      <c r="AH358" s="43">
        <f t="shared" si="490"/>
        <v>4.2750000000000004</v>
      </c>
      <c r="AI358" s="43">
        <v>1</v>
      </c>
      <c r="AJ358" s="34">
        <f t="shared" si="491"/>
        <v>1.075</v>
      </c>
      <c r="AK358" s="42">
        <f t="shared" si="464"/>
        <v>4.1347387472737495E+21</v>
      </c>
      <c r="AL358" s="42">
        <f t="shared" si="492"/>
        <v>1.4979124796685974E+24</v>
      </c>
      <c r="AM358" s="42">
        <f t="shared" si="493"/>
        <v>2.4973480976328153E+22</v>
      </c>
      <c r="AN358" s="42">
        <f t="shared" si="494"/>
        <v>1282.5</v>
      </c>
      <c r="AO358" s="42">
        <f t="shared" si="495"/>
        <v>1490010.0135424188</v>
      </c>
      <c r="AP358" s="70">
        <f t="shared" si="460"/>
        <v>1.6672189674161311E-2</v>
      </c>
      <c r="AR358" s="43">
        <f t="shared" si="496"/>
        <v>317</v>
      </c>
      <c r="AS358" s="43">
        <f t="shared" si="497"/>
        <v>5.45</v>
      </c>
      <c r="AT358" s="43">
        <v>1</v>
      </c>
      <c r="AU358" s="34">
        <f t="shared" si="498"/>
        <v>1.175</v>
      </c>
      <c r="AV358" s="42">
        <f t="shared" si="465"/>
        <v>3.8419379885779198E+19</v>
      </c>
      <c r="AW358" s="42">
        <f t="shared" si="499"/>
        <v>1.4310258522955606E+22</v>
      </c>
      <c r="AX358" s="42">
        <f t="shared" si="500"/>
        <v>1.9898460719442724E+21</v>
      </c>
      <c r="AY358" s="42">
        <f t="shared" si="501"/>
        <v>1635</v>
      </c>
      <c r="AZ358" s="42">
        <f t="shared" si="502"/>
        <v>1490010.0135424188</v>
      </c>
      <c r="BA358" s="70">
        <f t="shared" si="547"/>
        <v>0.13905032314771171</v>
      </c>
      <c r="BC358" s="43">
        <f t="shared" si="503"/>
        <v>292</v>
      </c>
      <c r="BD358" s="43">
        <f t="shared" si="504"/>
        <v>6.75</v>
      </c>
      <c r="BE358" s="43">
        <v>1</v>
      </c>
      <c r="BF358" s="34">
        <f t="shared" si="505"/>
        <v>1.3</v>
      </c>
      <c r="BG358" s="42">
        <f t="shared" si="466"/>
        <v>5.9275614680916476E+19</v>
      </c>
      <c r="BH358" s="42">
        <f t="shared" si="506"/>
        <v>2.2501023332875895E+22</v>
      </c>
      <c r="BI358" s="42">
        <f t="shared" si="507"/>
        <v>7.7015257945090703E+19</v>
      </c>
      <c r="BJ358" s="42">
        <f t="shared" si="508"/>
        <v>2025</v>
      </c>
      <c r="BK358" s="42">
        <f t="shared" si="509"/>
        <v>1490010.0135424188</v>
      </c>
      <c r="BL358" s="70">
        <f t="shared" si="461"/>
        <v>3.4227446816858728E-3</v>
      </c>
      <c r="BN358" s="43">
        <f t="shared" si="510"/>
        <v>262</v>
      </c>
      <c r="BO358" s="43">
        <f t="shared" si="511"/>
        <v>8.1999999999999993</v>
      </c>
      <c r="BP358" s="43">
        <v>1</v>
      </c>
      <c r="BQ358" s="34">
        <f t="shared" si="512"/>
        <v>1.45</v>
      </c>
      <c r="BR358" s="42">
        <f t="shared" si="467"/>
        <v>1.0454253030144E+17</v>
      </c>
      <c r="BS358" s="42">
        <f t="shared" si="513"/>
        <v>3.9715707261517054E+19</v>
      </c>
      <c r="BT358" s="42">
        <f t="shared" si="514"/>
        <v>1.4618636924762552E+18</v>
      </c>
      <c r="BU358" s="42">
        <f t="shared" si="515"/>
        <v>2460</v>
      </c>
      <c r="BV358" s="42">
        <f t="shared" si="516"/>
        <v>1490010.0135424188</v>
      </c>
      <c r="BW358" s="70">
        <f t="shared" si="553"/>
        <v>3.6808199910687303E-2</v>
      </c>
      <c r="BY358" s="43">
        <f t="shared" si="517"/>
        <v>200</v>
      </c>
      <c r="BZ358" s="43">
        <f t="shared" si="518"/>
        <v>9.8249999999999993</v>
      </c>
      <c r="CA358" s="43">
        <v>14</v>
      </c>
      <c r="CB358" s="34">
        <f t="shared" si="519"/>
        <v>0</v>
      </c>
      <c r="CC358" s="42">
        <f t="shared" si="468"/>
        <v>50340326400</v>
      </c>
      <c r="CD358" s="42">
        <f t="shared" si="520"/>
        <v>0</v>
      </c>
      <c r="CE358" s="42">
        <f t="shared" si="521"/>
        <v>324081052286980.31</v>
      </c>
      <c r="CF358" s="42">
        <f t="shared" si="522"/>
        <v>2947.5</v>
      </c>
      <c r="CG358" s="42">
        <f t="shared" si="523"/>
        <v>1490010.0135424188</v>
      </c>
      <c r="CH358" s="70" t="e">
        <f t="shared" si="552"/>
        <v>#DIV/0!</v>
      </c>
      <c r="CJ358" s="43">
        <f t="shared" si="524"/>
        <v>145</v>
      </c>
      <c r="CK358" s="43">
        <f t="shared" si="525"/>
        <v>11.649999999999999</v>
      </c>
      <c r="CL358" s="43">
        <v>1</v>
      </c>
      <c r="CM358" s="34">
        <f t="shared" si="526"/>
        <v>0</v>
      </c>
      <c r="CN358" s="42">
        <f t="shared" si="469"/>
        <v>19756800</v>
      </c>
      <c r="CO358" s="42">
        <f t="shared" si="527"/>
        <v>0</v>
      </c>
      <c r="CP358" s="42">
        <f t="shared" si="528"/>
        <v>187636383744.0018</v>
      </c>
      <c r="CQ358" s="42">
        <f t="shared" si="529"/>
        <v>3494.9999999999995</v>
      </c>
      <c r="CR358" s="42">
        <f t="shared" si="530"/>
        <v>1490010.0135424188</v>
      </c>
      <c r="CS358" s="70" t="e">
        <f t="shared" si="548"/>
        <v>#DIV/0!</v>
      </c>
      <c r="CU358" s="43">
        <f t="shared" si="531"/>
        <v>95</v>
      </c>
      <c r="CV358" s="43">
        <f t="shared" si="532"/>
        <v>13.7</v>
      </c>
      <c r="CW358" s="43">
        <v>1</v>
      </c>
      <c r="CX358" s="34">
        <f t="shared" si="533"/>
        <v>0</v>
      </c>
      <c r="CY358" s="42">
        <f t="shared" si="470"/>
        <v>8640</v>
      </c>
      <c r="CZ358" s="42">
        <f t="shared" si="534"/>
        <v>0</v>
      </c>
      <c r="DA358" s="42">
        <f t="shared" si="535"/>
        <v>215482368.0000014</v>
      </c>
      <c r="DB358" s="42">
        <f t="shared" si="536"/>
        <v>4110</v>
      </c>
      <c r="DC358" s="42">
        <f t="shared" si="537"/>
        <v>1490010.0135424188</v>
      </c>
      <c r="DD358" s="70" t="e">
        <f t="shared" si="538"/>
        <v>#DIV/0!</v>
      </c>
      <c r="DF358" s="43">
        <f t="shared" si="539"/>
        <v>32</v>
      </c>
      <c r="DG358" s="43">
        <f t="shared" si="540"/>
        <v>18.574999999999999</v>
      </c>
      <c r="DH358" s="43">
        <v>1</v>
      </c>
      <c r="DI358" s="34">
        <f t="shared" si="549"/>
        <v>0</v>
      </c>
      <c r="DJ358" s="42">
        <f t="shared" si="471"/>
        <v>6</v>
      </c>
      <c r="DK358" s="42">
        <f t="shared" si="541"/>
        <v>0</v>
      </c>
      <c r="DL358" s="42">
        <f t="shared" si="542"/>
        <v>47058.930129804605</v>
      </c>
      <c r="DM358" s="42">
        <f t="shared" si="543"/>
        <v>5572.5</v>
      </c>
      <c r="DN358" s="42">
        <f t="shared" si="544"/>
        <v>1490010.0135424188</v>
      </c>
      <c r="DO358" s="70" t="e">
        <f t="shared" si="545"/>
        <v>#DIV/0!</v>
      </c>
    </row>
    <row r="359" spans="1:119">
      <c r="A359" s="34">
        <f t="shared" si="472"/>
        <v>51418.503439762746</v>
      </c>
      <c r="B359" s="34">
        <v>0</v>
      </c>
      <c r="C359" s="55">
        <f t="shared" si="551"/>
        <v>16.375</v>
      </c>
      <c r="D359" s="59"/>
      <c r="E359" s="87">
        <v>2.2000000000000002</v>
      </c>
      <c r="F359" s="101">
        <f>C359+E359</f>
        <v>18.574999999999999</v>
      </c>
      <c r="G359" s="37">
        <f t="shared" si="473"/>
        <v>1.7894422778047834E+21</v>
      </c>
      <c r="H359" s="34">
        <f t="shared" si="546"/>
        <v>70.600000000000037</v>
      </c>
      <c r="I359" s="38">
        <v>353</v>
      </c>
      <c r="J359" s="43">
        <f t="shared" si="474"/>
        <v>353</v>
      </c>
      <c r="K359" s="43">
        <f t="shared" si="475"/>
        <v>2.2000000000000002</v>
      </c>
      <c r="L359" s="33">
        <v>1</v>
      </c>
      <c r="M359" s="34">
        <f t="shared" si="476"/>
        <v>2</v>
      </c>
      <c r="N359" s="42">
        <f t="shared" si="462"/>
        <v>7.1241228644536812E+21</v>
      </c>
      <c r="O359" s="42">
        <f t="shared" si="477"/>
        <v>5.0296307423042989E+24</v>
      </c>
      <c r="P359" s="42">
        <f t="shared" si="478"/>
        <v>1.1810319033511571E+23</v>
      </c>
      <c r="Q359" s="42">
        <f t="shared" si="479"/>
        <v>660</v>
      </c>
      <c r="R359" s="42">
        <f t="shared" si="480"/>
        <v>1542555.1031928824</v>
      </c>
      <c r="S359" s="70">
        <f t="shared" si="481"/>
        <v>2.3481483310841891E-2</v>
      </c>
      <c r="V359" s="43">
        <f t="shared" si="482"/>
        <v>353</v>
      </c>
      <c r="W359" s="43">
        <f t="shared" si="483"/>
        <v>3.2</v>
      </c>
      <c r="X359" s="43">
        <v>1</v>
      </c>
      <c r="Y359" s="34">
        <f t="shared" si="484"/>
        <v>1</v>
      </c>
      <c r="Z359" s="42">
        <f t="shared" si="463"/>
        <v>7.0881235667550011E+20</v>
      </c>
      <c r="AA359" s="42">
        <f t="shared" si="485"/>
        <v>2.5021076190645153E+23</v>
      </c>
      <c r="AB359" s="42">
        <f t="shared" si="486"/>
        <v>1.717864586692592E+23</v>
      </c>
      <c r="AC359" s="42">
        <f t="shared" si="487"/>
        <v>960</v>
      </c>
      <c r="AD359" s="42">
        <f t="shared" si="488"/>
        <v>1542555.1031928824</v>
      </c>
      <c r="AE359" s="70">
        <f t="shared" si="550"/>
        <v>0.68656702597583108</v>
      </c>
      <c r="AG359" s="43">
        <f t="shared" si="489"/>
        <v>338</v>
      </c>
      <c r="AH359" s="43">
        <f t="shared" si="490"/>
        <v>4.2750000000000004</v>
      </c>
      <c r="AI359" s="43">
        <v>1</v>
      </c>
      <c r="AJ359" s="34">
        <f t="shared" si="491"/>
        <v>1.075</v>
      </c>
      <c r="AK359" s="42">
        <f t="shared" si="464"/>
        <v>4.1347387472737495E+21</v>
      </c>
      <c r="AL359" s="42">
        <f t="shared" si="492"/>
        <v>1.5023573238219168E+24</v>
      </c>
      <c r="AM359" s="42">
        <f t="shared" si="493"/>
        <v>2.8686996516057899E+22</v>
      </c>
      <c r="AN359" s="42">
        <f t="shared" si="494"/>
        <v>1282.5</v>
      </c>
      <c r="AO359" s="42">
        <f t="shared" si="495"/>
        <v>1542555.1031928824</v>
      </c>
      <c r="AP359" s="70">
        <f t="shared" si="460"/>
        <v>1.9094656152159401E-2</v>
      </c>
      <c r="AR359" s="43">
        <f t="shared" si="496"/>
        <v>318</v>
      </c>
      <c r="AS359" s="43">
        <f t="shared" si="497"/>
        <v>5.45</v>
      </c>
      <c r="AT359" s="43">
        <v>1</v>
      </c>
      <c r="AU359" s="34">
        <f t="shared" si="498"/>
        <v>1.175</v>
      </c>
      <c r="AV359" s="42">
        <f t="shared" si="465"/>
        <v>3.8419379885779198E+19</v>
      </c>
      <c r="AW359" s="42">
        <f t="shared" si="499"/>
        <v>1.4355401294321398E+22</v>
      </c>
      <c r="AX359" s="42">
        <f t="shared" si="500"/>
        <v>2.2857329095396974E+21</v>
      </c>
      <c r="AY359" s="42">
        <f t="shared" si="501"/>
        <v>1635</v>
      </c>
      <c r="AZ359" s="42">
        <f t="shared" si="502"/>
        <v>1542555.1031928824</v>
      </c>
      <c r="BA359" s="70">
        <f t="shared" si="547"/>
        <v>0.15922459168340145</v>
      </c>
      <c r="BC359" s="43">
        <f t="shared" si="503"/>
        <v>293</v>
      </c>
      <c r="BD359" s="43">
        <f t="shared" si="504"/>
        <v>6.75</v>
      </c>
      <c r="BE359" s="43">
        <v>1</v>
      </c>
      <c r="BF359" s="34">
        <f t="shared" si="505"/>
        <v>1.3</v>
      </c>
      <c r="BG359" s="42">
        <f t="shared" si="466"/>
        <v>5.9275614680916476E+19</v>
      </c>
      <c r="BH359" s="42">
        <f t="shared" si="506"/>
        <v>2.2578081631961088E+22</v>
      </c>
      <c r="BI359" s="42">
        <f t="shared" si="507"/>
        <v>8.8467300111198011E+19</v>
      </c>
      <c r="BJ359" s="42">
        <f t="shared" si="508"/>
        <v>2025</v>
      </c>
      <c r="BK359" s="42">
        <f t="shared" si="509"/>
        <v>1542555.1031928824</v>
      </c>
      <c r="BL359" s="70">
        <f t="shared" si="461"/>
        <v>3.918282410050526E-3</v>
      </c>
      <c r="BN359" s="43">
        <f t="shared" si="510"/>
        <v>263</v>
      </c>
      <c r="BO359" s="43">
        <f t="shared" si="511"/>
        <v>8.1999999999999993</v>
      </c>
      <c r="BP359" s="43">
        <v>1</v>
      </c>
      <c r="BQ359" s="34">
        <f t="shared" si="512"/>
        <v>1.45</v>
      </c>
      <c r="BR359" s="42">
        <f t="shared" si="467"/>
        <v>1.0454253030144E+17</v>
      </c>
      <c r="BS359" s="42">
        <f t="shared" si="513"/>
        <v>3.9867293930454139E+19</v>
      </c>
      <c r="BT359" s="42">
        <f t="shared" si="514"/>
        <v>1.6792404187773663E+18</v>
      </c>
      <c r="BU359" s="42">
        <f t="shared" si="515"/>
        <v>2460</v>
      </c>
      <c r="BV359" s="42">
        <f t="shared" si="516"/>
        <v>1542555.1031928824</v>
      </c>
      <c r="BW359" s="70">
        <f t="shared" si="553"/>
        <v>4.2120752457056411E-2</v>
      </c>
      <c r="BY359" s="43">
        <f t="shared" si="517"/>
        <v>201</v>
      </c>
      <c r="BZ359" s="43">
        <f t="shared" si="518"/>
        <v>9.8249999999999993</v>
      </c>
      <c r="CA359" s="43">
        <v>1</v>
      </c>
      <c r="CB359" s="34">
        <f t="shared" si="519"/>
        <v>0</v>
      </c>
      <c r="CC359" s="42">
        <f t="shared" si="468"/>
        <v>50340326400</v>
      </c>
      <c r="CD359" s="42">
        <f t="shared" si="520"/>
        <v>0</v>
      </c>
      <c r="CE359" s="42">
        <f t="shared" si="521"/>
        <v>372271371647762.44</v>
      </c>
      <c r="CF359" s="42">
        <f t="shared" si="522"/>
        <v>2947.5</v>
      </c>
      <c r="CG359" s="42">
        <f t="shared" si="523"/>
        <v>1542555.1031928824</v>
      </c>
      <c r="CH359" s="70" t="e">
        <f t="shared" si="552"/>
        <v>#DIV/0!</v>
      </c>
      <c r="CJ359" s="43">
        <f t="shared" si="524"/>
        <v>146</v>
      </c>
      <c r="CK359" s="43">
        <f t="shared" si="525"/>
        <v>11.649999999999999</v>
      </c>
      <c r="CL359" s="43">
        <v>1</v>
      </c>
      <c r="CM359" s="34">
        <f t="shared" si="526"/>
        <v>0</v>
      </c>
      <c r="CN359" s="42">
        <f t="shared" si="469"/>
        <v>19756800</v>
      </c>
      <c r="CO359" s="42">
        <f t="shared" si="527"/>
        <v>0</v>
      </c>
      <c r="CP359" s="42">
        <f t="shared" si="528"/>
        <v>215537605344.32727</v>
      </c>
      <c r="CQ359" s="42">
        <f t="shared" si="529"/>
        <v>3494.9999999999995</v>
      </c>
      <c r="CR359" s="42">
        <f t="shared" si="530"/>
        <v>1542555.1031928824</v>
      </c>
      <c r="CS359" s="70" t="e">
        <f t="shared" si="548"/>
        <v>#DIV/0!</v>
      </c>
      <c r="CU359" s="43">
        <f t="shared" si="531"/>
        <v>96</v>
      </c>
      <c r="CV359" s="43">
        <f t="shared" si="532"/>
        <v>13.7</v>
      </c>
      <c r="CW359" s="43">
        <v>1</v>
      </c>
      <c r="CX359" s="34">
        <f t="shared" si="533"/>
        <v>0</v>
      </c>
      <c r="CY359" s="42">
        <f t="shared" si="470"/>
        <v>8640</v>
      </c>
      <c r="CZ359" s="42">
        <f t="shared" si="534"/>
        <v>0</v>
      </c>
      <c r="DA359" s="42">
        <f t="shared" si="535"/>
        <v>247524241.65246734</v>
      </c>
      <c r="DB359" s="42">
        <f t="shared" si="536"/>
        <v>4110</v>
      </c>
      <c r="DC359" s="42">
        <f t="shared" si="537"/>
        <v>1542555.1031928824</v>
      </c>
      <c r="DD359" s="70" t="e">
        <f t="shared" si="538"/>
        <v>#DIV/0!</v>
      </c>
      <c r="DF359" s="43">
        <f t="shared" si="539"/>
        <v>33</v>
      </c>
      <c r="DG359" s="43">
        <f t="shared" si="540"/>
        <v>18.574999999999999</v>
      </c>
      <c r="DH359" s="43">
        <v>1</v>
      </c>
      <c r="DI359" s="34">
        <f t="shared" si="549"/>
        <v>0</v>
      </c>
      <c r="DJ359" s="42">
        <f t="shared" si="471"/>
        <v>6</v>
      </c>
      <c r="DK359" s="42">
        <f t="shared" si="541"/>
        <v>0</v>
      </c>
      <c r="DL359" s="42">
        <f t="shared" si="542"/>
        <v>54056.515628026958</v>
      </c>
      <c r="DM359" s="42">
        <f t="shared" si="543"/>
        <v>5572.5</v>
      </c>
      <c r="DN359" s="42">
        <f t="shared" si="544"/>
        <v>1542555.1031928824</v>
      </c>
      <c r="DO359" s="70" t="e">
        <f t="shared" si="545"/>
        <v>#DIV/0!</v>
      </c>
    </row>
    <row r="360" spans="1:119">
      <c r="A360" s="34">
        <f t="shared" si="472"/>
        <v>53231.773047603587</v>
      </c>
      <c r="B360" s="34">
        <v>0</v>
      </c>
      <c r="C360" s="55">
        <f t="shared" si="551"/>
        <v>16.375</v>
      </c>
      <c r="D360" s="59"/>
      <c r="E360" s="87">
        <v>2.2000000000000002</v>
      </c>
      <c r="F360" s="101">
        <f>C360+E360</f>
        <v>18.574999999999999</v>
      </c>
      <c r="G360" s="37">
        <f t="shared" si="473"/>
        <v>2.0555294008765016E+21</v>
      </c>
      <c r="H360" s="34">
        <f t="shared" si="546"/>
        <v>70.80000000000004</v>
      </c>
      <c r="I360" s="38">
        <v>354</v>
      </c>
      <c r="J360" s="43">
        <f t="shared" si="474"/>
        <v>354</v>
      </c>
      <c r="K360" s="43">
        <f t="shared" si="475"/>
        <v>2.2000000000000002</v>
      </c>
      <c r="L360" s="33">
        <v>1</v>
      </c>
      <c r="M360" s="34">
        <f t="shared" si="476"/>
        <v>2</v>
      </c>
      <c r="N360" s="42">
        <f t="shared" si="462"/>
        <v>7.1241228644536812E+21</v>
      </c>
      <c r="O360" s="42">
        <f t="shared" si="477"/>
        <v>5.0438789880332063E+24</v>
      </c>
      <c r="P360" s="42">
        <f t="shared" si="478"/>
        <v>1.3566494045784911E+23</v>
      </c>
      <c r="Q360" s="42">
        <f t="shared" si="479"/>
        <v>660</v>
      </c>
      <c r="R360" s="42">
        <f t="shared" si="480"/>
        <v>1596953.1914281077</v>
      </c>
      <c r="S360" s="70">
        <f t="shared" si="481"/>
        <v>2.6896945937783065E-2</v>
      </c>
      <c r="V360" s="43">
        <f t="shared" si="482"/>
        <v>354</v>
      </c>
      <c r="W360" s="43">
        <f t="shared" si="483"/>
        <v>3.2</v>
      </c>
      <c r="X360" s="43">
        <v>1</v>
      </c>
      <c r="Y360" s="34">
        <f t="shared" si="484"/>
        <v>1</v>
      </c>
      <c r="Z360" s="42">
        <f t="shared" si="463"/>
        <v>7.0881235667550011E+20</v>
      </c>
      <c r="AA360" s="42">
        <f t="shared" si="485"/>
        <v>2.5091957426312706E+23</v>
      </c>
      <c r="AB360" s="42">
        <f t="shared" si="486"/>
        <v>1.9733082248414416E+23</v>
      </c>
      <c r="AC360" s="42">
        <f t="shared" si="487"/>
        <v>960</v>
      </c>
      <c r="AD360" s="42">
        <f t="shared" si="488"/>
        <v>1596953.1914281077</v>
      </c>
      <c r="AE360" s="70">
        <f t="shared" si="550"/>
        <v>0.78643056470840733</v>
      </c>
      <c r="AG360" s="43">
        <f t="shared" si="489"/>
        <v>339</v>
      </c>
      <c r="AH360" s="43">
        <f t="shared" si="490"/>
        <v>4.2750000000000004</v>
      </c>
      <c r="AI360" s="43">
        <v>1</v>
      </c>
      <c r="AJ360" s="34">
        <f t="shared" si="491"/>
        <v>1.075</v>
      </c>
      <c r="AK360" s="42">
        <f t="shared" si="464"/>
        <v>4.1347387472737495E+21</v>
      </c>
      <c r="AL360" s="42">
        <f t="shared" si="492"/>
        <v>1.506802167975236E+24</v>
      </c>
      <c r="AM360" s="42">
        <f t="shared" si="493"/>
        <v>3.2952705707801382E+22</v>
      </c>
      <c r="AN360" s="42">
        <f t="shared" si="494"/>
        <v>1282.5</v>
      </c>
      <c r="AO360" s="42">
        <f t="shared" si="495"/>
        <v>1596953.1914281077</v>
      </c>
      <c r="AP360" s="70">
        <f t="shared" si="460"/>
        <v>2.1869298045994686E-2</v>
      </c>
      <c r="AR360" s="43">
        <f t="shared" si="496"/>
        <v>319</v>
      </c>
      <c r="AS360" s="43">
        <f t="shared" si="497"/>
        <v>5.45</v>
      </c>
      <c r="AT360" s="43">
        <v>1</v>
      </c>
      <c r="AU360" s="34">
        <f t="shared" si="498"/>
        <v>1.175</v>
      </c>
      <c r="AV360" s="42">
        <f t="shared" si="465"/>
        <v>3.8419379885779198E+19</v>
      </c>
      <c r="AW360" s="42">
        <f t="shared" si="499"/>
        <v>1.4400544065687189E+22</v>
      </c>
      <c r="AX360" s="42">
        <f t="shared" si="500"/>
        <v>2.625617633150838E+21</v>
      </c>
      <c r="AY360" s="42">
        <f t="shared" si="501"/>
        <v>1635</v>
      </c>
      <c r="AZ360" s="42">
        <f t="shared" si="502"/>
        <v>1596953.1914281077</v>
      </c>
      <c r="BA360" s="70">
        <f t="shared" si="547"/>
        <v>0.1823276690918236</v>
      </c>
      <c r="BC360" s="43">
        <f t="shared" si="503"/>
        <v>294</v>
      </c>
      <c r="BD360" s="43">
        <f t="shared" si="504"/>
        <v>6.75</v>
      </c>
      <c r="BE360" s="43">
        <v>1</v>
      </c>
      <c r="BF360" s="34">
        <f t="shared" si="505"/>
        <v>1.3</v>
      </c>
      <c r="BG360" s="42">
        <f t="shared" si="466"/>
        <v>5.9275614680916476E+19</v>
      </c>
      <c r="BH360" s="42">
        <f t="shared" si="506"/>
        <v>2.2655139931046277E+22</v>
      </c>
      <c r="BI360" s="42">
        <f t="shared" si="507"/>
        <v>1.0162224210876218E+20</v>
      </c>
      <c r="BJ360" s="42">
        <f t="shared" si="508"/>
        <v>2025</v>
      </c>
      <c r="BK360" s="42">
        <f t="shared" si="509"/>
        <v>1596953.1914281077</v>
      </c>
      <c r="BL360" s="70">
        <f t="shared" si="461"/>
        <v>4.4856152916319236E-3</v>
      </c>
      <c r="BN360" s="43">
        <f t="shared" si="510"/>
        <v>264</v>
      </c>
      <c r="BO360" s="43">
        <f t="shared" si="511"/>
        <v>8.1999999999999993</v>
      </c>
      <c r="BP360" s="43">
        <v>1</v>
      </c>
      <c r="BQ360" s="34">
        <f t="shared" si="512"/>
        <v>1.45</v>
      </c>
      <c r="BR360" s="42">
        <f t="shared" si="467"/>
        <v>1.0454253030144E+17</v>
      </c>
      <c r="BS360" s="42">
        <f t="shared" si="513"/>
        <v>4.0018880599391232E+19</v>
      </c>
      <c r="BT360" s="42">
        <f t="shared" si="514"/>
        <v>1.9289407066940928E+18</v>
      </c>
      <c r="BU360" s="42">
        <f t="shared" si="515"/>
        <v>2460</v>
      </c>
      <c r="BV360" s="42">
        <f t="shared" si="516"/>
        <v>1596953.1914281077</v>
      </c>
      <c r="BW360" s="70">
        <f t="shared" si="553"/>
        <v>4.8200766183435821E-2</v>
      </c>
      <c r="BY360" s="43">
        <f t="shared" si="517"/>
        <v>202</v>
      </c>
      <c r="BZ360" s="43">
        <f t="shared" si="518"/>
        <v>9.8249999999999993</v>
      </c>
      <c r="CA360" s="43">
        <v>1</v>
      </c>
      <c r="CB360" s="34">
        <f t="shared" si="519"/>
        <v>0</v>
      </c>
      <c r="CC360" s="42">
        <f t="shared" si="468"/>
        <v>50340326400</v>
      </c>
      <c r="CD360" s="42">
        <f t="shared" si="520"/>
        <v>0</v>
      </c>
      <c r="CE360" s="42">
        <f t="shared" si="521"/>
        <v>427627512224274.62</v>
      </c>
      <c r="CF360" s="42">
        <f t="shared" si="522"/>
        <v>2947.5</v>
      </c>
      <c r="CG360" s="42">
        <f t="shared" si="523"/>
        <v>1596953.1914281077</v>
      </c>
      <c r="CH360" s="70" t="e">
        <f t="shared" si="552"/>
        <v>#DIV/0!</v>
      </c>
      <c r="CJ360" s="43">
        <f t="shared" si="524"/>
        <v>147</v>
      </c>
      <c r="CK360" s="43">
        <f t="shared" si="525"/>
        <v>11.649999999999999</v>
      </c>
      <c r="CL360" s="43">
        <v>1</v>
      </c>
      <c r="CM360" s="34">
        <f t="shared" si="526"/>
        <v>0</v>
      </c>
      <c r="CN360" s="42">
        <f t="shared" si="469"/>
        <v>19756800</v>
      </c>
      <c r="CO360" s="42">
        <f t="shared" si="527"/>
        <v>0</v>
      </c>
      <c r="CP360" s="42">
        <f t="shared" si="528"/>
        <v>247587692699.0289</v>
      </c>
      <c r="CQ360" s="42">
        <f t="shared" si="529"/>
        <v>3494.9999999999995</v>
      </c>
      <c r="CR360" s="42">
        <f t="shared" si="530"/>
        <v>1596953.1914281077</v>
      </c>
      <c r="CS360" s="70" t="e">
        <f t="shared" si="548"/>
        <v>#DIV/0!</v>
      </c>
      <c r="CU360" s="43">
        <f t="shared" si="531"/>
        <v>97</v>
      </c>
      <c r="CV360" s="43">
        <f t="shared" si="532"/>
        <v>13.7</v>
      </c>
      <c r="CW360" s="43">
        <v>1</v>
      </c>
      <c r="CX360" s="34">
        <f t="shared" si="533"/>
        <v>0</v>
      </c>
      <c r="CY360" s="42">
        <f t="shared" si="470"/>
        <v>8640</v>
      </c>
      <c r="CZ360" s="42">
        <f t="shared" si="534"/>
        <v>0</v>
      </c>
      <c r="DA360" s="42">
        <f t="shared" si="535"/>
        <v>284330689.20807785</v>
      </c>
      <c r="DB360" s="42">
        <f t="shared" si="536"/>
        <v>4110</v>
      </c>
      <c r="DC360" s="42">
        <f t="shared" si="537"/>
        <v>1596953.1914281077</v>
      </c>
      <c r="DD360" s="70" t="e">
        <f t="shared" si="538"/>
        <v>#DIV/0!</v>
      </c>
      <c r="DF360" s="43">
        <f t="shared" si="539"/>
        <v>34</v>
      </c>
      <c r="DG360" s="43">
        <f t="shared" si="540"/>
        <v>18.574999999999999</v>
      </c>
      <c r="DH360" s="43">
        <v>1</v>
      </c>
      <c r="DI360" s="34">
        <f t="shared" si="549"/>
        <v>0</v>
      </c>
      <c r="DJ360" s="42">
        <f t="shared" si="471"/>
        <v>6</v>
      </c>
      <c r="DK360" s="42">
        <f t="shared" si="541"/>
        <v>0</v>
      </c>
      <c r="DL360" s="42">
        <f t="shared" si="542"/>
        <v>62094.630578786084</v>
      </c>
      <c r="DM360" s="42">
        <f t="shared" si="543"/>
        <v>5572.5</v>
      </c>
      <c r="DN360" s="42">
        <f t="shared" si="544"/>
        <v>1596953.1914281077</v>
      </c>
      <c r="DO360" s="70" t="e">
        <f t="shared" si="545"/>
        <v>#DIV/0!</v>
      </c>
    </row>
    <row r="361" spans="1:119">
      <c r="A361" s="34">
        <f t="shared" si="472"/>
        <v>55108.987470068823</v>
      </c>
      <c r="B361" s="34">
        <v>0</v>
      </c>
      <c r="C361" s="55">
        <f t="shared" si="551"/>
        <v>16.375</v>
      </c>
      <c r="D361" s="59"/>
      <c r="E361" s="87">
        <v>2.2000000000000002</v>
      </c>
      <c r="F361" s="101">
        <f>C361+E361</f>
        <v>18.574999999999999</v>
      </c>
      <c r="G361" s="37">
        <f t="shared" si="473"/>
        <v>2.3611832414348787E+21</v>
      </c>
      <c r="H361" s="34">
        <f t="shared" si="546"/>
        <v>71.000000000000043</v>
      </c>
      <c r="I361" s="38">
        <v>355</v>
      </c>
      <c r="J361" s="43">
        <f t="shared" si="474"/>
        <v>355</v>
      </c>
      <c r="K361" s="43">
        <f t="shared" si="475"/>
        <v>2.2000000000000002</v>
      </c>
      <c r="L361" s="33">
        <v>1</v>
      </c>
      <c r="M361" s="34">
        <f t="shared" si="476"/>
        <v>2</v>
      </c>
      <c r="N361" s="42">
        <f t="shared" si="462"/>
        <v>7.1241228644536812E+21</v>
      </c>
      <c r="O361" s="42">
        <f t="shared" si="477"/>
        <v>5.0581272337621136E+24</v>
      </c>
      <c r="P361" s="42">
        <f t="shared" si="478"/>
        <v>1.5583809393470198E+23</v>
      </c>
      <c r="Q361" s="42">
        <f t="shared" si="479"/>
        <v>660</v>
      </c>
      <c r="R361" s="42">
        <f t="shared" si="480"/>
        <v>1653269.6241020646</v>
      </c>
      <c r="S361" s="70">
        <f t="shared" si="481"/>
        <v>3.0809445222039888E-2</v>
      </c>
      <c r="V361" s="43">
        <f t="shared" si="482"/>
        <v>355</v>
      </c>
      <c r="W361" s="43">
        <f t="shared" si="483"/>
        <v>3.2</v>
      </c>
      <c r="X361" s="43">
        <v>1</v>
      </c>
      <c r="Y361" s="34">
        <f t="shared" si="484"/>
        <v>1</v>
      </c>
      <c r="Z361" s="42">
        <f t="shared" si="463"/>
        <v>7.0881235667550011E+20</v>
      </c>
      <c r="AA361" s="42">
        <f t="shared" si="485"/>
        <v>2.5162838661980254E+23</v>
      </c>
      <c r="AB361" s="42">
        <f t="shared" si="486"/>
        <v>2.2667359117774834E+23</v>
      </c>
      <c r="AC361" s="42">
        <f t="shared" si="487"/>
        <v>960</v>
      </c>
      <c r="AD361" s="42">
        <f t="shared" si="488"/>
        <v>1653269.6241020646</v>
      </c>
      <c r="AE361" s="70">
        <f t="shared" si="550"/>
        <v>0.9008267875605005</v>
      </c>
      <c r="AG361" s="43">
        <f t="shared" si="489"/>
        <v>340</v>
      </c>
      <c r="AH361" s="43">
        <f t="shared" si="490"/>
        <v>4.2750000000000004</v>
      </c>
      <c r="AI361" s="43">
        <v>1</v>
      </c>
      <c r="AJ361" s="34">
        <f t="shared" si="491"/>
        <v>1.075</v>
      </c>
      <c r="AK361" s="42">
        <f t="shared" si="464"/>
        <v>4.1347387472737495E+21</v>
      </c>
      <c r="AL361" s="42">
        <f t="shared" si="492"/>
        <v>1.5112470121285554E+24</v>
      </c>
      <c r="AM361" s="42">
        <f t="shared" si="493"/>
        <v>3.7852718839252856E+22</v>
      </c>
      <c r="AN361" s="42">
        <f t="shared" si="494"/>
        <v>1282.5</v>
      </c>
      <c r="AO361" s="42">
        <f t="shared" si="495"/>
        <v>1653269.6241020646</v>
      </c>
      <c r="AP361" s="70">
        <f t="shared" si="460"/>
        <v>2.5047340729519925E-2</v>
      </c>
      <c r="AR361" s="43">
        <f t="shared" si="496"/>
        <v>320</v>
      </c>
      <c r="AS361" s="43">
        <f t="shared" si="497"/>
        <v>5.45</v>
      </c>
      <c r="AT361" s="43">
        <v>15</v>
      </c>
      <c r="AU361" s="34">
        <f t="shared" si="498"/>
        <v>1.175</v>
      </c>
      <c r="AV361" s="42">
        <f t="shared" si="465"/>
        <v>5.7629069828668798E+20</v>
      </c>
      <c r="AW361" s="42">
        <f t="shared" si="499"/>
        <v>2.1668530255579468E+23</v>
      </c>
      <c r="AX361" s="42">
        <f t="shared" si="500"/>
        <v>3.0160426560515762E+21</v>
      </c>
      <c r="AY361" s="42">
        <f t="shared" si="501"/>
        <v>1635</v>
      </c>
      <c r="AZ361" s="42">
        <f t="shared" si="502"/>
        <v>1653269.6241020646</v>
      </c>
      <c r="BA361" s="70">
        <f t="shared" si="547"/>
        <v>1.3918999675923889E-2</v>
      </c>
      <c r="BC361" s="43">
        <f t="shared" si="503"/>
        <v>295</v>
      </c>
      <c r="BD361" s="43">
        <f t="shared" si="504"/>
        <v>6.75</v>
      </c>
      <c r="BE361" s="43">
        <v>1</v>
      </c>
      <c r="BF361" s="34">
        <f t="shared" si="505"/>
        <v>1.3</v>
      </c>
      <c r="BG361" s="42">
        <f t="shared" si="466"/>
        <v>5.9275614680916476E+19</v>
      </c>
      <c r="BH361" s="42">
        <f t="shared" si="506"/>
        <v>2.273219823013147E+22</v>
      </c>
      <c r="BI361" s="42">
        <f t="shared" si="507"/>
        <v>1.1673330234144557E+20</v>
      </c>
      <c r="BJ361" s="42">
        <f t="shared" si="508"/>
        <v>2025</v>
      </c>
      <c r="BK361" s="42">
        <f t="shared" si="509"/>
        <v>1653269.6241020646</v>
      </c>
      <c r="BL361" s="70">
        <f t="shared" si="461"/>
        <v>5.1351524018788414E-3</v>
      </c>
      <c r="BN361" s="43">
        <f t="shared" si="510"/>
        <v>265</v>
      </c>
      <c r="BO361" s="43">
        <f t="shared" si="511"/>
        <v>8.1999999999999993</v>
      </c>
      <c r="BP361" s="43">
        <v>1</v>
      </c>
      <c r="BQ361" s="34">
        <f t="shared" si="512"/>
        <v>1.45</v>
      </c>
      <c r="BR361" s="42">
        <f t="shared" si="467"/>
        <v>1.0454253030144E+17</v>
      </c>
      <c r="BS361" s="42">
        <f t="shared" si="513"/>
        <v>4.0170467268328317E+19</v>
      </c>
      <c r="BT361" s="42">
        <f t="shared" si="514"/>
        <v>2.2157710166663232E+18</v>
      </c>
      <c r="BU361" s="42">
        <f t="shared" si="515"/>
        <v>2460</v>
      </c>
      <c r="BV361" s="42">
        <f t="shared" si="516"/>
        <v>1653269.6241020646</v>
      </c>
      <c r="BW361" s="70">
        <f t="shared" si="553"/>
        <v>5.5159204444039614E-2</v>
      </c>
      <c r="BY361" s="43">
        <f t="shared" si="517"/>
        <v>203</v>
      </c>
      <c r="BZ361" s="43">
        <f t="shared" si="518"/>
        <v>9.8249999999999993</v>
      </c>
      <c r="CA361" s="43">
        <v>1</v>
      </c>
      <c r="CB361" s="34">
        <f t="shared" si="519"/>
        <v>0</v>
      </c>
      <c r="CC361" s="42">
        <f t="shared" si="468"/>
        <v>50340326400</v>
      </c>
      <c r="CD361" s="42">
        <f t="shared" si="520"/>
        <v>0</v>
      </c>
      <c r="CE361" s="42">
        <f t="shared" si="521"/>
        <v>491215019843498.62</v>
      </c>
      <c r="CF361" s="42">
        <f t="shared" si="522"/>
        <v>2947.5</v>
      </c>
      <c r="CG361" s="42">
        <f t="shared" si="523"/>
        <v>1653269.6241020646</v>
      </c>
      <c r="CH361" s="70" t="e">
        <f t="shared" si="552"/>
        <v>#DIV/0!</v>
      </c>
      <c r="CJ361" s="43">
        <f t="shared" si="524"/>
        <v>148</v>
      </c>
      <c r="CK361" s="43">
        <f t="shared" si="525"/>
        <v>11.649999999999999</v>
      </c>
      <c r="CL361" s="43">
        <v>1</v>
      </c>
      <c r="CM361" s="34">
        <f t="shared" si="526"/>
        <v>0</v>
      </c>
      <c r="CN361" s="42">
        <f t="shared" si="469"/>
        <v>19756800</v>
      </c>
      <c r="CO361" s="42">
        <f t="shared" si="527"/>
        <v>0</v>
      </c>
      <c r="CP361" s="42">
        <f t="shared" si="528"/>
        <v>284403575320.88593</v>
      </c>
      <c r="CQ361" s="42">
        <f t="shared" si="529"/>
        <v>3494.9999999999995</v>
      </c>
      <c r="CR361" s="42">
        <f t="shared" si="530"/>
        <v>1653269.6241020646</v>
      </c>
      <c r="CS361" s="70" t="e">
        <f t="shared" si="548"/>
        <v>#DIV/0!</v>
      </c>
      <c r="CU361" s="43">
        <f t="shared" si="531"/>
        <v>98</v>
      </c>
      <c r="CV361" s="43">
        <f t="shared" si="532"/>
        <v>13.7</v>
      </c>
      <c r="CW361" s="43">
        <v>1</v>
      </c>
      <c r="CX361" s="34">
        <f t="shared" si="533"/>
        <v>0</v>
      </c>
      <c r="CY361" s="42">
        <f t="shared" si="470"/>
        <v>8640</v>
      </c>
      <c r="CZ361" s="42">
        <f t="shared" si="534"/>
        <v>0</v>
      </c>
      <c r="DA361" s="42">
        <f t="shared" si="535"/>
        <v>326610194.96849221</v>
      </c>
      <c r="DB361" s="42">
        <f t="shared" si="536"/>
        <v>4110</v>
      </c>
      <c r="DC361" s="42">
        <f t="shared" si="537"/>
        <v>1653269.6241020646</v>
      </c>
      <c r="DD361" s="70" t="e">
        <f t="shared" si="538"/>
        <v>#DIV/0!</v>
      </c>
      <c r="DF361" s="43">
        <f t="shared" si="539"/>
        <v>35</v>
      </c>
      <c r="DG361" s="43">
        <f t="shared" si="540"/>
        <v>18.574999999999999</v>
      </c>
      <c r="DH361" s="43">
        <v>1</v>
      </c>
      <c r="DI361" s="34">
        <f t="shared" si="549"/>
        <v>0</v>
      </c>
      <c r="DJ361" s="42">
        <f t="shared" si="471"/>
        <v>6</v>
      </c>
      <c r="DK361" s="42">
        <f t="shared" si="541"/>
        <v>0</v>
      </c>
      <c r="DL361" s="42">
        <f t="shared" si="542"/>
        <v>71328.000000000175</v>
      </c>
      <c r="DM361" s="42">
        <f t="shared" si="543"/>
        <v>5572.5</v>
      </c>
      <c r="DN361" s="42">
        <f t="shared" si="544"/>
        <v>1653269.6241020646</v>
      </c>
      <c r="DO361" s="70" t="e">
        <f t="shared" si="545"/>
        <v>#DIV/0!</v>
      </c>
    </row>
    <row r="362" spans="1:119">
      <c r="A362" s="34">
        <f t="shared" si="472"/>
        <v>57052.401716176224</v>
      </c>
      <c r="B362" s="34">
        <v>0</v>
      </c>
      <c r="C362" s="55">
        <f t="shared" si="551"/>
        <v>16.375</v>
      </c>
      <c r="D362" s="59"/>
      <c r="E362" s="87">
        <v>2.2000000000000002</v>
      </c>
      <c r="F362" s="101">
        <f>C362+E362</f>
        <v>18.574999999999999</v>
      </c>
      <c r="G362" s="37">
        <f t="shared" si="473"/>
        <v>2.7122873052828119E+21</v>
      </c>
      <c r="H362" s="34">
        <f t="shared" si="546"/>
        <v>71.200000000000031</v>
      </c>
      <c r="I362" s="38">
        <v>356</v>
      </c>
      <c r="J362" s="43">
        <f t="shared" si="474"/>
        <v>356</v>
      </c>
      <c r="K362" s="43">
        <f t="shared" si="475"/>
        <v>2.2000000000000002</v>
      </c>
      <c r="L362" s="33">
        <v>1</v>
      </c>
      <c r="M362" s="34">
        <f t="shared" si="476"/>
        <v>2</v>
      </c>
      <c r="N362" s="42">
        <f t="shared" si="462"/>
        <v>7.1241228644536812E+21</v>
      </c>
      <c r="O362" s="42">
        <f t="shared" si="477"/>
        <v>5.072375479491021E+24</v>
      </c>
      <c r="P362" s="42">
        <f t="shared" si="478"/>
        <v>1.7901096214866557E+23</v>
      </c>
      <c r="Q362" s="42">
        <f t="shared" si="479"/>
        <v>660</v>
      </c>
      <c r="R362" s="42">
        <f t="shared" si="480"/>
        <v>1711572.0514852868</v>
      </c>
      <c r="S362" s="70">
        <f t="shared" si="481"/>
        <v>3.5291346800420245E-2</v>
      </c>
      <c r="V362" s="43">
        <f t="shared" si="482"/>
        <v>356</v>
      </c>
      <c r="W362" s="43">
        <f t="shared" si="483"/>
        <v>3.2</v>
      </c>
      <c r="X362" s="43">
        <v>1</v>
      </c>
      <c r="Y362" s="34">
        <f t="shared" si="484"/>
        <v>1</v>
      </c>
      <c r="Z362" s="42">
        <f t="shared" si="463"/>
        <v>7.0881235667550011E+20</v>
      </c>
      <c r="AA362" s="42">
        <f t="shared" si="485"/>
        <v>2.5233719897647803E+23</v>
      </c>
      <c r="AB362" s="42">
        <f t="shared" si="486"/>
        <v>2.6037958130714992E+23</v>
      </c>
      <c r="AC362" s="42">
        <f t="shared" si="487"/>
        <v>960</v>
      </c>
      <c r="AD362" s="42">
        <f t="shared" si="488"/>
        <v>1711572.0514852868</v>
      </c>
      <c r="AE362" s="70">
        <f t="shared" si="550"/>
        <v>1.0318715685332687</v>
      </c>
      <c r="AG362" s="43">
        <f t="shared" si="489"/>
        <v>341</v>
      </c>
      <c r="AH362" s="43">
        <f t="shared" si="490"/>
        <v>4.2750000000000004</v>
      </c>
      <c r="AI362" s="43">
        <v>1</v>
      </c>
      <c r="AJ362" s="34">
        <f t="shared" si="491"/>
        <v>1.075</v>
      </c>
      <c r="AK362" s="42">
        <f t="shared" si="464"/>
        <v>4.1347387472737495E+21</v>
      </c>
      <c r="AL362" s="42">
        <f t="shared" si="492"/>
        <v>1.5156918562818746E+24</v>
      </c>
      <c r="AM362" s="42">
        <f t="shared" si="493"/>
        <v>4.3481355862815032E+22</v>
      </c>
      <c r="AN362" s="42">
        <f t="shared" si="494"/>
        <v>1282.5</v>
      </c>
      <c r="AO362" s="42">
        <f t="shared" si="495"/>
        <v>1711572.0514852868</v>
      </c>
      <c r="AP362" s="70">
        <f t="shared" ref="AP362:AP406" si="554">AM362/AL362</f>
        <v>2.8687464198348746E-2</v>
      </c>
      <c r="AR362" s="43">
        <f t="shared" si="496"/>
        <v>321</v>
      </c>
      <c r="AS362" s="43">
        <f t="shared" si="497"/>
        <v>5.45</v>
      </c>
      <c r="AT362" s="43">
        <v>1</v>
      </c>
      <c r="AU362" s="34">
        <f t="shared" si="498"/>
        <v>1.175</v>
      </c>
      <c r="AV362" s="42">
        <f t="shared" si="465"/>
        <v>5.7629069828668798E+20</v>
      </c>
      <c r="AW362" s="42">
        <f t="shared" si="499"/>
        <v>2.1736244412628155E+23</v>
      </c>
      <c r="AX362" s="42">
        <f t="shared" si="500"/>
        <v>3.4645232376073342E+21</v>
      </c>
      <c r="AY362" s="42">
        <f t="shared" si="501"/>
        <v>1635</v>
      </c>
      <c r="AZ362" s="42">
        <f t="shared" si="502"/>
        <v>1711572.0514852868</v>
      </c>
      <c r="BA362" s="70">
        <f t="shared" si="547"/>
        <v>1.5938922896885272E-2</v>
      </c>
      <c r="BC362" s="43">
        <f t="shared" si="503"/>
        <v>296</v>
      </c>
      <c r="BD362" s="43">
        <f t="shared" si="504"/>
        <v>6.75</v>
      </c>
      <c r="BE362" s="43">
        <v>1</v>
      </c>
      <c r="BF362" s="34">
        <f t="shared" si="505"/>
        <v>1.3</v>
      </c>
      <c r="BG362" s="42">
        <f t="shared" si="466"/>
        <v>5.9275614680916476E+19</v>
      </c>
      <c r="BH362" s="42">
        <f t="shared" si="506"/>
        <v>2.2809256529216659E+22</v>
      </c>
      <c r="BI362" s="42">
        <f t="shared" si="507"/>
        <v>1.3409135237299005E+20</v>
      </c>
      <c r="BJ362" s="42">
        <f t="shared" si="508"/>
        <v>2025</v>
      </c>
      <c r="BK362" s="42">
        <f t="shared" si="509"/>
        <v>1711572.0514852868</v>
      </c>
      <c r="BL362" s="70">
        <f t="shared" si="461"/>
        <v>5.8788129372489969E-3</v>
      </c>
      <c r="BN362" s="43">
        <f t="shared" si="510"/>
        <v>266</v>
      </c>
      <c r="BO362" s="43">
        <f t="shared" si="511"/>
        <v>8.1999999999999993</v>
      </c>
      <c r="BP362" s="43">
        <v>1</v>
      </c>
      <c r="BQ362" s="34">
        <f t="shared" si="512"/>
        <v>1.45</v>
      </c>
      <c r="BR362" s="42">
        <f t="shared" si="467"/>
        <v>1.0454253030144E+17</v>
      </c>
      <c r="BS362" s="42">
        <f t="shared" si="513"/>
        <v>4.032205393726541E+19</v>
      </c>
      <c r="BT362" s="42">
        <f t="shared" si="514"/>
        <v>2.5452525218947128E+18</v>
      </c>
      <c r="BU362" s="42">
        <f t="shared" si="515"/>
        <v>2460</v>
      </c>
      <c r="BV362" s="42">
        <f t="shared" si="516"/>
        <v>1711572.0514852868</v>
      </c>
      <c r="BW362" s="70">
        <f t="shared" si="553"/>
        <v>6.3123087079212631E-2</v>
      </c>
      <c r="BY362" s="43">
        <f t="shared" si="517"/>
        <v>204</v>
      </c>
      <c r="BZ362" s="43">
        <f t="shared" si="518"/>
        <v>9.8249999999999993</v>
      </c>
      <c r="CA362" s="43">
        <v>1</v>
      </c>
      <c r="CB362" s="34">
        <f t="shared" si="519"/>
        <v>0</v>
      </c>
      <c r="CC362" s="42">
        <f t="shared" si="468"/>
        <v>50340326400</v>
      </c>
      <c r="CD362" s="42">
        <f t="shared" si="520"/>
        <v>0</v>
      </c>
      <c r="CE362" s="42">
        <f t="shared" si="521"/>
        <v>564257885244062.87</v>
      </c>
      <c r="CF362" s="42">
        <f t="shared" si="522"/>
        <v>2947.5</v>
      </c>
      <c r="CG362" s="42">
        <f t="shared" si="523"/>
        <v>1711572.0514852868</v>
      </c>
      <c r="CH362" s="70" t="e">
        <f t="shared" si="552"/>
        <v>#DIV/0!</v>
      </c>
      <c r="CJ362" s="43">
        <f t="shared" si="524"/>
        <v>149</v>
      </c>
      <c r="CK362" s="43">
        <f t="shared" si="525"/>
        <v>11.649999999999999</v>
      </c>
      <c r="CL362" s="43">
        <v>1</v>
      </c>
      <c r="CM362" s="34">
        <f t="shared" si="526"/>
        <v>0</v>
      </c>
      <c r="CN362" s="42">
        <f t="shared" si="469"/>
        <v>19756800</v>
      </c>
      <c r="CO362" s="42">
        <f t="shared" si="527"/>
        <v>0</v>
      </c>
      <c r="CP362" s="42">
        <f t="shared" si="528"/>
        <v>326693919126.37695</v>
      </c>
      <c r="CQ362" s="42">
        <f t="shared" si="529"/>
        <v>3494.9999999999995</v>
      </c>
      <c r="CR362" s="42">
        <f t="shared" si="530"/>
        <v>1711572.0514852868</v>
      </c>
      <c r="CS362" s="70" t="e">
        <f t="shared" si="548"/>
        <v>#DIV/0!</v>
      </c>
      <c r="CU362" s="43">
        <f t="shared" si="531"/>
        <v>99</v>
      </c>
      <c r="CV362" s="43">
        <f t="shared" si="532"/>
        <v>13.7</v>
      </c>
      <c r="CW362" s="43">
        <v>1</v>
      </c>
      <c r="CX362" s="34">
        <f t="shared" si="533"/>
        <v>0</v>
      </c>
      <c r="CY362" s="42">
        <f t="shared" si="470"/>
        <v>8640</v>
      </c>
      <c r="CZ362" s="42">
        <f t="shared" si="534"/>
        <v>0</v>
      </c>
      <c r="DA362" s="42">
        <f t="shared" si="535"/>
        <v>375176593.68556798</v>
      </c>
      <c r="DB362" s="42">
        <f t="shared" si="536"/>
        <v>4110</v>
      </c>
      <c r="DC362" s="42">
        <f t="shared" si="537"/>
        <v>1711572.0514852868</v>
      </c>
      <c r="DD362" s="70" t="e">
        <f t="shared" si="538"/>
        <v>#DIV/0!</v>
      </c>
      <c r="DF362" s="43">
        <f t="shared" si="539"/>
        <v>36</v>
      </c>
      <c r="DG362" s="43">
        <f t="shared" si="540"/>
        <v>18.574999999999999</v>
      </c>
      <c r="DH362" s="43">
        <v>1</v>
      </c>
      <c r="DI362" s="34">
        <f t="shared" si="549"/>
        <v>0</v>
      </c>
      <c r="DJ362" s="42">
        <f t="shared" si="471"/>
        <v>6</v>
      </c>
      <c r="DK362" s="42">
        <f t="shared" si="541"/>
        <v>0</v>
      </c>
      <c r="DL362" s="42">
        <f t="shared" si="542"/>
        <v>81934.356265228707</v>
      </c>
      <c r="DM362" s="42">
        <f t="shared" si="543"/>
        <v>5572.5</v>
      </c>
      <c r="DN362" s="42">
        <f t="shared" si="544"/>
        <v>1711572.0514852868</v>
      </c>
      <c r="DO362" s="70" t="e">
        <f t="shared" si="545"/>
        <v>#DIV/0!</v>
      </c>
    </row>
    <row r="363" spans="1:119">
      <c r="A363" s="34">
        <f t="shared" si="472"/>
        <v>59064.350317664859</v>
      </c>
      <c r="B363" s="34">
        <v>0</v>
      </c>
      <c r="C363" s="55">
        <f t="shared" si="551"/>
        <v>16.375</v>
      </c>
      <c r="D363" s="59"/>
      <c r="E363" s="87">
        <v>2.2000000000000002</v>
      </c>
      <c r="F363" s="101">
        <f>C363+E363</f>
        <v>18.574999999999999</v>
      </c>
      <c r="G363" s="37">
        <f t="shared" si="473"/>
        <v>3.1155999658577069E+21</v>
      </c>
      <c r="H363" s="34">
        <f t="shared" si="546"/>
        <v>71.400000000000034</v>
      </c>
      <c r="I363" s="38">
        <v>357</v>
      </c>
      <c r="J363" s="43">
        <f t="shared" si="474"/>
        <v>357</v>
      </c>
      <c r="K363" s="43">
        <f t="shared" si="475"/>
        <v>2.2000000000000002</v>
      </c>
      <c r="L363" s="33">
        <v>1</v>
      </c>
      <c r="M363" s="34">
        <f t="shared" si="476"/>
        <v>2</v>
      </c>
      <c r="N363" s="42">
        <f t="shared" si="462"/>
        <v>7.1241228644536812E+21</v>
      </c>
      <c r="O363" s="42">
        <f t="shared" si="477"/>
        <v>5.0866237252199283E+24</v>
      </c>
      <c r="P363" s="42">
        <f t="shared" si="478"/>
        <v>2.0562959774660867E+23</v>
      </c>
      <c r="Q363" s="42">
        <f t="shared" si="479"/>
        <v>660</v>
      </c>
      <c r="R363" s="42">
        <f t="shared" si="480"/>
        <v>1771930.5095299457</v>
      </c>
      <c r="S363" s="70">
        <f t="shared" si="481"/>
        <v>4.0425557079655609E-2</v>
      </c>
      <c r="V363" s="43">
        <f t="shared" si="482"/>
        <v>357</v>
      </c>
      <c r="W363" s="43">
        <f t="shared" si="483"/>
        <v>3.2</v>
      </c>
      <c r="X363" s="43">
        <v>1</v>
      </c>
      <c r="Y363" s="34">
        <f t="shared" si="484"/>
        <v>1</v>
      </c>
      <c r="Z363" s="42">
        <f t="shared" si="463"/>
        <v>7.0881235667550011E+20</v>
      </c>
      <c r="AA363" s="42">
        <f t="shared" si="485"/>
        <v>2.5304601133315356E+23</v>
      </c>
      <c r="AB363" s="42">
        <f t="shared" si="486"/>
        <v>2.9909759672233988E+23</v>
      </c>
      <c r="AC363" s="42">
        <f t="shared" si="487"/>
        <v>960</v>
      </c>
      <c r="AD363" s="42">
        <f t="shared" si="488"/>
        <v>1771930.5095299457</v>
      </c>
      <c r="AE363" s="70">
        <f t="shared" si="550"/>
        <v>1.1819889795795122</v>
      </c>
      <c r="AG363" s="43">
        <f t="shared" si="489"/>
        <v>342</v>
      </c>
      <c r="AH363" s="43">
        <f t="shared" si="490"/>
        <v>4.2750000000000004</v>
      </c>
      <c r="AI363" s="43">
        <v>1</v>
      </c>
      <c r="AJ363" s="34">
        <f t="shared" si="491"/>
        <v>1.075</v>
      </c>
      <c r="AK363" s="42">
        <f t="shared" si="464"/>
        <v>4.1347387472737495E+21</v>
      </c>
      <c r="AL363" s="42">
        <f t="shared" si="492"/>
        <v>1.520136700435194E+24</v>
      </c>
      <c r="AM363" s="42">
        <f t="shared" si="493"/>
        <v>4.9946961952656322E+22</v>
      </c>
      <c r="AN363" s="42">
        <f t="shared" si="494"/>
        <v>1282.5</v>
      </c>
      <c r="AO363" s="42">
        <f t="shared" si="495"/>
        <v>1771930.5095299457</v>
      </c>
      <c r="AP363" s="70">
        <f t="shared" si="554"/>
        <v>3.2856888422177558E-2</v>
      </c>
      <c r="AR363" s="43">
        <f t="shared" si="496"/>
        <v>322</v>
      </c>
      <c r="AS363" s="43">
        <f t="shared" si="497"/>
        <v>5.45</v>
      </c>
      <c r="AT363" s="43">
        <v>1</v>
      </c>
      <c r="AU363" s="34">
        <f t="shared" si="498"/>
        <v>1.175</v>
      </c>
      <c r="AV363" s="42">
        <f t="shared" si="465"/>
        <v>5.7629069828668798E+20</v>
      </c>
      <c r="AW363" s="42">
        <f t="shared" si="499"/>
        <v>2.1803958569676842E+23</v>
      </c>
      <c r="AX363" s="42">
        <f t="shared" si="500"/>
        <v>3.9796921438885474E+21</v>
      </c>
      <c r="AY363" s="42">
        <f t="shared" si="501"/>
        <v>1635</v>
      </c>
      <c r="AZ363" s="42">
        <f t="shared" si="502"/>
        <v>1771930.5095299457</v>
      </c>
      <c r="BA363" s="70">
        <f t="shared" si="547"/>
        <v>1.8252154218560922E-2</v>
      </c>
      <c r="BC363" s="43">
        <f t="shared" si="503"/>
        <v>297</v>
      </c>
      <c r="BD363" s="43">
        <f t="shared" si="504"/>
        <v>6.75</v>
      </c>
      <c r="BE363" s="43">
        <v>1</v>
      </c>
      <c r="BF363" s="34">
        <f t="shared" si="505"/>
        <v>1.3</v>
      </c>
      <c r="BG363" s="42">
        <f t="shared" si="466"/>
        <v>5.9275614680916476E+19</v>
      </c>
      <c r="BH363" s="42">
        <f t="shared" si="506"/>
        <v>2.2886314828301852E+22</v>
      </c>
      <c r="BI363" s="42">
        <f t="shared" si="507"/>
        <v>1.5403051589018144E+20</v>
      </c>
      <c r="BJ363" s="42">
        <f t="shared" si="508"/>
        <v>2025</v>
      </c>
      <c r="BK363" s="42">
        <f t="shared" si="509"/>
        <v>1771930.5095299457</v>
      </c>
      <c r="BL363" s="70">
        <f t="shared" si="461"/>
        <v>6.7302454346954551E-3</v>
      </c>
      <c r="BN363" s="43">
        <f t="shared" si="510"/>
        <v>267</v>
      </c>
      <c r="BO363" s="43">
        <f t="shared" si="511"/>
        <v>8.1999999999999993</v>
      </c>
      <c r="BP363" s="43">
        <v>1</v>
      </c>
      <c r="BQ363" s="34">
        <f t="shared" si="512"/>
        <v>1.45</v>
      </c>
      <c r="BR363" s="42">
        <f t="shared" si="467"/>
        <v>1.0454253030144E+17</v>
      </c>
      <c r="BS363" s="42">
        <f t="shared" si="513"/>
        <v>4.0473640606202495E+19</v>
      </c>
      <c r="BT363" s="42">
        <f t="shared" si="514"/>
        <v>2.923727384952512E+18</v>
      </c>
      <c r="BU363" s="42">
        <f t="shared" si="515"/>
        <v>2460</v>
      </c>
      <c r="BV363" s="42">
        <f t="shared" si="516"/>
        <v>1771930.5095299457</v>
      </c>
      <c r="BW363" s="70">
        <f t="shared" si="553"/>
        <v>7.2237815555056775E-2</v>
      </c>
      <c r="BY363" s="43">
        <f t="shared" si="517"/>
        <v>205</v>
      </c>
      <c r="BZ363" s="43">
        <f t="shared" si="518"/>
        <v>9.8249999999999993</v>
      </c>
      <c r="CA363" s="43">
        <v>1</v>
      </c>
      <c r="CB363" s="34">
        <f t="shared" si="519"/>
        <v>0</v>
      </c>
      <c r="CC363" s="42">
        <f t="shared" si="468"/>
        <v>50340326400</v>
      </c>
      <c r="CD363" s="42">
        <f t="shared" si="520"/>
        <v>0</v>
      </c>
      <c r="CE363" s="42">
        <f t="shared" si="521"/>
        <v>648162104573960.87</v>
      </c>
      <c r="CF363" s="42">
        <f t="shared" si="522"/>
        <v>2947.5</v>
      </c>
      <c r="CG363" s="42">
        <f t="shared" si="523"/>
        <v>1771930.5095299457</v>
      </c>
      <c r="CH363" s="70" t="e">
        <f t="shared" si="552"/>
        <v>#DIV/0!</v>
      </c>
      <c r="CJ363" s="43">
        <f t="shared" si="524"/>
        <v>150</v>
      </c>
      <c r="CK363" s="43">
        <f t="shared" si="525"/>
        <v>11.649999999999999</v>
      </c>
      <c r="CL363" s="43">
        <v>1</v>
      </c>
      <c r="CM363" s="34">
        <f t="shared" si="526"/>
        <v>0</v>
      </c>
      <c r="CN363" s="42">
        <f t="shared" si="469"/>
        <v>19756800</v>
      </c>
      <c r="CO363" s="42">
        <f t="shared" si="527"/>
        <v>0</v>
      </c>
      <c r="CP363" s="42">
        <f t="shared" si="528"/>
        <v>375272767488.00366</v>
      </c>
      <c r="CQ363" s="42">
        <f t="shared" si="529"/>
        <v>3494.9999999999995</v>
      </c>
      <c r="CR363" s="42">
        <f t="shared" si="530"/>
        <v>1771930.5095299457</v>
      </c>
      <c r="CS363" s="70" t="e">
        <f t="shared" si="548"/>
        <v>#DIV/0!</v>
      </c>
      <c r="CU363" s="43">
        <f t="shared" si="531"/>
        <v>100</v>
      </c>
      <c r="CV363" s="43">
        <f t="shared" si="532"/>
        <v>13.7</v>
      </c>
      <c r="CW363" s="43">
        <v>13</v>
      </c>
      <c r="CX363" s="34">
        <f t="shared" si="533"/>
        <v>0</v>
      </c>
      <c r="CY363" s="42">
        <f t="shared" si="470"/>
        <v>112320</v>
      </c>
      <c r="CZ363" s="42">
        <f t="shared" si="534"/>
        <v>0</v>
      </c>
      <c r="DA363" s="42">
        <f t="shared" si="535"/>
        <v>430964736.00000286</v>
      </c>
      <c r="DB363" s="42">
        <f t="shared" si="536"/>
        <v>4110</v>
      </c>
      <c r="DC363" s="42">
        <f t="shared" si="537"/>
        <v>1771930.5095299457</v>
      </c>
      <c r="DD363" s="70" t="e">
        <f t="shared" si="538"/>
        <v>#DIV/0!</v>
      </c>
      <c r="DF363" s="43">
        <f t="shared" si="539"/>
        <v>37</v>
      </c>
      <c r="DG363" s="43">
        <f t="shared" si="540"/>
        <v>18.574999999999999</v>
      </c>
      <c r="DH363" s="43">
        <v>1</v>
      </c>
      <c r="DI363" s="34">
        <f t="shared" si="549"/>
        <v>0</v>
      </c>
      <c r="DJ363" s="42">
        <f t="shared" si="471"/>
        <v>6</v>
      </c>
      <c r="DK363" s="42">
        <f t="shared" si="541"/>
        <v>0</v>
      </c>
      <c r="DL363" s="42">
        <f t="shared" si="542"/>
        <v>94117.860259609224</v>
      </c>
      <c r="DM363" s="42">
        <f t="shared" si="543"/>
        <v>5572.5</v>
      </c>
      <c r="DN363" s="42">
        <f t="shared" si="544"/>
        <v>1771930.5095299457</v>
      </c>
      <c r="DO363" s="70" t="e">
        <f t="shared" si="545"/>
        <v>#DIV/0!</v>
      </c>
    </row>
    <row r="364" spans="1:119">
      <c r="A364" s="34">
        <f t="shared" si="472"/>
        <v>61147.25013335776</v>
      </c>
      <c r="B364" s="34">
        <v>0</v>
      </c>
      <c r="C364" s="55">
        <f t="shared" si="551"/>
        <v>16.375</v>
      </c>
      <c r="D364" s="59"/>
      <c r="E364" s="87">
        <v>2.2000000000000002</v>
      </c>
      <c r="F364" s="101">
        <f>C364+E364</f>
        <v>18.574999999999999</v>
      </c>
      <c r="G364" s="37">
        <f t="shared" si="473"/>
        <v>3.5788845556095669E+21</v>
      </c>
      <c r="H364" s="34">
        <f t="shared" si="546"/>
        <v>71.600000000000037</v>
      </c>
      <c r="I364" s="38">
        <v>358</v>
      </c>
      <c r="J364" s="43">
        <f t="shared" si="474"/>
        <v>358</v>
      </c>
      <c r="K364" s="43">
        <f t="shared" si="475"/>
        <v>2.2000000000000002</v>
      </c>
      <c r="L364" s="33">
        <v>1</v>
      </c>
      <c r="M364" s="34">
        <f t="shared" si="476"/>
        <v>2</v>
      </c>
      <c r="N364" s="42">
        <f t="shared" si="462"/>
        <v>7.1241228644536812E+21</v>
      </c>
      <c r="O364" s="42">
        <f t="shared" si="477"/>
        <v>5.1008719709488357E+24</v>
      </c>
      <c r="P364" s="42">
        <f t="shared" si="478"/>
        <v>2.3620638067023141E+23</v>
      </c>
      <c r="Q364" s="42">
        <f t="shared" si="479"/>
        <v>660</v>
      </c>
      <c r="R364" s="42">
        <f t="shared" si="480"/>
        <v>1834417.5040007329</v>
      </c>
      <c r="S364" s="70">
        <f t="shared" si="481"/>
        <v>4.6307059266632332E-2</v>
      </c>
      <c r="V364" s="43">
        <f t="shared" si="482"/>
        <v>358</v>
      </c>
      <c r="W364" s="43">
        <f t="shared" si="483"/>
        <v>3.2</v>
      </c>
      <c r="X364" s="43">
        <v>1</v>
      </c>
      <c r="Y364" s="34">
        <f t="shared" si="484"/>
        <v>1</v>
      </c>
      <c r="Z364" s="42">
        <f t="shared" si="463"/>
        <v>7.0881235667550011E+20</v>
      </c>
      <c r="AA364" s="42">
        <f t="shared" si="485"/>
        <v>2.5375482368982905E+23</v>
      </c>
      <c r="AB364" s="42">
        <f t="shared" si="486"/>
        <v>3.435729173385184E+23</v>
      </c>
      <c r="AC364" s="42">
        <f t="shared" si="487"/>
        <v>960</v>
      </c>
      <c r="AD364" s="42">
        <f t="shared" si="488"/>
        <v>1834417.5040007329</v>
      </c>
      <c r="AE364" s="70">
        <f t="shared" si="550"/>
        <v>1.3539562020640692</v>
      </c>
      <c r="AG364" s="43">
        <f t="shared" si="489"/>
        <v>343</v>
      </c>
      <c r="AH364" s="43">
        <f t="shared" si="490"/>
        <v>4.2750000000000004</v>
      </c>
      <c r="AI364" s="43">
        <v>1</v>
      </c>
      <c r="AJ364" s="34">
        <f t="shared" si="491"/>
        <v>1.075</v>
      </c>
      <c r="AK364" s="42">
        <f t="shared" si="464"/>
        <v>4.1347387472737495E+21</v>
      </c>
      <c r="AL364" s="42">
        <f t="shared" si="492"/>
        <v>1.5245815445885131E+24</v>
      </c>
      <c r="AM364" s="42">
        <f t="shared" si="493"/>
        <v>5.7373993032115814E+22</v>
      </c>
      <c r="AN364" s="42">
        <f t="shared" si="494"/>
        <v>1282.5</v>
      </c>
      <c r="AO364" s="42">
        <f t="shared" si="495"/>
        <v>1834417.5040007329</v>
      </c>
      <c r="AP364" s="70">
        <f t="shared" si="554"/>
        <v>3.7632616789678601E-2</v>
      </c>
      <c r="AR364" s="43">
        <f t="shared" si="496"/>
        <v>323</v>
      </c>
      <c r="AS364" s="43">
        <f t="shared" si="497"/>
        <v>5.45</v>
      </c>
      <c r="AT364" s="43">
        <v>1</v>
      </c>
      <c r="AU364" s="34">
        <f t="shared" si="498"/>
        <v>1.175</v>
      </c>
      <c r="AV364" s="42">
        <f t="shared" si="465"/>
        <v>5.7629069828668798E+20</v>
      </c>
      <c r="AW364" s="42">
        <f t="shared" si="499"/>
        <v>2.1871672726725525E+23</v>
      </c>
      <c r="AX364" s="42">
        <f t="shared" si="500"/>
        <v>4.5714658190793979E+21</v>
      </c>
      <c r="AY364" s="42">
        <f t="shared" si="501"/>
        <v>1635</v>
      </c>
      <c r="AZ364" s="42">
        <f t="shared" si="502"/>
        <v>1834417.5040007329</v>
      </c>
      <c r="BA364" s="70">
        <f t="shared" si="547"/>
        <v>2.0901308629647761E-2</v>
      </c>
      <c r="BC364" s="43">
        <f t="shared" si="503"/>
        <v>298</v>
      </c>
      <c r="BD364" s="43">
        <f t="shared" si="504"/>
        <v>6.75</v>
      </c>
      <c r="BE364" s="43">
        <v>1</v>
      </c>
      <c r="BF364" s="34">
        <f t="shared" si="505"/>
        <v>1.3</v>
      </c>
      <c r="BG364" s="42">
        <f t="shared" si="466"/>
        <v>5.9275614680916476E+19</v>
      </c>
      <c r="BH364" s="42">
        <f t="shared" si="506"/>
        <v>2.2963373127387041E+22</v>
      </c>
      <c r="BI364" s="42">
        <f t="shared" si="507"/>
        <v>1.7693460022239609E+20</v>
      </c>
      <c r="BJ364" s="42">
        <f t="shared" si="508"/>
        <v>2025</v>
      </c>
      <c r="BK364" s="42">
        <f t="shared" si="509"/>
        <v>1834417.5040007329</v>
      </c>
      <c r="BL364" s="70">
        <f t="shared" si="461"/>
        <v>7.7050788331866097E-3</v>
      </c>
      <c r="BN364" s="43">
        <f t="shared" si="510"/>
        <v>268</v>
      </c>
      <c r="BO364" s="43">
        <f t="shared" si="511"/>
        <v>8.1999999999999993</v>
      </c>
      <c r="BP364" s="43">
        <v>1</v>
      </c>
      <c r="BQ364" s="34">
        <f t="shared" si="512"/>
        <v>1.45</v>
      </c>
      <c r="BR364" s="42">
        <f t="shared" si="467"/>
        <v>1.0454253030144E+17</v>
      </c>
      <c r="BS364" s="42">
        <f t="shared" si="513"/>
        <v>4.062522727513958E+19</v>
      </c>
      <c r="BT364" s="42">
        <f t="shared" si="514"/>
        <v>3.3584808375547341E+18</v>
      </c>
      <c r="BU364" s="42">
        <f t="shared" si="515"/>
        <v>2460</v>
      </c>
      <c r="BV364" s="42">
        <f t="shared" si="516"/>
        <v>1834417.5040007329</v>
      </c>
      <c r="BW364" s="70">
        <f t="shared" si="553"/>
        <v>8.2669835046312243E-2</v>
      </c>
      <c r="BY364" s="43">
        <f t="shared" si="517"/>
        <v>206</v>
      </c>
      <c r="BZ364" s="43">
        <f t="shared" si="518"/>
        <v>9.8249999999999993</v>
      </c>
      <c r="CA364" s="43">
        <v>1</v>
      </c>
      <c r="CB364" s="34">
        <f t="shared" si="519"/>
        <v>0</v>
      </c>
      <c r="CC364" s="42">
        <f t="shared" si="468"/>
        <v>50340326400</v>
      </c>
      <c r="CD364" s="42">
        <f t="shared" si="520"/>
        <v>0</v>
      </c>
      <c r="CE364" s="42">
        <f t="shared" si="521"/>
        <v>744542743295525</v>
      </c>
      <c r="CF364" s="42">
        <f t="shared" si="522"/>
        <v>2947.5</v>
      </c>
      <c r="CG364" s="42">
        <f t="shared" si="523"/>
        <v>1834417.5040007329</v>
      </c>
      <c r="CH364" s="70" t="e">
        <f t="shared" si="552"/>
        <v>#DIV/0!</v>
      </c>
      <c r="CJ364" s="43">
        <f t="shared" si="524"/>
        <v>151</v>
      </c>
      <c r="CK364" s="43">
        <f t="shared" si="525"/>
        <v>11.649999999999999</v>
      </c>
      <c r="CL364" s="43">
        <v>1</v>
      </c>
      <c r="CM364" s="34">
        <f t="shared" si="526"/>
        <v>0</v>
      </c>
      <c r="CN364" s="42">
        <f t="shared" si="469"/>
        <v>19756800</v>
      </c>
      <c r="CO364" s="42">
        <f t="shared" si="527"/>
        <v>0</v>
      </c>
      <c r="CP364" s="42">
        <f t="shared" si="528"/>
        <v>431075210688.65472</v>
      </c>
      <c r="CQ364" s="42">
        <f t="shared" si="529"/>
        <v>3494.9999999999995</v>
      </c>
      <c r="CR364" s="42">
        <f t="shared" si="530"/>
        <v>1834417.5040007329</v>
      </c>
      <c r="CS364" s="70" t="e">
        <f t="shared" si="548"/>
        <v>#DIV/0!</v>
      </c>
      <c r="CU364" s="43">
        <f t="shared" si="531"/>
        <v>101</v>
      </c>
      <c r="CV364" s="43">
        <f t="shared" si="532"/>
        <v>13.7</v>
      </c>
      <c r="CW364" s="43">
        <v>1</v>
      </c>
      <c r="CX364" s="34">
        <f t="shared" si="533"/>
        <v>0</v>
      </c>
      <c r="CY364" s="42">
        <f t="shared" si="470"/>
        <v>112320</v>
      </c>
      <c r="CZ364" s="42">
        <f t="shared" si="534"/>
        <v>0</v>
      </c>
      <c r="DA364" s="42">
        <f t="shared" si="535"/>
        <v>495048483.30493474</v>
      </c>
      <c r="DB364" s="42">
        <f t="shared" si="536"/>
        <v>4110</v>
      </c>
      <c r="DC364" s="42">
        <f t="shared" si="537"/>
        <v>1834417.5040007329</v>
      </c>
      <c r="DD364" s="70" t="e">
        <f t="shared" si="538"/>
        <v>#DIV/0!</v>
      </c>
      <c r="DF364" s="43">
        <f t="shared" si="539"/>
        <v>38</v>
      </c>
      <c r="DG364" s="43">
        <f t="shared" si="540"/>
        <v>18.574999999999999</v>
      </c>
      <c r="DH364" s="43">
        <v>1</v>
      </c>
      <c r="DI364" s="34">
        <f t="shared" si="549"/>
        <v>0</v>
      </c>
      <c r="DJ364" s="42">
        <f t="shared" si="471"/>
        <v>6</v>
      </c>
      <c r="DK364" s="42">
        <f t="shared" si="541"/>
        <v>0</v>
      </c>
      <c r="DL364" s="42">
        <f t="shared" si="542"/>
        <v>108113.03125605393</v>
      </c>
      <c r="DM364" s="42">
        <f t="shared" si="543"/>
        <v>5572.5</v>
      </c>
      <c r="DN364" s="42">
        <f t="shared" si="544"/>
        <v>1834417.5040007329</v>
      </c>
      <c r="DO364" s="70" t="e">
        <f t="shared" si="545"/>
        <v>#DIV/0!</v>
      </c>
    </row>
    <row r="365" spans="1:119">
      <c r="A365" s="34">
        <f t="shared" si="472"/>
        <v>63303.603252420304</v>
      </c>
      <c r="B365" s="34">
        <v>0</v>
      </c>
      <c r="C365" s="55">
        <f t="shared" si="551"/>
        <v>16.375</v>
      </c>
      <c r="D365" s="59"/>
      <c r="E365" s="87">
        <v>2.2000000000000002</v>
      </c>
      <c r="F365" s="101">
        <f>C365+E365</f>
        <v>18.574999999999999</v>
      </c>
      <c r="G365" s="37">
        <f t="shared" si="473"/>
        <v>4.1110588017530052E+21</v>
      </c>
      <c r="H365" s="34">
        <f t="shared" si="546"/>
        <v>71.80000000000004</v>
      </c>
      <c r="I365" s="38">
        <v>359</v>
      </c>
      <c r="J365" s="43">
        <f t="shared" si="474"/>
        <v>359</v>
      </c>
      <c r="K365" s="43">
        <f t="shared" si="475"/>
        <v>2.2000000000000002</v>
      </c>
      <c r="L365" s="33">
        <v>1</v>
      </c>
      <c r="M365" s="34">
        <f t="shared" si="476"/>
        <v>2</v>
      </c>
      <c r="N365" s="42">
        <f t="shared" si="462"/>
        <v>7.1241228644536812E+21</v>
      </c>
      <c r="O365" s="42">
        <f t="shared" si="477"/>
        <v>5.1151202166777431E+24</v>
      </c>
      <c r="P365" s="42">
        <f t="shared" si="478"/>
        <v>2.7132988091569835E+23</v>
      </c>
      <c r="Q365" s="42">
        <f t="shared" si="479"/>
        <v>660</v>
      </c>
      <c r="R365" s="42">
        <f t="shared" si="480"/>
        <v>1899108.0975726091</v>
      </c>
      <c r="S365" s="70">
        <f t="shared" si="481"/>
        <v>5.3044673325767185E-2</v>
      </c>
      <c r="V365" s="43">
        <f t="shared" si="482"/>
        <v>359</v>
      </c>
      <c r="W365" s="43">
        <f t="shared" si="483"/>
        <v>3.2</v>
      </c>
      <c r="X365" s="43">
        <v>1</v>
      </c>
      <c r="Y365" s="34">
        <f t="shared" si="484"/>
        <v>1</v>
      </c>
      <c r="Z365" s="42">
        <f t="shared" si="463"/>
        <v>7.0881235667550011E+20</v>
      </c>
      <c r="AA365" s="42">
        <f t="shared" si="485"/>
        <v>2.5446363604650453E+23</v>
      </c>
      <c r="AB365" s="42">
        <f t="shared" si="486"/>
        <v>3.9466164496828852E+23</v>
      </c>
      <c r="AC365" s="42">
        <f t="shared" si="487"/>
        <v>960</v>
      </c>
      <c r="AD365" s="42">
        <f t="shared" si="488"/>
        <v>1899108.0975726091</v>
      </c>
      <c r="AE365" s="70">
        <f t="shared" si="550"/>
        <v>1.5509549855530715</v>
      </c>
      <c r="AG365" s="43">
        <f t="shared" si="489"/>
        <v>344</v>
      </c>
      <c r="AH365" s="43">
        <f t="shared" si="490"/>
        <v>4.2750000000000004</v>
      </c>
      <c r="AI365" s="43">
        <v>1</v>
      </c>
      <c r="AJ365" s="34">
        <f t="shared" si="491"/>
        <v>1.075</v>
      </c>
      <c r="AK365" s="42">
        <f t="shared" si="464"/>
        <v>4.1347387472737495E+21</v>
      </c>
      <c r="AL365" s="42">
        <f t="shared" si="492"/>
        <v>1.5290263887418325E+24</v>
      </c>
      <c r="AM365" s="42">
        <f t="shared" si="493"/>
        <v>6.590541141560279E+22</v>
      </c>
      <c r="AN365" s="42">
        <f t="shared" si="494"/>
        <v>1282.5</v>
      </c>
      <c r="AO365" s="42">
        <f t="shared" si="495"/>
        <v>1899108.0975726091</v>
      </c>
      <c r="AP365" s="70">
        <f t="shared" si="554"/>
        <v>4.3102860683675581E-2</v>
      </c>
      <c r="AR365" s="43">
        <f t="shared" si="496"/>
        <v>324</v>
      </c>
      <c r="AS365" s="43">
        <f t="shared" si="497"/>
        <v>5.45</v>
      </c>
      <c r="AT365" s="43">
        <v>1</v>
      </c>
      <c r="AU365" s="34">
        <f t="shared" si="498"/>
        <v>1.175</v>
      </c>
      <c r="AV365" s="42">
        <f t="shared" si="465"/>
        <v>5.7629069828668798E+20</v>
      </c>
      <c r="AW365" s="42">
        <f t="shared" si="499"/>
        <v>2.1939386883774212E+23</v>
      </c>
      <c r="AX365" s="42">
        <f t="shared" si="500"/>
        <v>5.2512352663016781E+21</v>
      </c>
      <c r="AY365" s="42">
        <f t="shared" si="501"/>
        <v>1635</v>
      </c>
      <c r="AZ365" s="42">
        <f t="shared" si="502"/>
        <v>1899108.0975726091</v>
      </c>
      <c r="BA365" s="70">
        <f t="shared" si="547"/>
        <v>2.3935196065963685E-2</v>
      </c>
      <c r="BC365" s="43">
        <f t="shared" si="503"/>
        <v>299</v>
      </c>
      <c r="BD365" s="43">
        <f t="shared" si="504"/>
        <v>6.75</v>
      </c>
      <c r="BE365" s="43">
        <v>1</v>
      </c>
      <c r="BF365" s="34">
        <f t="shared" si="505"/>
        <v>1.3</v>
      </c>
      <c r="BG365" s="42">
        <f t="shared" si="466"/>
        <v>5.9275614680916476E+19</v>
      </c>
      <c r="BH365" s="42">
        <f t="shared" si="506"/>
        <v>2.3040431426472235E+22</v>
      </c>
      <c r="BI365" s="42">
        <f t="shared" si="507"/>
        <v>2.0324448421752445E+20</v>
      </c>
      <c r="BJ365" s="42">
        <f t="shared" si="508"/>
        <v>2025</v>
      </c>
      <c r="BK365" s="42">
        <f t="shared" si="509"/>
        <v>1899108.0975726091</v>
      </c>
      <c r="BL365" s="70">
        <f t="shared" ref="BL365:BL406" si="555">BI365/BH365</f>
        <v>8.8212100049484023E-3</v>
      </c>
      <c r="BN365" s="43">
        <f t="shared" si="510"/>
        <v>269</v>
      </c>
      <c r="BO365" s="43">
        <f t="shared" si="511"/>
        <v>8.1999999999999993</v>
      </c>
      <c r="BP365" s="43">
        <v>1</v>
      </c>
      <c r="BQ365" s="34">
        <f t="shared" si="512"/>
        <v>1.45</v>
      </c>
      <c r="BR365" s="42">
        <f t="shared" si="467"/>
        <v>1.0454253030144E+17</v>
      </c>
      <c r="BS365" s="42">
        <f t="shared" si="513"/>
        <v>4.0776813944076673E+19</v>
      </c>
      <c r="BT365" s="42">
        <f t="shared" si="514"/>
        <v>3.8578814133881871E+18</v>
      </c>
      <c r="BU365" s="42">
        <f t="shared" si="515"/>
        <v>2460</v>
      </c>
      <c r="BV365" s="42">
        <f t="shared" si="516"/>
        <v>1899108.0975726091</v>
      </c>
      <c r="BW365" s="70">
        <f t="shared" si="553"/>
        <v>9.4609682322877781E-2</v>
      </c>
      <c r="BY365" s="43">
        <f t="shared" si="517"/>
        <v>207</v>
      </c>
      <c r="BZ365" s="43">
        <f t="shared" si="518"/>
        <v>9.8249999999999993</v>
      </c>
      <c r="CA365" s="43">
        <v>1</v>
      </c>
      <c r="CB365" s="34">
        <f t="shared" si="519"/>
        <v>0</v>
      </c>
      <c r="CC365" s="42">
        <f t="shared" si="468"/>
        <v>50340326400</v>
      </c>
      <c r="CD365" s="42">
        <f t="shared" si="520"/>
        <v>0</v>
      </c>
      <c r="CE365" s="42">
        <f t="shared" si="521"/>
        <v>855255024448549.37</v>
      </c>
      <c r="CF365" s="42">
        <f t="shared" si="522"/>
        <v>2947.5</v>
      </c>
      <c r="CG365" s="42">
        <f t="shared" si="523"/>
        <v>1899108.0975726091</v>
      </c>
      <c r="CH365" s="70" t="e">
        <f t="shared" si="552"/>
        <v>#DIV/0!</v>
      </c>
      <c r="CJ365" s="43">
        <f t="shared" si="524"/>
        <v>152</v>
      </c>
      <c r="CK365" s="43">
        <f t="shared" si="525"/>
        <v>11.649999999999999</v>
      </c>
      <c r="CL365" s="43">
        <v>1</v>
      </c>
      <c r="CM365" s="34">
        <f t="shared" si="526"/>
        <v>0</v>
      </c>
      <c r="CN365" s="42">
        <f t="shared" si="469"/>
        <v>19756800</v>
      </c>
      <c r="CO365" s="42">
        <f t="shared" si="527"/>
        <v>0</v>
      </c>
      <c r="CP365" s="42">
        <f t="shared" si="528"/>
        <v>495175385398.05792</v>
      </c>
      <c r="CQ365" s="42">
        <f t="shared" si="529"/>
        <v>3494.9999999999995</v>
      </c>
      <c r="CR365" s="42">
        <f t="shared" si="530"/>
        <v>1899108.0975726091</v>
      </c>
      <c r="CS365" s="70" t="e">
        <f t="shared" si="548"/>
        <v>#DIV/0!</v>
      </c>
      <c r="CU365" s="43">
        <f t="shared" si="531"/>
        <v>102</v>
      </c>
      <c r="CV365" s="43">
        <f t="shared" si="532"/>
        <v>13.7</v>
      </c>
      <c r="CW365" s="43">
        <v>1</v>
      </c>
      <c r="CX365" s="34">
        <f t="shared" si="533"/>
        <v>0</v>
      </c>
      <c r="CY365" s="42">
        <f t="shared" si="470"/>
        <v>112320</v>
      </c>
      <c r="CZ365" s="42">
        <f t="shared" si="534"/>
        <v>0</v>
      </c>
      <c r="DA365" s="42">
        <f t="shared" si="535"/>
        <v>568661378.4161557</v>
      </c>
      <c r="DB365" s="42">
        <f t="shared" si="536"/>
        <v>4110</v>
      </c>
      <c r="DC365" s="42">
        <f t="shared" si="537"/>
        <v>1899108.0975726091</v>
      </c>
      <c r="DD365" s="70" t="e">
        <f t="shared" si="538"/>
        <v>#DIV/0!</v>
      </c>
      <c r="DF365" s="43">
        <f t="shared" si="539"/>
        <v>39</v>
      </c>
      <c r="DG365" s="43">
        <f t="shared" si="540"/>
        <v>18.574999999999999</v>
      </c>
      <c r="DH365" s="43">
        <v>1</v>
      </c>
      <c r="DI365" s="34">
        <f t="shared" si="549"/>
        <v>0</v>
      </c>
      <c r="DJ365" s="42">
        <f t="shared" si="471"/>
        <v>6</v>
      </c>
      <c r="DK365" s="42">
        <f t="shared" si="541"/>
        <v>0</v>
      </c>
      <c r="DL365" s="42">
        <f t="shared" si="542"/>
        <v>124189.26115757221</v>
      </c>
      <c r="DM365" s="42">
        <f t="shared" si="543"/>
        <v>5572.5</v>
      </c>
      <c r="DN365" s="42">
        <f t="shared" si="544"/>
        <v>1899108.0975726091</v>
      </c>
      <c r="DO365" s="70" t="e">
        <f t="shared" si="545"/>
        <v>#DIV/0!</v>
      </c>
    </row>
    <row r="366" spans="1:119">
      <c r="A366" s="34">
        <f t="shared" si="472"/>
        <v>65536.000000001673</v>
      </c>
      <c r="B366" s="34">
        <v>0</v>
      </c>
      <c r="C366" s="55">
        <f t="shared" si="551"/>
        <v>16.375</v>
      </c>
      <c r="D366" s="59"/>
      <c r="E366" s="87">
        <v>2.2000000000000002</v>
      </c>
      <c r="F366" s="101">
        <f>C366+E366</f>
        <v>18.574999999999999</v>
      </c>
      <c r="G366" s="37">
        <f t="shared" si="473"/>
        <v>4.7223664828697585E+21</v>
      </c>
      <c r="H366" s="34">
        <f t="shared" si="546"/>
        <v>72.000000000000028</v>
      </c>
      <c r="I366" s="38">
        <v>360</v>
      </c>
      <c r="J366" s="43">
        <f t="shared" si="474"/>
        <v>360</v>
      </c>
      <c r="K366" s="43">
        <f t="shared" si="475"/>
        <v>2.2000000000000002</v>
      </c>
      <c r="L366" s="33">
        <v>3</v>
      </c>
      <c r="M366" s="34">
        <f t="shared" si="476"/>
        <v>2</v>
      </c>
      <c r="N366" s="42">
        <f t="shared" si="462"/>
        <v>2.1372368593361043E+22</v>
      </c>
      <c r="O366" s="42">
        <f t="shared" si="477"/>
        <v>1.5388105387219951E+25</v>
      </c>
      <c r="P366" s="42">
        <f t="shared" si="478"/>
        <v>3.1167618786940403E+23</v>
      </c>
      <c r="Q366" s="42">
        <f t="shared" si="479"/>
        <v>660</v>
      </c>
      <c r="R366" s="42">
        <f t="shared" si="480"/>
        <v>1966080.0000000503</v>
      </c>
      <c r="S366" s="70">
        <f t="shared" si="481"/>
        <v>2.0254357507081783E-2</v>
      </c>
      <c r="V366" s="43">
        <f t="shared" si="482"/>
        <v>360</v>
      </c>
      <c r="W366" s="43">
        <f t="shared" si="483"/>
        <v>3.2</v>
      </c>
      <c r="X366" s="43">
        <v>15</v>
      </c>
      <c r="Y366" s="34">
        <f t="shared" si="484"/>
        <v>1</v>
      </c>
      <c r="Z366" s="42">
        <f t="shared" si="463"/>
        <v>1.0632185350132502E+22</v>
      </c>
      <c r="AA366" s="42">
        <f t="shared" si="485"/>
        <v>3.8275867260477009E+24</v>
      </c>
      <c r="AB366" s="42">
        <f t="shared" si="486"/>
        <v>4.5334718235549681E+23</v>
      </c>
      <c r="AC366" s="42">
        <f t="shared" si="487"/>
        <v>960</v>
      </c>
      <c r="AD366" s="42">
        <f t="shared" si="488"/>
        <v>1966080.0000000503</v>
      </c>
      <c r="AE366" s="70">
        <f t="shared" si="550"/>
        <v>0.11844204058665841</v>
      </c>
      <c r="AG366" s="43">
        <f t="shared" si="489"/>
        <v>345</v>
      </c>
      <c r="AH366" s="43">
        <f t="shared" si="490"/>
        <v>4.2750000000000004</v>
      </c>
      <c r="AI366" s="43">
        <v>1</v>
      </c>
      <c r="AJ366" s="34">
        <f t="shared" si="491"/>
        <v>1.075</v>
      </c>
      <c r="AK366" s="42">
        <f t="shared" si="464"/>
        <v>4.1347387472737495E+21</v>
      </c>
      <c r="AL366" s="42">
        <f t="shared" si="492"/>
        <v>1.5334712328951517E+24</v>
      </c>
      <c r="AM366" s="42">
        <f t="shared" si="493"/>
        <v>7.5705437678505745E+22</v>
      </c>
      <c r="AN366" s="42">
        <f t="shared" si="494"/>
        <v>1282.5</v>
      </c>
      <c r="AO366" s="42">
        <f t="shared" si="495"/>
        <v>1966080.0000000503</v>
      </c>
      <c r="AP366" s="70">
        <f t="shared" si="554"/>
        <v>4.9368671582821905E-2</v>
      </c>
      <c r="AR366" s="43">
        <f t="shared" si="496"/>
        <v>325</v>
      </c>
      <c r="AS366" s="43">
        <f t="shared" si="497"/>
        <v>5.45</v>
      </c>
      <c r="AT366" s="43">
        <v>1</v>
      </c>
      <c r="AU366" s="34">
        <f t="shared" si="498"/>
        <v>1.175</v>
      </c>
      <c r="AV366" s="42">
        <f t="shared" si="465"/>
        <v>5.7629069828668798E+20</v>
      </c>
      <c r="AW366" s="42">
        <f t="shared" si="499"/>
        <v>2.2007101040822899E+23</v>
      </c>
      <c r="AX366" s="42">
        <f t="shared" si="500"/>
        <v>6.0320853121031545E+21</v>
      </c>
      <c r="AY366" s="42">
        <f t="shared" si="501"/>
        <v>1635</v>
      </c>
      <c r="AZ366" s="42">
        <f t="shared" si="502"/>
        <v>1966080.0000000503</v>
      </c>
      <c r="BA366" s="70">
        <f t="shared" si="547"/>
        <v>2.7409722438742436E-2</v>
      </c>
      <c r="BC366" s="43">
        <f t="shared" si="503"/>
        <v>300</v>
      </c>
      <c r="BD366" s="43">
        <f t="shared" si="504"/>
        <v>6.75</v>
      </c>
      <c r="BE366" s="43">
        <v>1</v>
      </c>
      <c r="BF366" s="34">
        <f t="shared" si="505"/>
        <v>1.3</v>
      </c>
      <c r="BG366" s="42">
        <f t="shared" si="466"/>
        <v>5.9275614680916476E+19</v>
      </c>
      <c r="BH366" s="42">
        <f t="shared" si="506"/>
        <v>2.3117489725557428E+22</v>
      </c>
      <c r="BI366" s="42">
        <f t="shared" si="507"/>
        <v>2.3346660468289117E+20</v>
      </c>
      <c r="BJ366" s="42">
        <f t="shared" si="508"/>
        <v>2025</v>
      </c>
      <c r="BK366" s="42">
        <f t="shared" si="509"/>
        <v>1966080.0000000503</v>
      </c>
      <c r="BL366" s="70">
        <f t="shared" si="555"/>
        <v>1.0099133057028389E-2</v>
      </c>
      <c r="BN366" s="43">
        <f t="shared" si="510"/>
        <v>270</v>
      </c>
      <c r="BO366" s="43">
        <f t="shared" si="511"/>
        <v>8.1999999999999993</v>
      </c>
      <c r="BP366" s="43">
        <v>1</v>
      </c>
      <c r="BQ366" s="34">
        <f t="shared" si="512"/>
        <v>1.45</v>
      </c>
      <c r="BR366" s="42">
        <f t="shared" si="467"/>
        <v>1.0454253030144E+17</v>
      </c>
      <c r="BS366" s="42">
        <f t="shared" si="513"/>
        <v>4.0928400613013758E+19</v>
      </c>
      <c r="BT366" s="42">
        <f t="shared" si="514"/>
        <v>4.4315420333326464E+18</v>
      </c>
      <c r="BU366" s="42">
        <f t="shared" si="515"/>
        <v>2460</v>
      </c>
      <c r="BV366" s="42">
        <f t="shared" si="516"/>
        <v>1966080.0000000503</v>
      </c>
      <c r="BW366" s="70">
        <f t="shared" si="553"/>
        <v>0.10827547539015184</v>
      </c>
      <c r="BY366" s="43">
        <f t="shared" si="517"/>
        <v>208</v>
      </c>
      <c r="BZ366" s="43">
        <f t="shared" si="518"/>
        <v>9.8249999999999993</v>
      </c>
      <c r="CA366" s="43">
        <v>1</v>
      </c>
      <c r="CB366" s="34">
        <f t="shared" si="519"/>
        <v>0</v>
      </c>
      <c r="CC366" s="42">
        <f t="shared" si="468"/>
        <v>50340326400</v>
      </c>
      <c r="CD366" s="42">
        <f t="shared" si="520"/>
        <v>0</v>
      </c>
      <c r="CE366" s="42">
        <f t="shared" si="521"/>
        <v>982430039686997.75</v>
      </c>
      <c r="CF366" s="42">
        <f t="shared" si="522"/>
        <v>2947.5</v>
      </c>
      <c r="CG366" s="42">
        <f t="shared" si="523"/>
        <v>1966080.0000000503</v>
      </c>
      <c r="CH366" s="70" t="e">
        <f t="shared" si="552"/>
        <v>#DIV/0!</v>
      </c>
      <c r="CJ366" s="43">
        <f t="shared" si="524"/>
        <v>153</v>
      </c>
      <c r="CK366" s="43">
        <f t="shared" si="525"/>
        <v>11.649999999999999</v>
      </c>
      <c r="CL366" s="43">
        <v>1</v>
      </c>
      <c r="CM366" s="34">
        <f t="shared" si="526"/>
        <v>0</v>
      </c>
      <c r="CN366" s="42">
        <f t="shared" si="469"/>
        <v>19756800</v>
      </c>
      <c r="CO366" s="42">
        <f t="shared" si="527"/>
        <v>0</v>
      </c>
      <c r="CP366" s="42">
        <f t="shared" si="528"/>
        <v>568807150641.77209</v>
      </c>
      <c r="CQ366" s="42">
        <f t="shared" si="529"/>
        <v>3494.9999999999995</v>
      </c>
      <c r="CR366" s="42">
        <f t="shared" si="530"/>
        <v>1966080.0000000503</v>
      </c>
      <c r="CS366" s="70" t="e">
        <f t="shared" si="548"/>
        <v>#DIV/0!</v>
      </c>
      <c r="CU366" s="43">
        <f t="shared" si="531"/>
        <v>103</v>
      </c>
      <c r="CV366" s="43">
        <f t="shared" si="532"/>
        <v>13.7</v>
      </c>
      <c r="CW366" s="43">
        <v>1</v>
      </c>
      <c r="CX366" s="34">
        <f t="shared" si="533"/>
        <v>0</v>
      </c>
      <c r="CY366" s="42">
        <f t="shared" si="470"/>
        <v>112320</v>
      </c>
      <c r="CZ366" s="42">
        <f t="shared" si="534"/>
        <v>0</v>
      </c>
      <c r="DA366" s="42">
        <f t="shared" si="535"/>
        <v>653220389.93698466</v>
      </c>
      <c r="DB366" s="42">
        <f t="shared" si="536"/>
        <v>4110</v>
      </c>
      <c r="DC366" s="42">
        <f t="shared" si="537"/>
        <v>1966080.0000000503</v>
      </c>
      <c r="DD366" s="70" t="e">
        <f t="shared" si="538"/>
        <v>#DIV/0!</v>
      </c>
      <c r="DF366" s="43">
        <f t="shared" si="539"/>
        <v>40</v>
      </c>
      <c r="DG366" s="43">
        <f t="shared" si="540"/>
        <v>18.574999999999999</v>
      </c>
      <c r="DH366" s="43">
        <v>10</v>
      </c>
      <c r="DI366" s="34">
        <f t="shared" si="549"/>
        <v>0</v>
      </c>
      <c r="DJ366" s="42">
        <f t="shared" si="471"/>
        <v>60</v>
      </c>
      <c r="DK366" s="42">
        <f t="shared" si="541"/>
        <v>0</v>
      </c>
      <c r="DL366" s="42">
        <f t="shared" si="542"/>
        <v>142656.00000000038</v>
      </c>
      <c r="DM366" s="42">
        <f t="shared" si="543"/>
        <v>5572.5</v>
      </c>
      <c r="DN366" s="42">
        <f t="shared" si="544"/>
        <v>1966080.0000000503</v>
      </c>
      <c r="DO366" s="70" t="e">
        <f t="shared" si="545"/>
        <v>#DIV/0!</v>
      </c>
    </row>
    <row r="367" spans="1:119">
      <c r="A367" s="34">
        <f t="shared" si="472"/>
        <v>67847.122048870253</v>
      </c>
      <c r="B367" s="34">
        <v>0</v>
      </c>
      <c r="C367" s="55">
        <f t="shared" si="551"/>
        <v>16.375</v>
      </c>
      <c r="D367" s="59"/>
      <c r="E367" s="87">
        <v>2.2000000000000002</v>
      </c>
      <c r="F367" s="101">
        <f>C367+E367</f>
        <v>18.574999999999999</v>
      </c>
      <c r="G367" s="37">
        <f t="shared" si="473"/>
        <v>5.4245746105656269E+21</v>
      </c>
      <c r="H367" s="34">
        <f t="shared" si="546"/>
        <v>72.200000000000031</v>
      </c>
      <c r="I367" s="38">
        <v>361</v>
      </c>
      <c r="J367" s="43">
        <f t="shared" si="474"/>
        <v>361</v>
      </c>
      <c r="K367" s="43">
        <f t="shared" si="475"/>
        <v>2.2000000000000002</v>
      </c>
      <c r="L367" s="33">
        <v>1</v>
      </c>
      <c r="M367" s="34">
        <f t="shared" si="476"/>
        <v>2</v>
      </c>
      <c r="N367" s="42">
        <f t="shared" si="462"/>
        <v>2.1372368593361043E+22</v>
      </c>
      <c r="O367" s="42">
        <f t="shared" si="477"/>
        <v>1.5430850124406673E+25</v>
      </c>
      <c r="P367" s="42">
        <f t="shared" si="478"/>
        <v>3.580219242973314E+23</v>
      </c>
      <c r="Q367" s="42">
        <f t="shared" si="479"/>
        <v>660</v>
      </c>
      <c r="R367" s="42">
        <f t="shared" si="480"/>
        <v>2035413.6614661077</v>
      </c>
      <c r="S367" s="70">
        <f t="shared" si="481"/>
        <v>2.3201697988826625E-2</v>
      </c>
      <c r="V367" s="43">
        <f t="shared" si="482"/>
        <v>361</v>
      </c>
      <c r="W367" s="43">
        <f t="shared" si="483"/>
        <v>3.2</v>
      </c>
      <c r="X367" s="43">
        <v>1</v>
      </c>
      <c r="Y367" s="34">
        <f t="shared" si="484"/>
        <v>1</v>
      </c>
      <c r="Z367" s="42">
        <f t="shared" si="463"/>
        <v>1.0632185350132502E+22</v>
      </c>
      <c r="AA367" s="42">
        <f t="shared" si="485"/>
        <v>3.8382189113978335E+24</v>
      </c>
      <c r="AB367" s="42">
        <f t="shared" si="486"/>
        <v>5.2075916261430018E+23</v>
      </c>
      <c r="AC367" s="42">
        <f t="shared" si="487"/>
        <v>960</v>
      </c>
      <c r="AD367" s="42">
        <f t="shared" si="488"/>
        <v>2035413.6614661077</v>
      </c>
      <c r="AE367" s="70">
        <f t="shared" si="550"/>
        <v>0.13567729580714455</v>
      </c>
      <c r="AG367" s="43">
        <f t="shared" si="489"/>
        <v>346</v>
      </c>
      <c r="AH367" s="43">
        <f t="shared" si="490"/>
        <v>4.2750000000000004</v>
      </c>
      <c r="AI367" s="43">
        <v>1</v>
      </c>
      <c r="AJ367" s="34">
        <f t="shared" si="491"/>
        <v>1.075</v>
      </c>
      <c r="AK367" s="42">
        <f t="shared" si="464"/>
        <v>4.1347387472737495E+21</v>
      </c>
      <c r="AL367" s="42">
        <f t="shared" si="492"/>
        <v>1.5379160770484711E+24</v>
      </c>
      <c r="AM367" s="42">
        <f t="shared" si="493"/>
        <v>8.6962711725630097E+22</v>
      </c>
      <c r="AN367" s="42">
        <f t="shared" si="494"/>
        <v>1282.5</v>
      </c>
      <c r="AO367" s="42">
        <f t="shared" si="495"/>
        <v>2035413.6614661077</v>
      </c>
      <c r="AP367" s="70">
        <f t="shared" si="554"/>
        <v>5.6545810934317486E-2</v>
      </c>
      <c r="AR367" s="43">
        <f t="shared" si="496"/>
        <v>326</v>
      </c>
      <c r="AS367" s="43">
        <f t="shared" si="497"/>
        <v>5.45</v>
      </c>
      <c r="AT367" s="43">
        <v>1</v>
      </c>
      <c r="AU367" s="34">
        <f t="shared" si="498"/>
        <v>1.175</v>
      </c>
      <c r="AV367" s="42">
        <f t="shared" si="465"/>
        <v>5.7629069828668798E+20</v>
      </c>
      <c r="AW367" s="42">
        <f t="shared" si="499"/>
        <v>2.2074815197871586E+23</v>
      </c>
      <c r="AX367" s="42">
        <f t="shared" si="500"/>
        <v>6.9290464752146705E+21</v>
      </c>
      <c r="AY367" s="42">
        <f t="shared" si="501"/>
        <v>1635</v>
      </c>
      <c r="AZ367" s="42">
        <f t="shared" si="502"/>
        <v>2035413.6614661077</v>
      </c>
      <c r="BA367" s="70">
        <f t="shared" si="547"/>
        <v>3.1388921778528665E-2</v>
      </c>
      <c r="BC367" s="43">
        <f t="shared" si="503"/>
        <v>301</v>
      </c>
      <c r="BD367" s="43">
        <f t="shared" si="504"/>
        <v>6.75</v>
      </c>
      <c r="BE367" s="43">
        <v>1</v>
      </c>
      <c r="BF367" s="34">
        <f t="shared" si="505"/>
        <v>1.3</v>
      </c>
      <c r="BG367" s="42">
        <f t="shared" si="466"/>
        <v>5.9275614680916476E+19</v>
      </c>
      <c r="BH367" s="42">
        <f t="shared" si="506"/>
        <v>2.3194548024642617E+22</v>
      </c>
      <c r="BI367" s="42">
        <f t="shared" si="507"/>
        <v>2.6818270474598017E+20</v>
      </c>
      <c r="BJ367" s="42">
        <f t="shared" si="508"/>
        <v>2025</v>
      </c>
      <c r="BK367" s="42">
        <f t="shared" si="509"/>
        <v>2035413.6614661077</v>
      </c>
      <c r="BL367" s="70">
        <f t="shared" si="555"/>
        <v>1.1562316474589392E-2</v>
      </c>
      <c r="BN367" s="43">
        <f t="shared" si="510"/>
        <v>271</v>
      </c>
      <c r="BO367" s="43">
        <f t="shared" si="511"/>
        <v>8.1999999999999993</v>
      </c>
      <c r="BP367" s="43">
        <v>1</v>
      </c>
      <c r="BQ367" s="34">
        <f t="shared" si="512"/>
        <v>1.45</v>
      </c>
      <c r="BR367" s="42">
        <f t="shared" si="467"/>
        <v>1.0454253030144E+17</v>
      </c>
      <c r="BS367" s="42">
        <f t="shared" si="513"/>
        <v>4.1079987281950843E+19</v>
      </c>
      <c r="BT367" s="42">
        <f t="shared" si="514"/>
        <v>5.0905050437894277E+18</v>
      </c>
      <c r="BU367" s="42">
        <f t="shared" si="515"/>
        <v>2460</v>
      </c>
      <c r="BV367" s="42">
        <f t="shared" si="516"/>
        <v>2035413.6614661077</v>
      </c>
      <c r="BW367" s="70">
        <f t="shared" si="553"/>
        <v>0.12391690895255032</v>
      </c>
      <c r="BY367" s="43">
        <f t="shared" si="517"/>
        <v>209</v>
      </c>
      <c r="BZ367" s="43">
        <f t="shared" si="518"/>
        <v>9.8249999999999993</v>
      </c>
      <c r="CA367" s="43">
        <v>1</v>
      </c>
      <c r="CB367" s="34">
        <f t="shared" si="519"/>
        <v>0</v>
      </c>
      <c r="CC367" s="42">
        <f t="shared" si="468"/>
        <v>50340326400</v>
      </c>
      <c r="CD367" s="42">
        <f t="shared" si="520"/>
        <v>0</v>
      </c>
      <c r="CE367" s="42">
        <f t="shared" si="521"/>
        <v>1128515770488126.2</v>
      </c>
      <c r="CF367" s="42">
        <f t="shared" si="522"/>
        <v>2947.5</v>
      </c>
      <c r="CG367" s="42">
        <f t="shared" si="523"/>
        <v>2035413.6614661077</v>
      </c>
      <c r="CH367" s="70" t="e">
        <f t="shared" si="552"/>
        <v>#DIV/0!</v>
      </c>
      <c r="CJ367" s="43">
        <f t="shared" si="524"/>
        <v>154</v>
      </c>
      <c r="CK367" s="43">
        <f t="shared" si="525"/>
        <v>11.649999999999999</v>
      </c>
      <c r="CL367" s="43">
        <v>1</v>
      </c>
      <c r="CM367" s="34">
        <f t="shared" si="526"/>
        <v>0</v>
      </c>
      <c r="CN367" s="42">
        <f t="shared" si="469"/>
        <v>19756800</v>
      </c>
      <c r="CO367" s="42">
        <f t="shared" si="527"/>
        <v>0</v>
      </c>
      <c r="CP367" s="42">
        <f t="shared" si="528"/>
        <v>653387838252.75415</v>
      </c>
      <c r="CQ367" s="42">
        <f t="shared" si="529"/>
        <v>3494.9999999999995</v>
      </c>
      <c r="CR367" s="42">
        <f t="shared" si="530"/>
        <v>2035413.6614661077</v>
      </c>
      <c r="CS367" s="70" t="e">
        <f t="shared" si="548"/>
        <v>#DIV/0!</v>
      </c>
      <c r="CU367" s="43">
        <f t="shared" si="531"/>
        <v>104</v>
      </c>
      <c r="CV367" s="43">
        <f t="shared" si="532"/>
        <v>13.7</v>
      </c>
      <c r="CW367" s="43">
        <v>1</v>
      </c>
      <c r="CX367" s="34">
        <f t="shared" si="533"/>
        <v>0</v>
      </c>
      <c r="CY367" s="42">
        <f t="shared" si="470"/>
        <v>112320</v>
      </c>
      <c r="CZ367" s="42">
        <f t="shared" si="534"/>
        <v>0</v>
      </c>
      <c r="DA367" s="42">
        <f t="shared" si="535"/>
        <v>750353187.37113607</v>
      </c>
      <c r="DB367" s="42">
        <f t="shared" si="536"/>
        <v>4110</v>
      </c>
      <c r="DC367" s="42">
        <f t="shared" si="537"/>
        <v>2035413.6614661077</v>
      </c>
      <c r="DD367" s="70" t="e">
        <f t="shared" si="538"/>
        <v>#DIV/0!</v>
      </c>
      <c r="DF367" s="43">
        <f t="shared" si="539"/>
        <v>41</v>
      </c>
      <c r="DG367" s="43">
        <f t="shared" si="540"/>
        <v>18.574999999999999</v>
      </c>
      <c r="DH367" s="43">
        <v>1</v>
      </c>
      <c r="DI367" s="34">
        <f t="shared" si="549"/>
        <v>0</v>
      </c>
      <c r="DJ367" s="42">
        <f t="shared" si="471"/>
        <v>60</v>
      </c>
      <c r="DK367" s="42">
        <f t="shared" si="541"/>
        <v>0</v>
      </c>
      <c r="DL367" s="42">
        <f t="shared" si="542"/>
        <v>163868.71253045747</v>
      </c>
      <c r="DM367" s="42">
        <f t="shared" si="543"/>
        <v>5572.5</v>
      </c>
      <c r="DN367" s="42">
        <f t="shared" si="544"/>
        <v>2035413.6614661077</v>
      </c>
      <c r="DO367" s="70" t="e">
        <f t="shared" si="545"/>
        <v>#DIV/0!</v>
      </c>
    </row>
    <row r="368" spans="1:119">
      <c r="A368" s="34">
        <f t="shared" si="472"/>
        <v>70239.745640780311</v>
      </c>
      <c r="B368" s="34">
        <v>0</v>
      </c>
      <c r="C368" s="55">
        <f t="shared" si="551"/>
        <v>16.375</v>
      </c>
      <c r="D368" s="59"/>
      <c r="E368" s="87">
        <v>2.2000000000000002</v>
      </c>
      <c r="F368" s="101">
        <f>C368+E368</f>
        <v>18.574999999999999</v>
      </c>
      <c r="G368" s="37">
        <f t="shared" si="473"/>
        <v>6.231199931715417E+21</v>
      </c>
      <c r="H368" s="34">
        <f t="shared" si="546"/>
        <v>72.400000000000034</v>
      </c>
      <c r="I368" s="38">
        <v>362</v>
      </c>
      <c r="J368" s="43">
        <f t="shared" si="474"/>
        <v>362</v>
      </c>
      <c r="K368" s="43">
        <f t="shared" si="475"/>
        <v>2.2000000000000002</v>
      </c>
      <c r="L368" s="33">
        <v>1</v>
      </c>
      <c r="M368" s="34">
        <f t="shared" si="476"/>
        <v>2</v>
      </c>
      <c r="N368" s="42">
        <f t="shared" si="462"/>
        <v>2.1372368593361043E+22</v>
      </c>
      <c r="O368" s="42">
        <f t="shared" si="477"/>
        <v>1.5473594861593395E+25</v>
      </c>
      <c r="P368" s="42">
        <f t="shared" si="478"/>
        <v>4.1125919549321753E+23</v>
      </c>
      <c r="Q368" s="42">
        <f t="shared" si="479"/>
        <v>660</v>
      </c>
      <c r="R368" s="42">
        <f t="shared" si="480"/>
        <v>2107192.3692234093</v>
      </c>
      <c r="S368" s="70">
        <f t="shared" si="481"/>
        <v>2.657812868772939E-2</v>
      </c>
      <c r="V368" s="43">
        <f t="shared" si="482"/>
        <v>362</v>
      </c>
      <c r="W368" s="43">
        <f t="shared" si="483"/>
        <v>3.2</v>
      </c>
      <c r="X368" s="43">
        <v>1</v>
      </c>
      <c r="Y368" s="34">
        <f t="shared" si="484"/>
        <v>1</v>
      </c>
      <c r="Z368" s="42">
        <f t="shared" si="463"/>
        <v>1.0632185350132502E+22</v>
      </c>
      <c r="AA368" s="42">
        <f t="shared" si="485"/>
        <v>3.8488510967479661E+24</v>
      </c>
      <c r="AB368" s="42">
        <f t="shared" si="486"/>
        <v>5.9819519344468003E+23</v>
      </c>
      <c r="AC368" s="42">
        <f t="shared" si="487"/>
        <v>960</v>
      </c>
      <c r="AD368" s="42">
        <f t="shared" si="488"/>
        <v>2107192.3692234093</v>
      </c>
      <c r="AE368" s="70">
        <f t="shared" si="550"/>
        <v>0.15542175532592489</v>
      </c>
      <c r="AG368" s="43">
        <f t="shared" si="489"/>
        <v>347</v>
      </c>
      <c r="AH368" s="43">
        <f t="shared" si="490"/>
        <v>4.2750000000000004</v>
      </c>
      <c r="AI368" s="43">
        <v>1</v>
      </c>
      <c r="AJ368" s="34">
        <f t="shared" si="491"/>
        <v>1.075</v>
      </c>
      <c r="AK368" s="42">
        <f t="shared" si="464"/>
        <v>4.1347387472737495E+21</v>
      </c>
      <c r="AL368" s="42">
        <f t="shared" si="492"/>
        <v>1.5423609212017903E+24</v>
      </c>
      <c r="AM368" s="42">
        <f t="shared" si="493"/>
        <v>9.9893923905312662E+22</v>
      </c>
      <c r="AN368" s="42">
        <f t="shared" si="494"/>
        <v>1282.5</v>
      </c>
      <c r="AO368" s="42">
        <f t="shared" si="495"/>
        <v>2107192.3692234093</v>
      </c>
      <c r="AP368" s="70">
        <f t="shared" si="554"/>
        <v>6.4766892451785171E-2</v>
      </c>
      <c r="AR368" s="43">
        <f t="shared" si="496"/>
        <v>327</v>
      </c>
      <c r="AS368" s="43">
        <f t="shared" si="497"/>
        <v>5.45</v>
      </c>
      <c r="AT368" s="43">
        <v>1</v>
      </c>
      <c r="AU368" s="34">
        <f t="shared" si="498"/>
        <v>1.175</v>
      </c>
      <c r="AV368" s="42">
        <f t="shared" si="465"/>
        <v>5.7629069828668798E+20</v>
      </c>
      <c r="AW368" s="42">
        <f t="shared" si="499"/>
        <v>2.214252935492027E+23</v>
      </c>
      <c r="AX368" s="42">
        <f t="shared" si="500"/>
        <v>7.9593842877770959E+21</v>
      </c>
      <c r="AY368" s="42">
        <f t="shared" si="501"/>
        <v>1635</v>
      </c>
      <c r="AZ368" s="42">
        <f t="shared" si="502"/>
        <v>2107192.3692234093</v>
      </c>
      <c r="BA368" s="70">
        <f t="shared" si="547"/>
        <v>3.594613858334323E-2</v>
      </c>
      <c r="BC368" s="43">
        <f t="shared" si="503"/>
        <v>302</v>
      </c>
      <c r="BD368" s="43">
        <f t="shared" si="504"/>
        <v>6.75</v>
      </c>
      <c r="BE368" s="43">
        <v>1</v>
      </c>
      <c r="BF368" s="34">
        <f t="shared" si="505"/>
        <v>1.3</v>
      </c>
      <c r="BG368" s="42">
        <f t="shared" si="466"/>
        <v>5.9275614680916476E+19</v>
      </c>
      <c r="BH368" s="42">
        <f t="shared" si="506"/>
        <v>2.327160632372781E+22</v>
      </c>
      <c r="BI368" s="42">
        <f t="shared" si="507"/>
        <v>3.0806103178036301E+20</v>
      </c>
      <c r="BJ368" s="42">
        <f t="shared" si="508"/>
        <v>2025</v>
      </c>
      <c r="BK368" s="42">
        <f t="shared" si="509"/>
        <v>2107192.3692234093</v>
      </c>
      <c r="BL368" s="70">
        <f t="shared" si="555"/>
        <v>1.3237635060295039E-2</v>
      </c>
      <c r="BN368" s="43">
        <f t="shared" si="510"/>
        <v>272</v>
      </c>
      <c r="BO368" s="43">
        <f t="shared" si="511"/>
        <v>8.1999999999999993</v>
      </c>
      <c r="BP368" s="43">
        <v>15</v>
      </c>
      <c r="BQ368" s="34">
        <f t="shared" si="512"/>
        <v>1.45</v>
      </c>
      <c r="BR368" s="42">
        <f t="shared" si="467"/>
        <v>1.5681379545216E+18</v>
      </c>
      <c r="BS368" s="42">
        <f t="shared" si="513"/>
        <v>6.1847360926331896E+20</v>
      </c>
      <c r="BT368" s="42">
        <f t="shared" si="514"/>
        <v>5.847454769905026E+18</v>
      </c>
      <c r="BU368" s="42">
        <f t="shared" si="515"/>
        <v>2460</v>
      </c>
      <c r="BV368" s="42">
        <f t="shared" si="516"/>
        <v>2107192.3692234093</v>
      </c>
      <c r="BW368" s="70">
        <f t="shared" si="553"/>
        <v>9.4546552711765527E-3</v>
      </c>
      <c r="BY368" s="43">
        <f t="shared" si="517"/>
        <v>210</v>
      </c>
      <c r="BZ368" s="43">
        <f t="shared" si="518"/>
        <v>9.8249999999999993</v>
      </c>
      <c r="CA368" s="43">
        <v>1</v>
      </c>
      <c r="CB368" s="34">
        <f t="shared" si="519"/>
        <v>0</v>
      </c>
      <c r="CC368" s="42">
        <f t="shared" si="468"/>
        <v>50340326400</v>
      </c>
      <c r="CD368" s="42">
        <f t="shared" si="520"/>
        <v>0</v>
      </c>
      <c r="CE368" s="42">
        <f t="shared" si="521"/>
        <v>1296324209147922.3</v>
      </c>
      <c r="CF368" s="42">
        <f t="shared" si="522"/>
        <v>2947.5</v>
      </c>
      <c r="CG368" s="42">
        <f t="shared" si="523"/>
        <v>2107192.3692234093</v>
      </c>
      <c r="CH368" s="70" t="e">
        <f t="shared" si="552"/>
        <v>#DIV/0!</v>
      </c>
      <c r="CJ368" s="43">
        <f t="shared" si="524"/>
        <v>155</v>
      </c>
      <c r="CK368" s="43">
        <f t="shared" si="525"/>
        <v>11.649999999999999</v>
      </c>
      <c r="CL368" s="43">
        <v>1</v>
      </c>
      <c r="CM368" s="34">
        <f t="shared" si="526"/>
        <v>0</v>
      </c>
      <c r="CN368" s="42">
        <f t="shared" si="469"/>
        <v>19756800</v>
      </c>
      <c r="CO368" s="42">
        <f t="shared" si="527"/>
        <v>0</v>
      </c>
      <c r="CP368" s="42">
        <f t="shared" si="528"/>
        <v>750545534976.00757</v>
      </c>
      <c r="CQ368" s="42">
        <f t="shared" si="529"/>
        <v>3494.9999999999995</v>
      </c>
      <c r="CR368" s="42">
        <f t="shared" si="530"/>
        <v>2107192.3692234093</v>
      </c>
      <c r="CS368" s="70" t="e">
        <f t="shared" si="548"/>
        <v>#DIV/0!</v>
      </c>
      <c r="CU368" s="43">
        <f t="shared" si="531"/>
        <v>105</v>
      </c>
      <c r="CV368" s="43">
        <f t="shared" si="532"/>
        <v>13.7</v>
      </c>
      <c r="CW368" s="43">
        <v>1</v>
      </c>
      <c r="CX368" s="34">
        <f t="shared" si="533"/>
        <v>0</v>
      </c>
      <c r="CY368" s="42">
        <f t="shared" si="470"/>
        <v>112320</v>
      </c>
      <c r="CZ368" s="42">
        <f t="shared" si="534"/>
        <v>0</v>
      </c>
      <c r="DA368" s="42">
        <f t="shared" si="535"/>
        <v>861929472.00000608</v>
      </c>
      <c r="DB368" s="42">
        <f t="shared" si="536"/>
        <v>4110</v>
      </c>
      <c r="DC368" s="42">
        <f t="shared" si="537"/>
        <v>2107192.3692234093</v>
      </c>
      <c r="DD368" s="70" t="e">
        <f t="shared" si="538"/>
        <v>#DIV/0!</v>
      </c>
      <c r="DF368" s="43">
        <f t="shared" si="539"/>
        <v>42</v>
      </c>
      <c r="DG368" s="43">
        <f t="shared" si="540"/>
        <v>18.574999999999999</v>
      </c>
      <c r="DH368" s="43">
        <v>1</v>
      </c>
      <c r="DI368" s="34">
        <f t="shared" si="549"/>
        <v>0</v>
      </c>
      <c r="DJ368" s="42">
        <f t="shared" si="471"/>
        <v>60</v>
      </c>
      <c r="DK368" s="42">
        <f t="shared" si="541"/>
        <v>0</v>
      </c>
      <c r="DL368" s="42">
        <f t="shared" si="542"/>
        <v>188235.72051921854</v>
      </c>
      <c r="DM368" s="42">
        <f t="shared" si="543"/>
        <v>5572.5</v>
      </c>
      <c r="DN368" s="42">
        <f t="shared" si="544"/>
        <v>2107192.3692234093</v>
      </c>
      <c r="DO368" s="70" t="e">
        <f t="shared" si="545"/>
        <v>#DIV/0!</v>
      </c>
    </row>
    <row r="369" spans="1:119">
      <c r="A369" s="34">
        <f t="shared" si="472"/>
        <v>72716.744921440157</v>
      </c>
      <c r="B369" s="34">
        <v>0</v>
      </c>
      <c r="C369" s="55">
        <f t="shared" si="551"/>
        <v>16.375</v>
      </c>
      <c r="D369" s="59"/>
      <c r="E369" s="87">
        <v>2.2000000000000002</v>
      </c>
      <c r="F369" s="101">
        <f>C369+E369</f>
        <v>18.574999999999999</v>
      </c>
      <c r="G369" s="37">
        <f t="shared" si="473"/>
        <v>7.1577691112191369E+21</v>
      </c>
      <c r="H369" s="34">
        <f t="shared" si="546"/>
        <v>72.600000000000037</v>
      </c>
      <c r="I369" s="38">
        <v>363</v>
      </c>
      <c r="J369" s="43">
        <f t="shared" si="474"/>
        <v>363</v>
      </c>
      <c r="K369" s="43">
        <f t="shared" si="475"/>
        <v>2.2000000000000002</v>
      </c>
      <c r="L369" s="33">
        <v>1</v>
      </c>
      <c r="M369" s="34">
        <f t="shared" si="476"/>
        <v>2</v>
      </c>
      <c r="N369" s="42">
        <f t="shared" si="462"/>
        <v>2.1372368593361043E+22</v>
      </c>
      <c r="O369" s="42">
        <f t="shared" si="477"/>
        <v>1.5516339598780118E+25</v>
      </c>
      <c r="P369" s="42">
        <f t="shared" si="478"/>
        <v>4.7241276134046303E+23</v>
      </c>
      <c r="Q369" s="42">
        <f t="shared" si="479"/>
        <v>660</v>
      </c>
      <c r="R369" s="42">
        <f t="shared" si="480"/>
        <v>2181502.3476432045</v>
      </c>
      <c r="S369" s="70">
        <f t="shared" si="481"/>
        <v>3.0446147323148542E-2</v>
      </c>
      <c r="V369" s="43">
        <f t="shared" si="482"/>
        <v>363</v>
      </c>
      <c r="W369" s="43">
        <f t="shared" si="483"/>
        <v>3.2</v>
      </c>
      <c r="X369" s="43">
        <v>1</v>
      </c>
      <c r="Y369" s="34">
        <f t="shared" si="484"/>
        <v>1</v>
      </c>
      <c r="Z369" s="42">
        <f t="shared" si="463"/>
        <v>1.0632185350132502E+22</v>
      </c>
      <c r="AA369" s="42">
        <f t="shared" si="485"/>
        <v>3.8594832820980982E+24</v>
      </c>
      <c r="AB369" s="42">
        <f t="shared" si="486"/>
        <v>6.8714583467703721E+23</v>
      </c>
      <c r="AC369" s="42">
        <f t="shared" si="487"/>
        <v>960</v>
      </c>
      <c r="AD369" s="42">
        <f t="shared" si="488"/>
        <v>2181502.3476432045</v>
      </c>
      <c r="AE369" s="70">
        <f t="shared" si="550"/>
        <v>0.17804088901338366</v>
      </c>
      <c r="AG369" s="43">
        <f t="shared" si="489"/>
        <v>348</v>
      </c>
      <c r="AH369" s="43">
        <f t="shared" si="490"/>
        <v>4.2750000000000004</v>
      </c>
      <c r="AI369" s="43">
        <v>1</v>
      </c>
      <c r="AJ369" s="34">
        <f t="shared" si="491"/>
        <v>1.075</v>
      </c>
      <c r="AK369" s="42">
        <f t="shared" si="464"/>
        <v>4.1347387472737495E+21</v>
      </c>
      <c r="AL369" s="42">
        <f t="shared" si="492"/>
        <v>1.5468057653551094E+24</v>
      </c>
      <c r="AM369" s="42">
        <f t="shared" si="493"/>
        <v>1.1474798606423166E+23</v>
      </c>
      <c r="AN369" s="42">
        <f t="shared" si="494"/>
        <v>1282.5</v>
      </c>
      <c r="AO369" s="42">
        <f t="shared" si="495"/>
        <v>2181502.3476432045</v>
      </c>
      <c r="AP369" s="70">
        <f t="shared" si="554"/>
        <v>7.4183836545171064E-2</v>
      </c>
      <c r="AR369" s="43">
        <f t="shared" si="496"/>
        <v>328</v>
      </c>
      <c r="AS369" s="43">
        <f t="shared" si="497"/>
        <v>5.45</v>
      </c>
      <c r="AT369" s="43">
        <v>1</v>
      </c>
      <c r="AU369" s="34">
        <f t="shared" si="498"/>
        <v>1.175</v>
      </c>
      <c r="AV369" s="42">
        <f t="shared" si="465"/>
        <v>5.7629069828668798E+20</v>
      </c>
      <c r="AW369" s="42">
        <f t="shared" si="499"/>
        <v>2.2210243511968957E+23</v>
      </c>
      <c r="AX369" s="42">
        <f t="shared" si="500"/>
        <v>9.1429316381587978E+21</v>
      </c>
      <c r="AY369" s="42">
        <f t="shared" si="501"/>
        <v>1635</v>
      </c>
      <c r="AZ369" s="42">
        <f t="shared" si="502"/>
        <v>2181502.3476432045</v>
      </c>
      <c r="BA369" s="70">
        <f t="shared" si="547"/>
        <v>4.1165382240098948E-2</v>
      </c>
      <c r="BC369" s="43">
        <f t="shared" si="503"/>
        <v>303</v>
      </c>
      <c r="BD369" s="43">
        <f t="shared" si="504"/>
        <v>6.75</v>
      </c>
      <c r="BE369" s="43">
        <v>1</v>
      </c>
      <c r="BF369" s="34">
        <f t="shared" si="505"/>
        <v>1.3</v>
      </c>
      <c r="BG369" s="42">
        <f t="shared" si="466"/>
        <v>5.9275614680916476E+19</v>
      </c>
      <c r="BH369" s="42">
        <f t="shared" si="506"/>
        <v>2.3348664622812999E+22</v>
      </c>
      <c r="BI369" s="42">
        <f t="shared" si="507"/>
        <v>3.5386920044479224E+20</v>
      </c>
      <c r="BJ369" s="42">
        <f t="shared" si="508"/>
        <v>2025</v>
      </c>
      <c r="BK369" s="42">
        <f t="shared" si="509"/>
        <v>2181502.3476432045</v>
      </c>
      <c r="BL369" s="70">
        <f t="shared" si="555"/>
        <v>1.5155864635574983E-2</v>
      </c>
      <c r="BN369" s="43">
        <f t="shared" si="510"/>
        <v>273</v>
      </c>
      <c r="BO369" s="43">
        <f t="shared" si="511"/>
        <v>8.1999999999999993</v>
      </c>
      <c r="BP369" s="43">
        <v>1</v>
      </c>
      <c r="BQ369" s="34">
        <f t="shared" si="512"/>
        <v>1.45</v>
      </c>
      <c r="BR369" s="42">
        <f t="shared" si="467"/>
        <v>1.5681379545216E+18</v>
      </c>
      <c r="BS369" s="42">
        <f t="shared" si="513"/>
        <v>6.2074740929737536E+20</v>
      </c>
      <c r="BT369" s="42">
        <f t="shared" si="514"/>
        <v>6.7169616751094702E+18</v>
      </c>
      <c r="BU369" s="42">
        <f t="shared" si="515"/>
        <v>2460</v>
      </c>
      <c r="BV369" s="42">
        <f t="shared" si="516"/>
        <v>2181502.3476432045</v>
      </c>
      <c r="BW369" s="70">
        <f t="shared" si="553"/>
        <v>1.08207647337786E-2</v>
      </c>
      <c r="BY369" s="43">
        <f t="shared" si="517"/>
        <v>211</v>
      </c>
      <c r="BZ369" s="43">
        <f t="shared" si="518"/>
        <v>9.8249999999999993</v>
      </c>
      <c r="CA369" s="43">
        <v>1</v>
      </c>
      <c r="CB369" s="34">
        <f t="shared" si="519"/>
        <v>0</v>
      </c>
      <c r="CC369" s="42">
        <f t="shared" si="468"/>
        <v>50340326400</v>
      </c>
      <c r="CD369" s="42">
        <f t="shared" si="520"/>
        <v>0</v>
      </c>
      <c r="CE369" s="42">
        <f t="shared" si="521"/>
        <v>1489085486591050.5</v>
      </c>
      <c r="CF369" s="42">
        <f t="shared" si="522"/>
        <v>2947.5</v>
      </c>
      <c r="CG369" s="42">
        <f t="shared" si="523"/>
        <v>2181502.3476432045</v>
      </c>
      <c r="CH369" s="70" t="e">
        <f t="shared" si="552"/>
        <v>#DIV/0!</v>
      </c>
      <c r="CJ369" s="43">
        <f t="shared" si="524"/>
        <v>156</v>
      </c>
      <c r="CK369" s="43">
        <f t="shared" si="525"/>
        <v>11.649999999999999</v>
      </c>
      <c r="CL369" s="43">
        <v>1</v>
      </c>
      <c r="CM369" s="34">
        <f t="shared" si="526"/>
        <v>0</v>
      </c>
      <c r="CN369" s="42">
        <f t="shared" si="469"/>
        <v>19756800</v>
      </c>
      <c r="CO369" s="42">
        <f t="shared" si="527"/>
        <v>0</v>
      </c>
      <c r="CP369" s="42">
        <f t="shared" si="528"/>
        <v>862150421377.30969</v>
      </c>
      <c r="CQ369" s="42">
        <f t="shared" si="529"/>
        <v>3494.9999999999995</v>
      </c>
      <c r="CR369" s="42">
        <f t="shared" si="530"/>
        <v>2181502.3476432045</v>
      </c>
      <c r="CS369" s="70" t="e">
        <f t="shared" si="548"/>
        <v>#DIV/0!</v>
      </c>
      <c r="CU369" s="43">
        <f t="shared" si="531"/>
        <v>106</v>
      </c>
      <c r="CV369" s="43">
        <f t="shared" si="532"/>
        <v>13.7</v>
      </c>
      <c r="CW369" s="43">
        <v>1</v>
      </c>
      <c r="CX369" s="34">
        <f t="shared" si="533"/>
        <v>0</v>
      </c>
      <c r="CY369" s="42">
        <f t="shared" si="470"/>
        <v>112320</v>
      </c>
      <c r="CZ369" s="42">
        <f t="shared" si="534"/>
        <v>0</v>
      </c>
      <c r="DA369" s="42">
        <f t="shared" si="535"/>
        <v>990096966.60986996</v>
      </c>
      <c r="DB369" s="42">
        <f t="shared" si="536"/>
        <v>4110</v>
      </c>
      <c r="DC369" s="42">
        <f t="shared" si="537"/>
        <v>2181502.3476432045</v>
      </c>
      <c r="DD369" s="70" t="e">
        <f t="shared" si="538"/>
        <v>#DIV/0!</v>
      </c>
      <c r="DF369" s="43">
        <f t="shared" si="539"/>
        <v>43</v>
      </c>
      <c r="DG369" s="43">
        <f t="shared" si="540"/>
        <v>18.574999999999999</v>
      </c>
      <c r="DH369" s="43">
        <v>1</v>
      </c>
      <c r="DI369" s="34">
        <f t="shared" si="549"/>
        <v>0</v>
      </c>
      <c r="DJ369" s="42">
        <f t="shared" si="471"/>
        <v>60</v>
      </c>
      <c r="DK369" s="42">
        <f t="shared" si="541"/>
        <v>0</v>
      </c>
      <c r="DL369" s="42">
        <f t="shared" si="542"/>
        <v>216226.06251210798</v>
      </c>
      <c r="DM369" s="42">
        <f t="shared" si="543"/>
        <v>5572.5</v>
      </c>
      <c r="DN369" s="42">
        <f t="shared" si="544"/>
        <v>2181502.3476432045</v>
      </c>
      <c r="DO369" s="70" t="e">
        <f t="shared" si="545"/>
        <v>#DIV/0!</v>
      </c>
    </row>
    <row r="370" spans="1:119">
      <c r="A370" s="34">
        <f t="shared" si="472"/>
        <v>75281.095393087628</v>
      </c>
      <c r="B370" s="34">
        <v>0</v>
      </c>
      <c r="C370" s="55">
        <f t="shared" si="551"/>
        <v>16.375</v>
      </c>
      <c r="D370" s="59"/>
      <c r="E370" s="87">
        <v>2.2000000000000002</v>
      </c>
      <c r="F370" s="101">
        <f>C370+E370</f>
        <v>18.574999999999999</v>
      </c>
      <c r="G370" s="37">
        <f t="shared" si="473"/>
        <v>8.2221176035060126E+21</v>
      </c>
      <c r="H370" s="34">
        <f t="shared" si="546"/>
        <v>72.80000000000004</v>
      </c>
      <c r="I370" s="38">
        <v>364</v>
      </c>
      <c r="J370" s="43">
        <f t="shared" si="474"/>
        <v>364</v>
      </c>
      <c r="K370" s="43">
        <f t="shared" si="475"/>
        <v>2.2000000000000002</v>
      </c>
      <c r="L370" s="33">
        <v>1</v>
      </c>
      <c r="M370" s="34">
        <f t="shared" si="476"/>
        <v>2</v>
      </c>
      <c r="N370" s="42">
        <f t="shared" si="462"/>
        <v>2.1372368593361043E+22</v>
      </c>
      <c r="O370" s="42">
        <f t="shared" si="477"/>
        <v>1.555908433596684E+25</v>
      </c>
      <c r="P370" s="42">
        <f t="shared" si="478"/>
        <v>5.4265976183139683E+23</v>
      </c>
      <c r="Q370" s="42">
        <f t="shared" si="479"/>
        <v>660</v>
      </c>
      <c r="R370" s="42">
        <f t="shared" si="480"/>
        <v>2258432.8617926287</v>
      </c>
      <c r="S370" s="70">
        <f t="shared" si="481"/>
        <v>3.487735846877367E-2</v>
      </c>
      <c r="V370" s="43">
        <f t="shared" si="482"/>
        <v>364</v>
      </c>
      <c r="W370" s="43">
        <f t="shared" si="483"/>
        <v>3.2</v>
      </c>
      <c r="X370" s="43">
        <v>1</v>
      </c>
      <c r="Y370" s="34">
        <f t="shared" si="484"/>
        <v>1</v>
      </c>
      <c r="Z370" s="42">
        <f t="shared" si="463"/>
        <v>1.0632185350132502E+22</v>
      </c>
      <c r="AA370" s="42">
        <f t="shared" si="485"/>
        <v>3.8701154674482309E+24</v>
      </c>
      <c r="AB370" s="42">
        <f t="shared" si="486"/>
        <v>7.8932328993657717E+23</v>
      </c>
      <c r="AC370" s="42">
        <f t="shared" si="487"/>
        <v>960</v>
      </c>
      <c r="AD370" s="42">
        <f t="shared" si="488"/>
        <v>2258432.8617926287</v>
      </c>
      <c r="AE370" s="70">
        <f t="shared" si="550"/>
        <v>0.20395342117712556</v>
      </c>
      <c r="AG370" s="43">
        <f t="shared" si="489"/>
        <v>349</v>
      </c>
      <c r="AH370" s="43">
        <f t="shared" si="490"/>
        <v>4.2750000000000004</v>
      </c>
      <c r="AI370" s="43">
        <v>1</v>
      </c>
      <c r="AJ370" s="34">
        <f t="shared" si="491"/>
        <v>1.075</v>
      </c>
      <c r="AK370" s="42">
        <f t="shared" si="464"/>
        <v>4.1347387472737495E+21</v>
      </c>
      <c r="AL370" s="42">
        <f t="shared" si="492"/>
        <v>1.5512506095084288E+24</v>
      </c>
      <c r="AM370" s="42">
        <f t="shared" si="493"/>
        <v>1.3181082283120563E+23</v>
      </c>
      <c r="AN370" s="42">
        <f t="shared" si="494"/>
        <v>1282.5</v>
      </c>
      <c r="AO370" s="42">
        <f t="shared" si="495"/>
        <v>2258432.8617926287</v>
      </c>
      <c r="AP370" s="70">
        <f t="shared" si="554"/>
        <v>8.4970682379280266E-2</v>
      </c>
      <c r="AR370" s="43">
        <f t="shared" si="496"/>
        <v>329</v>
      </c>
      <c r="AS370" s="43">
        <f t="shared" si="497"/>
        <v>5.45</v>
      </c>
      <c r="AT370" s="43">
        <v>1</v>
      </c>
      <c r="AU370" s="34">
        <f t="shared" si="498"/>
        <v>1.175</v>
      </c>
      <c r="AV370" s="42">
        <f t="shared" si="465"/>
        <v>5.7629069828668798E+20</v>
      </c>
      <c r="AW370" s="42">
        <f t="shared" si="499"/>
        <v>2.2277957669017644E+23</v>
      </c>
      <c r="AX370" s="42">
        <f t="shared" si="500"/>
        <v>1.0502470532603358E+22</v>
      </c>
      <c r="AY370" s="42">
        <f t="shared" si="501"/>
        <v>1635</v>
      </c>
      <c r="AZ370" s="42">
        <f t="shared" si="502"/>
        <v>2258432.8617926287</v>
      </c>
      <c r="BA370" s="70">
        <f t="shared" si="547"/>
        <v>4.7142878573691399E-2</v>
      </c>
      <c r="BC370" s="43">
        <f t="shared" si="503"/>
        <v>304</v>
      </c>
      <c r="BD370" s="43">
        <f t="shared" si="504"/>
        <v>6.75</v>
      </c>
      <c r="BE370" s="43">
        <v>1</v>
      </c>
      <c r="BF370" s="34">
        <f t="shared" si="505"/>
        <v>1.3</v>
      </c>
      <c r="BG370" s="42">
        <f t="shared" si="466"/>
        <v>5.9275614680916476E+19</v>
      </c>
      <c r="BH370" s="42">
        <f t="shared" si="506"/>
        <v>2.3425722921898192E+22</v>
      </c>
      <c r="BI370" s="42">
        <f t="shared" si="507"/>
        <v>4.0648896843504904E+20</v>
      </c>
      <c r="BJ370" s="42">
        <f t="shared" si="508"/>
        <v>2025</v>
      </c>
      <c r="BK370" s="42">
        <f t="shared" si="509"/>
        <v>2258432.8617926287</v>
      </c>
      <c r="BL370" s="70">
        <f t="shared" si="555"/>
        <v>1.7352248628155084E-2</v>
      </c>
      <c r="BN370" s="43">
        <f t="shared" si="510"/>
        <v>274</v>
      </c>
      <c r="BO370" s="43">
        <f t="shared" si="511"/>
        <v>8.1999999999999993</v>
      </c>
      <c r="BP370" s="43">
        <v>1</v>
      </c>
      <c r="BQ370" s="34">
        <f t="shared" si="512"/>
        <v>1.45</v>
      </c>
      <c r="BR370" s="42">
        <f t="shared" si="467"/>
        <v>1.5681379545216E+18</v>
      </c>
      <c r="BS370" s="42">
        <f t="shared" si="513"/>
        <v>6.2302120933143164E+20</v>
      </c>
      <c r="BT370" s="42">
        <f t="shared" si="514"/>
        <v>7.7157628267763763E+18</v>
      </c>
      <c r="BU370" s="42">
        <f t="shared" si="515"/>
        <v>2460</v>
      </c>
      <c r="BV370" s="42">
        <f t="shared" si="516"/>
        <v>2258432.8617926287</v>
      </c>
      <c r="BW370" s="70">
        <f t="shared" si="553"/>
        <v>1.2384430435452133E-2</v>
      </c>
      <c r="BY370" s="43">
        <f t="shared" si="517"/>
        <v>212</v>
      </c>
      <c r="BZ370" s="43">
        <f t="shared" si="518"/>
        <v>9.8249999999999993</v>
      </c>
      <c r="CA370" s="43">
        <v>1</v>
      </c>
      <c r="CB370" s="34">
        <f t="shared" si="519"/>
        <v>0</v>
      </c>
      <c r="CC370" s="42">
        <f t="shared" si="468"/>
        <v>50340326400</v>
      </c>
      <c r="CD370" s="42">
        <f t="shared" si="520"/>
        <v>0</v>
      </c>
      <c r="CE370" s="42">
        <f t="shared" si="521"/>
        <v>1710510048897099.5</v>
      </c>
      <c r="CF370" s="42">
        <f t="shared" si="522"/>
        <v>2947.5</v>
      </c>
      <c r="CG370" s="42">
        <f t="shared" si="523"/>
        <v>2258432.8617926287</v>
      </c>
      <c r="CH370" s="70" t="e">
        <f t="shared" si="552"/>
        <v>#DIV/0!</v>
      </c>
      <c r="CJ370" s="43">
        <f t="shared" si="524"/>
        <v>157</v>
      </c>
      <c r="CK370" s="43">
        <f t="shared" si="525"/>
        <v>11.649999999999999</v>
      </c>
      <c r="CL370" s="43">
        <v>1</v>
      </c>
      <c r="CM370" s="34">
        <f t="shared" si="526"/>
        <v>0</v>
      </c>
      <c r="CN370" s="42">
        <f t="shared" si="469"/>
        <v>19756800</v>
      </c>
      <c r="CO370" s="42">
        <f t="shared" si="527"/>
        <v>0</v>
      </c>
      <c r="CP370" s="42">
        <f t="shared" si="528"/>
        <v>990350770796.11633</v>
      </c>
      <c r="CQ370" s="42">
        <f t="shared" si="529"/>
        <v>3494.9999999999995</v>
      </c>
      <c r="CR370" s="42">
        <f t="shared" si="530"/>
        <v>2258432.8617926287</v>
      </c>
      <c r="CS370" s="70" t="e">
        <f t="shared" si="548"/>
        <v>#DIV/0!</v>
      </c>
      <c r="CU370" s="43">
        <f t="shared" si="531"/>
        <v>107</v>
      </c>
      <c r="CV370" s="43">
        <f t="shared" si="532"/>
        <v>13.7</v>
      </c>
      <c r="CW370" s="43">
        <v>1</v>
      </c>
      <c r="CX370" s="34">
        <f t="shared" si="533"/>
        <v>0</v>
      </c>
      <c r="CY370" s="42">
        <f t="shared" si="470"/>
        <v>112320</v>
      </c>
      <c r="CZ370" s="42">
        <f t="shared" si="534"/>
        <v>0</v>
      </c>
      <c r="DA370" s="42">
        <f t="shared" si="535"/>
        <v>1137322756.8323121</v>
      </c>
      <c r="DB370" s="42">
        <f t="shared" si="536"/>
        <v>4110</v>
      </c>
      <c r="DC370" s="42">
        <f t="shared" si="537"/>
        <v>2258432.8617926287</v>
      </c>
      <c r="DD370" s="70" t="e">
        <f t="shared" si="538"/>
        <v>#DIV/0!</v>
      </c>
      <c r="DF370" s="43">
        <f t="shared" si="539"/>
        <v>44</v>
      </c>
      <c r="DG370" s="43">
        <f t="shared" si="540"/>
        <v>18.574999999999999</v>
      </c>
      <c r="DH370" s="43">
        <v>1</v>
      </c>
      <c r="DI370" s="34">
        <f t="shared" si="549"/>
        <v>0</v>
      </c>
      <c r="DJ370" s="42">
        <f t="shared" si="471"/>
        <v>60</v>
      </c>
      <c r="DK370" s="42">
        <f t="shared" si="541"/>
        <v>0</v>
      </c>
      <c r="DL370" s="42">
        <f t="shared" si="542"/>
        <v>248378.52231514448</v>
      </c>
      <c r="DM370" s="42">
        <f t="shared" si="543"/>
        <v>5572.5</v>
      </c>
      <c r="DN370" s="42">
        <f t="shared" si="544"/>
        <v>2258432.8617926287</v>
      </c>
      <c r="DO370" s="70" t="e">
        <f t="shared" si="545"/>
        <v>#DIV/0!</v>
      </c>
    </row>
    <row r="371" spans="1:119">
      <c r="A371" s="34">
        <f t="shared" si="472"/>
        <v>77935.877488820348</v>
      </c>
      <c r="B371" s="34">
        <v>0</v>
      </c>
      <c r="C371" s="55">
        <f t="shared" si="551"/>
        <v>16.375</v>
      </c>
      <c r="D371" s="59"/>
      <c r="E371" s="87">
        <v>2.2000000000000002</v>
      </c>
      <c r="F371" s="101">
        <f>C371+E371</f>
        <v>18.574999999999999</v>
      </c>
      <c r="G371" s="37">
        <f t="shared" si="473"/>
        <v>9.4447329657395211E+21</v>
      </c>
      <c r="H371" s="34">
        <f t="shared" si="546"/>
        <v>73.000000000000028</v>
      </c>
      <c r="I371" s="38">
        <v>365</v>
      </c>
      <c r="J371" s="43">
        <f t="shared" si="474"/>
        <v>365</v>
      </c>
      <c r="K371" s="43">
        <f t="shared" si="475"/>
        <v>2.2000000000000002</v>
      </c>
      <c r="L371" s="33">
        <v>1</v>
      </c>
      <c r="M371" s="34">
        <f t="shared" si="476"/>
        <v>2</v>
      </c>
      <c r="N371" s="42">
        <f t="shared" si="462"/>
        <v>2.1372368593361043E+22</v>
      </c>
      <c r="O371" s="42">
        <f t="shared" si="477"/>
        <v>1.5601829073153562E+25</v>
      </c>
      <c r="P371" s="42">
        <f t="shared" si="478"/>
        <v>6.2335237573880833E+23</v>
      </c>
      <c r="Q371" s="42">
        <f t="shared" si="479"/>
        <v>660</v>
      </c>
      <c r="R371" s="42">
        <f t="shared" si="480"/>
        <v>2338076.3246646104</v>
      </c>
      <c r="S371" s="70">
        <f t="shared" si="481"/>
        <v>3.9953801109859972E-2</v>
      </c>
      <c r="V371" s="43">
        <f t="shared" si="482"/>
        <v>365</v>
      </c>
      <c r="W371" s="43">
        <f t="shared" si="483"/>
        <v>3.2</v>
      </c>
      <c r="X371" s="43">
        <v>1</v>
      </c>
      <c r="Y371" s="34">
        <f t="shared" si="484"/>
        <v>1</v>
      </c>
      <c r="Z371" s="42">
        <f t="shared" si="463"/>
        <v>1.0632185350132502E+22</v>
      </c>
      <c r="AA371" s="42">
        <f t="shared" si="485"/>
        <v>3.8807476527983635E+24</v>
      </c>
      <c r="AB371" s="42">
        <f t="shared" si="486"/>
        <v>9.0669436471099403E+23</v>
      </c>
      <c r="AC371" s="42">
        <f t="shared" si="487"/>
        <v>960</v>
      </c>
      <c r="AD371" s="42">
        <f t="shared" si="488"/>
        <v>2338076.3246646104</v>
      </c>
      <c r="AE371" s="70">
        <f t="shared" si="550"/>
        <v>0.23363909375998382</v>
      </c>
      <c r="AG371" s="43">
        <f t="shared" si="489"/>
        <v>350</v>
      </c>
      <c r="AH371" s="43">
        <f t="shared" si="490"/>
        <v>4.2750000000000004</v>
      </c>
      <c r="AI371" s="43">
        <v>1</v>
      </c>
      <c r="AJ371" s="34">
        <f t="shared" si="491"/>
        <v>1.075</v>
      </c>
      <c r="AK371" s="42">
        <f t="shared" si="464"/>
        <v>4.1347387472737495E+21</v>
      </c>
      <c r="AL371" s="42">
        <f t="shared" si="492"/>
        <v>1.555695453661748E+24</v>
      </c>
      <c r="AM371" s="42">
        <f t="shared" si="493"/>
        <v>1.5141087535701149E+23</v>
      </c>
      <c r="AN371" s="42">
        <f t="shared" si="494"/>
        <v>1282.5</v>
      </c>
      <c r="AO371" s="42">
        <f t="shared" si="495"/>
        <v>2338076.3246646104</v>
      </c>
      <c r="AP371" s="70">
        <f t="shared" si="554"/>
        <v>9.7326809691848898E-2</v>
      </c>
      <c r="AR371" s="43">
        <f t="shared" si="496"/>
        <v>330</v>
      </c>
      <c r="AS371" s="43">
        <f t="shared" si="497"/>
        <v>5.45</v>
      </c>
      <c r="AT371" s="43">
        <v>1</v>
      </c>
      <c r="AU371" s="34">
        <f t="shared" si="498"/>
        <v>1.175</v>
      </c>
      <c r="AV371" s="42">
        <f t="shared" si="465"/>
        <v>5.7629069828668798E+20</v>
      </c>
      <c r="AW371" s="42">
        <f t="shared" si="499"/>
        <v>2.2345671826066331E+23</v>
      </c>
      <c r="AX371" s="42">
        <f t="shared" si="500"/>
        <v>1.2064170624206311E+22</v>
      </c>
      <c r="AY371" s="42">
        <f t="shared" si="501"/>
        <v>1635</v>
      </c>
      <c r="AZ371" s="42">
        <f t="shared" si="502"/>
        <v>2338076.3246646104</v>
      </c>
      <c r="BA371" s="70">
        <f t="shared" si="547"/>
        <v>5.3988847227826015E-2</v>
      </c>
      <c r="BC371" s="43">
        <f t="shared" si="503"/>
        <v>305</v>
      </c>
      <c r="BD371" s="43">
        <f t="shared" si="504"/>
        <v>6.75</v>
      </c>
      <c r="BE371" s="43">
        <v>15</v>
      </c>
      <c r="BF371" s="34">
        <f t="shared" si="505"/>
        <v>1.3</v>
      </c>
      <c r="BG371" s="42">
        <f t="shared" si="466"/>
        <v>8.8913422021374719E+20</v>
      </c>
      <c r="BH371" s="42">
        <f t="shared" si="506"/>
        <v>3.5254171831475072E+23</v>
      </c>
      <c r="BI371" s="42">
        <f t="shared" si="507"/>
        <v>4.6693320936578259E+20</v>
      </c>
      <c r="BJ371" s="42">
        <f t="shared" si="508"/>
        <v>2025</v>
      </c>
      <c r="BK371" s="42">
        <f t="shared" si="509"/>
        <v>2338076.3246646104</v>
      </c>
      <c r="BL371" s="70">
        <f t="shared" si="555"/>
        <v>1.3244764664955273E-3</v>
      </c>
      <c r="BN371" s="43">
        <f t="shared" si="510"/>
        <v>275</v>
      </c>
      <c r="BO371" s="43">
        <f t="shared" si="511"/>
        <v>8.1999999999999993</v>
      </c>
      <c r="BP371" s="43">
        <v>1</v>
      </c>
      <c r="BQ371" s="34">
        <f t="shared" si="512"/>
        <v>1.45</v>
      </c>
      <c r="BR371" s="42">
        <f t="shared" si="467"/>
        <v>1.5681379545216E+18</v>
      </c>
      <c r="BS371" s="42">
        <f t="shared" si="513"/>
        <v>6.2529500936548804E+20</v>
      </c>
      <c r="BT371" s="42">
        <f t="shared" si="514"/>
        <v>8.8630840666652989E+18</v>
      </c>
      <c r="BU371" s="42">
        <f t="shared" si="515"/>
        <v>2460</v>
      </c>
      <c r="BV371" s="42">
        <f t="shared" si="516"/>
        <v>2338076.3246646104</v>
      </c>
      <c r="BW371" s="70">
        <f t="shared" si="553"/>
        <v>1.417424405107443E-2</v>
      </c>
      <c r="BY371" s="43">
        <f t="shared" si="517"/>
        <v>213</v>
      </c>
      <c r="BZ371" s="43">
        <f t="shared" si="518"/>
        <v>9.8249999999999993</v>
      </c>
      <c r="CA371" s="43">
        <v>1</v>
      </c>
      <c r="CB371" s="34">
        <f t="shared" si="519"/>
        <v>0</v>
      </c>
      <c r="CC371" s="42">
        <f t="shared" si="468"/>
        <v>50340326400</v>
      </c>
      <c r="CD371" s="42">
        <f t="shared" si="520"/>
        <v>0</v>
      </c>
      <c r="CE371" s="42">
        <f t="shared" si="521"/>
        <v>1964860079373996</v>
      </c>
      <c r="CF371" s="42">
        <f t="shared" si="522"/>
        <v>2947.5</v>
      </c>
      <c r="CG371" s="42">
        <f t="shared" si="523"/>
        <v>2338076.3246646104</v>
      </c>
      <c r="CH371" s="70" t="e">
        <f t="shared" si="552"/>
        <v>#DIV/0!</v>
      </c>
      <c r="CJ371" s="43">
        <f t="shared" si="524"/>
        <v>158</v>
      </c>
      <c r="CK371" s="43">
        <f t="shared" si="525"/>
        <v>11.649999999999999</v>
      </c>
      <c r="CL371" s="43">
        <v>1</v>
      </c>
      <c r="CM371" s="34">
        <f t="shared" si="526"/>
        <v>0</v>
      </c>
      <c r="CN371" s="42">
        <f t="shared" si="469"/>
        <v>19756800</v>
      </c>
      <c r="CO371" s="42">
        <f t="shared" si="527"/>
        <v>0</v>
      </c>
      <c r="CP371" s="42">
        <f t="shared" si="528"/>
        <v>1137614301283.5442</v>
      </c>
      <c r="CQ371" s="42">
        <f t="shared" si="529"/>
        <v>3494.9999999999995</v>
      </c>
      <c r="CR371" s="42">
        <f t="shared" si="530"/>
        <v>2338076.3246646104</v>
      </c>
      <c r="CS371" s="70" t="e">
        <f t="shared" si="548"/>
        <v>#DIV/0!</v>
      </c>
      <c r="CU371" s="43">
        <f t="shared" si="531"/>
        <v>108</v>
      </c>
      <c r="CV371" s="43">
        <f t="shared" si="532"/>
        <v>13.7</v>
      </c>
      <c r="CW371" s="43">
        <v>1</v>
      </c>
      <c r="CX371" s="34">
        <f t="shared" si="533"/>
        <v>0</v>
      </c>
      <c r="CY371" s="42">
        <f t="shared" si="470"/>
        <v>112320</v>
      </c>
      <c r="CZ371" s="42">
        <f t="shared" si="534"/>
        <v>0</v>
      </c>
      <c r="DA371" s="42">
        <f t="shared" si="535"/>
        <v>1306440779.8739698</v>
      </c>
      <c r="DB371" s="42">
        <f t="shared" si="536"/>
        <v>4110</v>
      </c>
      <c r="DC371" s="42">
        <f t="shared" si="537"/>
        <v>2338076.3246646104</v>
      </c>
      <c r="DD371" s="70" t="e">
        <f t="shared" si="538"/>
        <v>#DIV/0!</v>
      </c>
      <c r="DF371" s="43">
        <f t="shared" si="539"/>
        <v>45</v>
      </c>
      <c r="DG371" s="43">
        <f t="shared" si="540"/>
        <v>18.574999999999999</v>
      </c>
      <c r="DH371" s="43">
        <v>1</v>
      </c>
      <c r="DI371" s="34">
        <f t="shared" si="549"/>
        <v>0</v>
      </c>
      <c r="DJ371" s="42">
        <f t="shared" si="471"/>
        <v>60</v>
      </c>
      <c r="DK371" s="42">
        <f t="shared" si="541"/>
        <v>0</v>
      </c>
      <c r="DL371" s="42">
        <f t="shared" si="542"/>
        <v>285312.00000000081</v>
      </c>
      <c r="DM371" s="42">
        <f t="shared" si="543"/>
        <v>5572.5</v>
      </c>
      <c r="DN371" s="42">
        <f t="shared" si="544"/>
        <v>2338076.3246646104</v>
      </c>
      <c r="DO371" s="70" t="e">
        <f t="shared" si="545"/>
        <v>#DIV/0!</v>
      </c>
    </row>
    <row r="372" spans="1:119">
      <c r="A372" s="34">
        <f t="shared" si="472"/>
        <v>80684.280272974531</v>
      </c>
      <c r="B372" s="34">
        <v>0</v>
      </c>
      <c r="C372" s="55">
        <f t="shared" si="551"/>
        <v>16.375</v>
      </c>
      <c r="D372" s="59"/>
      <c r="E372" s="87">
        <v>2.2000000000000002</v>
      </c>
      <c r="F372" s="101">
        <f>C372+E372</f>
        <v>18.574999999999999</v>
      </c>
      <c r="G372" s="37">
        <f t="shared" si="473"/>
        <v>1.0849149221131256E+22</v>
      </c>
      <c r="H372" s="34">
        <f t="shared" si="546"/>
        <v>73.200000000000031</v>
      </c>
      <c r="I372" s="38">
        <v>366</v>
      </c>
      <c r="J372" s="43">
        <f t="shared" si="474"/>
        <v>366</v>
      </c>
      <c r="K372" s="43">
        <f t="shared" si="475"/>
        <v>2.2000000000000002</v>
      </c>
      <c r="L372" s="33">
        <v>1</v>
      </c>
      <c r="M372" s="34">
        <f t="shared" si="476"/>
        <v>2</v>
      </c>
      <c r="N372" s="42">
        <f t="shared" si="462"/>
        <v>2.1372368593361043E+22</v>
      </c>
      <c r="O372" s="42">
        <f t="shared" si="477"/>
        <v>1.5644573810340284E+25</v>
      </c>
      <c r="P372" s="42">
        <f t="shared" si="478"/>
        <v>7.1604384859466294E+23</v>
      </c>
      <c r="Q372" s="42">
        <f t="shared" si="479"/>
        <v>660</v>
      </c>
      <c r="R372" s="42">
        <f t="shared" si="480"/>
        <v>2420528.4081892357</v>
      </c>
      <c r="S372" s="70">
        <f t="shared" si="481"/>
        <v>4.5769469803095153E-2</v>
      </c>
      <c r="V372" s="43">
        <f t="shared" si="482"/>
        <v>366</v>
      </c>
      <c r="W372" s="43">
        <f t="shared" si="483"/>
        <v>3.2</v>
      </c>
      <c r="X372" s="43">
        <v>1</v>
      </c>
      <c r="Y372" s="34">
        <f t="shared" si="484"/>
        <v>1</v>
      </c>
      <c r="Z372" s="42">
        <f t="shared" si="463"/>
        <v>1.0632185350132502E+22</v>
      </c>
      <c r="AA372" s="42">
        <f t="shared" si="485"/>
        <v>3.8913798381484956E+24</v>
      </c>
      <c r="AB372" s="42">
        <f t="shared" si="486"/>
        <v>1.0415183252286005E+24</v>
      </c>
      <c r="AC372" s="42">
        <f t="shared" si="487"/>
        <v>960</v>
      </c>
      <c r="AD372" s="42">
        <f t="shared" si="488"/>
        <v>2420528.4081892357</v>
      </c>
      <c r="AE372" s="70">
        <f t="shared" si="550"/>
        <v>0.26764756167420323</v>
      </c>
      <c r="AG372" s="43">
        <f t="shared" si="489"/>
        <v>351</v>
      </c>
      <c r="AH372" s="43">
        <f t="shared" si="490"/>
        <v>4.2750000000000004</v>
      </c>
      <c r="AI372" s="43">
        <v>1</v>
      </c>
      <c r="AJ372" s="34">
        <f t="shared" si="491"/>
        <v>1.075</v>
      </c>
      <c r="AK372" s="42">
        <f t="shared" si="464"/>
        <v>4.1347387472737495E+21</v>
      </c>
      <c r="AL372" s="42">
        <f t="shared" si="492"/>
        <v>1.5601402978150674E+24</v>
      </c>
      <c r="AM372" s="42">
        <f t="shared" si="493"/>
        <v>1.7392542345126026E+23</v>
      </c>
      <c r="AN372" s="42">
        <f t="shared" si="494"/>
        <v>1282.5</v>
      </c>
      <c r="AO372" s="42">
        <f t="shared" si="495"/>
        <v>2420528.4081892357</v>
      </c>
      <c r="AP372" s="70">
        <f t="shared" si="554"/>
        <v>0.11148063010412455</v>
      </c>
      <c r="AR372" s="43">
        <f t="shared" si="496"/>
        <v>331</v>
      </c>
      <c r="AS372" s="43">
        <f t="shared" si="497"/>
        <v>5.45</v>
      </c>
      <c r="AT372" s="43">
        <v>1</v>
      </c>
      <c r="AU372" s="34">
        <f t="shared" si="498"/>
        <v>1.175</v>
      </c>
      <c r="AV372" s="42">
        <f t="shared" si="465"/>
        <v>5.7629069828668798E+20</v>
      </c>
      <c r="AW372" s="42">
        <f t="shared" si="499"/>
        <v>2.2413385983115011E+23</v>
      </c>
      <c r="AX372" s="42">
        <f t="shared" si="500"/>
        <v>1.3858092950429343E+22</v>
      </c>
      <c r="AY372" s="42">
        <f t="shared" si="501"/>
        <v>1635</v>
      </c>
      <c r="AZ372" s="42">
        <f t="shared" si="502"/>
        <v>2420528.4081892357</v>
      </c>
      <c r="BA372" s="70">
        <f t="shared" si="547"/>
        <v>6.1829537763144107E-2</v>
      </c>
      <c r="BC372" s="43">
        <f t="shared" si="503"/>
        <v>306</v>
      </c>
      <c r="BD372" s="43">
        <f t="shared" si="504"/>
        <v>6.75</v>
      </c>
      <c r="BE372" s="43">
        <v>1</v>
      </c>
      <c r="BF372" s="34">
        <f t="shared" si="505"/>
        <v>1.3</v>
      </c>
      <c r="BG372" s="42">
        <f t="shared" si="466"/>
        <v>8.8913422021374719E+20</v>
      </c>
      <c r="BH372" s="42">
        <f t="shared" si="506"/>
        <v>3.5369759280102863E+23</v>
      </c>
      <c r="BI372" s="42">
        <f t="shared" si="507"/>
        <v>5.3636540949196053E+20</v>
      </c>
      <c r="BJ372" s="42">
        <f t="shared" si="508"/>
        <v>2025</v>
      </c>
      <c r="BK372" s="42">
        <f t="shared" si="509"/>
        <v>2420528.4081892357</v>
      </c>
      <c r="BL372" s="70">
        <f t="shared" si="555"/>
        <v>1.5164519646411363E-3</v>
      </c>
      <c r="BN372" s="43">
        <f t="shared" si="510"/>
        <v>276</v>
      </c>
      <c r="BO372" s="43">
        <f t="shared" si="511"/>
        <v>8.1999999999999993</v>
      </c>
      <c r="BP372" s="43">
        <v>1</v>
      </c>
      <c r="BQ372" s="34">
        <f t="shared" si="512"/>
        <v>1.45</v>
      </c>
      <c r="BR372" s="42">
        <f t="shared" si="467"/>
        <v>1.5681379545216E+18</v>
      </c>
      <c r="BS372" s="42">
        <f t="shared" si="513"/>
        <v>6.2756880939954432E+20</v>
      </c>
      <c r="BT372" s="42">
        <f t="shared" si="514"/>
        <v>1.018101008757886E+19</v>
      </c>
      <c r="BU372" s="42">
        <f t="shared" si="515"/>
        <v>2460</v>
      </c>
      <c r="BV372" s="42">
        <f t="shared" si="516"/>
        <v>2420528.4081892357</v>
      </c>
      <c r="BW372" s="70">
        <f t="shared" si="553"/>
        <v>1.6222938321807316E-2</v>
      </c>
      <c r="BY372" s="43">
        <f t="shared" si="517"/>
        <v>214</v>
      </c>
      <c r="BZ372" s="43">
        <f t="shared" si="518"/>
        <v>9.8249999999999993</v>
      </c>
      <c r="CA372" s="43">
        <v>1</v>
      </c>
      <c r="CB372" s="34">
        <f t="shared" si="519"/>
        <v>0</v>
      </c>
      <c r="CC372" s="42">
        <f t="shared" si="468"/>
        <v>50340326400</v>
      </c>
      <c r="CD372" s="42">
        <f t="shared" si="520"/>
        <v>0</v>
      </c>
      <c r="CE372" s="42">
        <f t="shared" si="521"/>
        <v>2257031540976253</v>
      </c>
      <c r="CF372" s="42">
        <f t="shared" si="522"/>
        <v>2947.5</v>
      </c>
      <c r="CG372" s="42">
        <f t="shared" si="523"/>
        <v>2420528.4081892357</v>
      </c>
      <c r="CH372" s="70" t="e">
        <f t="shared" si="552"/>
        <v>#DIV/0!</v>
      </c>
      <c r="CJ372" s="43">
        <f t="shared" si="524"/>
        <v>159</v>
      </c>
      <c r="CK372" s="43">
        <f t="shared" si="525"/>
        <v>11.649999999999999</v>
      </c>
      <c r="CL372" s="43">
        <v>1</v>
      </c>
      <c r="CM372" s="34">
        <f t="shared" si="526"/>
        <v>0</v>
      </c>
      <c r="CN372" s="42">
        <f t="shared" si="469"/>
        <v>19756800</v>
      </c>
      <c r="CO372" s="42">
        <f t="shared" si="527"/>
        <v>0</v>
      </c>
      <c r="CP372" s="42">
        <f t="shared" si="528"/>
        <v>1306775676505.5088</v>
      </c>
      <c r="CQ372" s="42">
        <f t="shared" si="529"/>
        <v>3494.9999999999995</v>
      </c>
      <c r="CR372" s="42">
        <f t="shared" si="530"/>
        <v>2420528.4081892357</v>
      </c>
      <c r="CS372" s="70" t="e">
        <f t="shared" si="548"/>
        <v>#DIV/0!</v>
      </c>
      <c r="CU372" s="43">
        <f t="shared" si="531"/>
        <v>109</v>
      </c>
      <c r="CV372" s="43">
        <f t="shared" si="532"/>
        <v>13.7</v>
      </c>
      <c r="CW372" s="43">
        <v>1</v>
      </c>
      <c r="CX372" s="34">
        <f t="shared" si="533"/>
        <v>0</v>
      </c>
      <c r="CY372" s="42">
        <f t="shared" si="470"/>
        <v>112320</v>
      </c>
      <c r="CZ372" s="42">
        <f t="shared" si="534"/>
        <v>0</v>
      </c>
      <c r="DA372" s="42">
        <f t="shared" si="535"/>
        <v>1500706374.7422726</v>
      </c>
      <c r="DB372" s="42">
        <f t="shared" si="536"/>
        <v>4110</v>
      </c>
      <c r="DC372" s="42">
        <f t="shared" si="537"/>
        <v>2420528.4081892357</v>
      </c>
      <c r="DD372" s="70" t="e">
        <f t="shared" si="538"/>
        <v>#DIV/0!</v>
      </c>
      <c r="DF372" s="43">
        <f t="shared" si="539"/>
        <v>46</v>
      </c>
      <c r="DG372" s="43">
        <f t="shared" si="540"/>
        <v>18.574999999999999</v>
      </c>
      <c r="DH372" s="43">
        <v>1</v>
      </c>
      <c r="DI372" s="34">
        <f t="shared" si="549"/>
        <v>0</v>
      </c>
      <c r="DJ372" s="42">
        <f t="shared" si="471"/>
        <v>60</v>
      </c>
      <c r="DK372" s="42">
        <f t="shared" si="541"/>
        <v>0</v>
      </c>
      <c r="DL372" s="42">
        <f t="shared" si="542"/>
        <v>327737.425060915</v>
      </c>
      <c r="DM372" s="42">
        <f t="shared" si="543"/>
        <v>5572.5</v>
      </c>
      <c r="DN372" s="42">
        <f t="shared" si="544"/>
        <v>2420528.4081892357</v>
      </c>
      <c r="DO372" s="70" t="e">
        <f t="shared" si="545"/>
        <v>#DIV/0!</v>
      </c>
    </row>
    <row r="373" spans="1:119">
      <c r="A373" s="34">
        <f t="shared" si="472"/>
        <v>83529.605271997352</v>
      </c>
      <c r="B373" s="34">
        <v>0</v>
      </c>
      <c r="C373" s="55">
        <f t="shared" si="551"/>
        <v>16.375</v>
      </c>
      <c r="D373" s="59"/>
      <c r="E373" s="87">
        <v>2.2000000000000002</v>
      </c>
      <c r="F373" s="101">
        <f>C373+E373</f>
        <v>18.574999999999999</v>
      </c>
      <c r="G373" s="37">
        <f t="shared" si="473"/>
        <v>1.2462399863430836E+22</v>
      </c>
      <c r="H373" s="34">
        <f t="shared" si="546"/>
        <v>73.400000000000034</v>
      </c>
      <c r="I373" s="38">
        <v>367</v>
      </c>
      <c r="J373" s="43">
        <f t="shared" si="474"/>
        <v>367</v>
      </c>
      <c r="K373" s="43">
        <f t="shared" si="475"/>
        <v>2.2000000000000002</v>
      </c>
      <c r="L373" s="33">
        <v>1</v>
      </c>
      <c r="M373" s="34">
        <f t="shared" si="476"/>
        <v>2</v>
      </c>
      <c r="N373" s="42">
        <f t="shared" si="462"/>
        <v>2.1372368593361043E+22</v>
      </c>
      <c r="O373" s="42">
        <f t="shared" si="477"/>
        <v>1.5687318547527006E+25</v>
      </c>
      <c r="P373" s="42">
        <f t="shared" si="478"/>
        <v>8.225183909864352E+23</v>
      </c>
      <c r="Q373" s="42">
        <f t="shared" si="479"/>
        <v>660</v>
      </c>
      <c r="R373" s="42">
        <f t="shared" si="480"/>
        <v>2505888.1581599205</v>
      </c>
      <c r="S373" s="70">
        <f t="shared" si="481"/>
        <v>5.2432057683695049E-2</v>
      </c>
      <c r="V373" s="43">
        <f t="shared" si="482"/>
        <v>367</v>
      </c>
      <c r="W373" s="43">
        <f t="shared" si="483"/>
        <v>3.2</v>
      </c>
      <c r="X373" s="43">
        <v>1</v>
      </c>
      <c r="Y373" s="34">
        <f t="shared" si="484"/>
        <v>1</v>
      </c>
      <c r="Z373" s="42">
        <f t="shared" si="463"/>
        <v>1.0632185350132502E+22</v>
      </c>
      <c r="AA373" s="42">
        <f t="shared" si="485"/>
        <v>3.9020120234986282E+24</v>
      </c>
      <c r="AB373" s="42">
        <f t="shared" si="486"/>
        <v>1.1963903868893603E+24</v>
      </c>
      <c r="AC373" s="42">
        <f t="shared" si="487"/>
        <v>960</v>
      </c>
      <c r="AD373" s="42">
        <f t="shared" si="488"/>
        <v>2505888.1581599205</v>
      </c>
      <c r="AE373" s="70">
        <f t="shared" si="550"/>
        <v>0.30660858543860942</v>
      </c>
      <c r="AG373" s="43">
        <f t="shared" si="489"/>
        <v>352</v>
      </c>
      <c r="AH373" s="43">
        <f t="shared" si="490"/>
        <v>4.2750000000000004</v>
      </c>
      <c r="AI373" s="43">
        <v>1</v>
      </c>
      <c r="AJ373" s="34">
        <f t="shared" si="491"/>
        <v>1.075</v>
      </c>
      <c r="AK373" s="42">
        <f t="shared" si="464"/>
        <v>4.1347387472737495E+21</v>
      </c>
      <c r="AL373" s="42">
        <f t="shared" si="492"/>
        <v>1.5645851419683866E+24</v>
      </c>
      <c r="AM373" s="42">
        <f t="shared" si="493"/>
        <v>1.9978784781062542E+23</v>
      </c>
      <c r="AN373" s="42">
        <f t="shared" si="494"/>
        <v>1282.5</v>
      </c>
      <c r="AO373" s="42">
        <f t="shared" si="495"/>
        <v>2505888.1581599205</v>
      </c>
      <c r="AP373" s="70">
        <f t="shared" si="554"/>
        <v>0.12769381636800833</v>
      </c>
      <c r="AR373" s="43">
        <f t="shared" si="496"/>
        <v>332</v>
      </c>
      <c r="AS373" s="43">
        <f t="shared" si="497"/>
        <v>5.45</v>
      </c>
      <c r="AT373" s="43">
        <v>1</v>
      </c>
      <c r="AU373" s="34">
        <f t="shared" si="498"/>
        <v>1.175</v>
      </c>
      <c r="AV373" s="42">
        <f t="shared" si="465"/>
        <v>5.7629069828668798E+20</v>
      </c>
      <c r="AW373" s="42">
        <f t="shared" si="499"/>
        <v>2.2481100140163698E+23</v>
      </c>
      <c r="AX373" s="42">
        <f t="shared" si="500"/>
        <v>1.5918768575554198E+22</v>
      </c>
      <c r="AY373" s="42">
        <f t="shared" si="501"/>
        <v>1635</v>
      </c>
      <c r="AZ373" s="42">
        <f t="shared" si="502"/>
        <v>2505888.1581599205</v>
      </c>
      <c r="BA373" s="70">
        <f t="shared" si="547"/>
        <v>7.0809562149115907E-2</v>
      </c>
      <c r="BC373" s="43">
        <f t="shared" si="503"/>
        <v>307</v>
      </c>
      <c r="BD373" s="43">
        <f t="shared" si="504"/>
        <v>6.75</v>
      </c>
      <c r="BE373" s="43">
        <v>1</v>
      </c>
      <c r="BF373" s="34">
        <f t="shared" si="505"/>
        <v>1.3</v>
      </c>
      <c r="BG373" s="42">
        <f t="shared" si="466"/>
        <v>8.8913422021374719E+20</v>
      </c>
      <c r="BH373" s="42">
        <f t="shared" si="506"/>
        <v>3.5485346728730654E+23</v>
      </c>
      <c r="BI373" s="42">
        <f t="shared" si="507"/>
        <v>6.1612206356072615E+20</v>
      </c>
      <c r="BJ373" s="42">
        <f t="shared" si="508"/>
        <v>2025</v>
      </c>
      <c r="BK373" s="42">
        <f t="shared" si="509"/>
        <v>2505888.1581599205</v>
      </c>
      <c r="BL373" s="70">
        <f t="shared" si="555"/>
        <v>1.7362717864100336E-3</v>
      </c>
      <c r="BN373" s="43">
        <f t="shared" si="510"/>
        <v>277</v>
      </c>
      <c r="BO373" s="43">
        <f t="shared" si="511"/>
        <v>8.1999999999999993</v>
      </c>
      <c r="BP373" s="43">
        <v>1</v>
      </c>
      <c r="BQ373" s="34">
        <f t="shared" si="512"/>
        <v>1.45</v>
      </c>
      <c r="BR373" s="42">
        <f t="shared" si="467"/>
        <v>1.5681379545216E+18</v>
      </c>
      <c r="BS373" s="42">
        <f t="shared" si="513"/>
        <v>6.2984260943360072E+20</v>
      </c>
      <c r="BT373" s="42">
        <f t="shared" si="514"/>
        <v>1.1694909539810054E+19</v>
      </c>
      <c r="BU373" s="42">
        <f t="shared" si="515"/>
        <v>2460</v>
      </c>
      <c r="BV373" s="42">
        <f t="shared" si="516"/>
        <v>2505888.1581599205</v>
      </c>
      <c r="BW373" s="70">
        <f t="shared" si="553"/>
        <v>1.8567987247364779E-2</v>
      </c>
      <c r="BY373" s="43">
        <f t="shared" si="517"/>
        <v>215</v>
      </c>
      <c r="BZ373" s="43">
        <f t="shared" si="518"/>
        <v>9.8249999999999993</v>
      </c>
      <c r="CA373" s="43">
        <v>1</v>
      </c>
      <c r="CB373" s="34">
        <f t="shared" si="519"/>
        <v>0</v>
      </c>
      <c r="CC373" s="42">
        <f t="shared" si="468"/>
        <v>50340326400</v>
      </c>
      <c r="CD373" s="42">
        <f t="shared" si="520"/>
        <v>0</v>
      </c>
      <c r="CE373" s="42">
        <f t="shared" si="521"/>
        <v>2592648418295845.5</v>
      </c>
      <c r="CF373" s="42">
        <f t="shared" si="522"/>
        <v>2947.5</v>
      </c>
      <c r="CG373" s="42">
        <f t="shared" si="523"/>
        <v>2505888.1581599205</v>
      </c>
      <c r="CH373" s="70" t="e">
        <f t="shared" si="552"/>
        <v>#DIV/0!</v>
      </c>
      <c r="CJ373" s="43">
        <f t="shared" si="524"/>
        <v>160</v>
      </c>
      <c r="CK373" s="43">
        <f t="shared" si="525"/>
        <v>11.649999999999999</v>
      </c>
      <c r="CL373" s="43">
        <v>14</v>
      </c>
      <c r="CM373" s="34">
        <f t="shared" si="526"/>
        <v>0</v>
      </c>
      <c r="CN373" s="42">
        <f t="shared" si="469"/>
        <v>276595200</v>
      </c>
      <c r="CO373" s="42">
        <f t="shared" si="527"/>
        <v>0</v>
      </c>
      <c r="CP373" s="42">
        <f t="shared" si="528"/>
        <v>1501091069952.0159</v>
      </c>
      <c r="CQ373" s="42">
        <f t="shared" si="529"/>
        <v>3494.9999999999995</v>
      </c>
      <c r="CR373" s="42">
        <f t="shared" si="530"/>
        <v>2505888.1581599205</v>
      </c>
      <c r="CS373" s="70" t="e">
        <f t="shared" si="548"/>
        <v>#DIV/0!</v>
      </c>
      <c r="CU373" s="43">
        <f t="shared" si="531"/>
        <v>110</v>
      </c>
      <c r="CV373" s="43">
        <f t="shared" si="532"/>
        <v>13.7</v>
      </c>
      <c r="CW373" s="43">
        <v>1</v>
      </c>
      <c r="CX373" s="34">
        <f t="shared" si="533"/>
        <v>0</v>
      </c>
      <c r="CY373" s="42">
        <f t="shared" si="470"/>
        <v>112320</v>
      </c>
      <c r="CZ373" s="42">
        <f t="shared" si="534"/>
        <v>0</v>
      </c>
      <c r="DA373" s="42">
        <f t="shared" si="535"/>
        <v>1723858944.0000126</v>
      </c>
      <c r="DB373" s="42">
        <f t="shared" si="536"/>
        <v>4110</v>
      </c>
      <c r="DC373" s="42">
        <f t="shared" si="537"/>
        <v>2505888.1581599205</v>
      </c>
      <c r="DD373" s="70" t="e">
        <f t="shared" si="538"/>
        <v>#DIV/0!</v>
      </c>
      <c r="DF373" s="43">
        <f t="shared" si="539"/>
        <v>47</v>
      </c>
      <c r="DG373" s="43">
        <f t="shared" si="540"/>
        <v>18.574999999999999</v>
      </c>
      <c r="DH373" s="43">
        <v>1</v>
      </c>
      <c r="DI373" s="34">
        <f t="shared" si="549"/>
        <v>0</v>
      </c>
      <c r="DJ373" s="42">
        <f t="shared" si="471"/>
        <v>60</v>
      </c>
      <c r="DK373" s="42">
        <f t="shared" si="541"/>
        <v>0</v>
      </c>
      <c r="DL373" s="42">
        <f t="shared" si="542"/>
        <v>376471.44103843713</v>
      </c>
      <c r="DM373" s="42">
        <f t="shared" si="543"/>
        <v>5572.5</v>
      </c>
      <c r="DN373" s="42">
        <f t="shared" si="544"/>
        <v>2505888.1581599205</v>
      </c>
      <c r="DO373" s="70" t="e">
        <f t="shared" si="545"/>
        <v>#DIV/0!</v>
      </c>
    </row>
    <row r="374" spans="1:119">
      <c r="A374" s="34">
        <f t="shared" si="472"/>
        <v>86475.270440414664</v>
      </c>
      <c r="B374" s="34">
        <v>0</v>
      </c>
      <c r="C374" s="55">
        <f t="shared" si="551"/>
        <v>16.375</v>
      </c>
      <c r="D374" s="59"/>
      <c r="E374" s="87">
        <v>2.2000000000000002</v>
      </c>
      <c r="F374" s="101">
        <f>C374+E374</f>
        <v>18.574999999999999</v>
      </c>
      <c r="G374" s="37">
        <f t="shared" si="473"/>
        <v>1.4315538222438278E+22</v>
      </c>
      <c r="H374" s="34">
        <f t="shared" si="546"/>
        <v>73.600000000000037</v>
      </c>
      <c r="I374" s="38">
        <v>368</v>
      </c>
      <c r="J374" s="43">
        <f t="shared" si="474"/>
        <v>368</v>
      </c>
      <c r="K374" s="43">
        <f t="shared" si="475"/>
        <v>2.2000000000000002</v>
      </c>
      <c r="L374" s="33">
        <v>1</v>
      </c>
      <c r="M374" s="34">
        <f t="shared" si="476"/>
        <v>2</v>
      </c>
      <c r="N374" s="42">
        <f t="shared" si="462"/>
        <v>2.1372368593361043E+22</v>
      </c>
      <c r="O374" s="42">
        <f t="shared" si="477"/>
        <v>1.5730063284713728E+25</v>
      </c>
      <c r="P374" s="42">
        <f t="shared" si="478"/>
        <v>9.4482552268092633E+23</v>
      </c>
      <c r="Q374" s="42">
        <f t="shared" si="479"/>
        <v>660</v>
      </c>
      <c r="R374" s="42">
        <f t="shared" si="480"/>
        <v>2594258.1132124402</v>
      </c>
      <c r="S374" s="70">
        <f t="shared" si="481"/>
        <v>6.0064953686428939E-2</v>
      </c>
      <c r="V374" s="43">
        <f t="shared" si="482"/>
        <v>368</v>
      </c>
      <c r="W374" s="43">
        <f t="shared" si="483"/>
        <v>3.2</v>
      </c>
      <c r="X374" s="43">
        <v>1</v>
      </c>
      <c r="Y374" s="34">
        <f t="shared" si="484"/>
        <v>1</v>
      </c>
      <c r="Z374" s="42">
        <f t="shared" si="463"/>
        <v>1.0632185350132502E+22</v>
      </c>
      <c r="AA374" s="42">
        <f t="shared" si="485"/>
        <v>3.9126442088487609E+24</v>
      </c>
      <c r="AB374" s="42">
        <f t="shared" si="486"/>
        <v>1.3742916693540747E+24</v>
      </c>
      <c r="AC374" s="42">
        <f t="shared" si="487"/>
        <v>960</v>
      </c>
      <c r="AD374" s="42">
        <f t="shared" si="488"/>
        <v>2594258.1132124402</v>
      </c>
      <c r="AE374" s="70">
        <f t="shared" si="550"/>
        <v>0.35124371039053415</v>
      </c>
      <c r="AG374" s="43">
        <f t="shared" si="489"/>
        <v>353</v>
      </c>
      <c r="AH374" s="43">
        <f t="shared" si="490"/>
        <v>4.2750000000000004</v>
      </c>
      <c r="AI374" s="43">
        <v>1</v>
      </c>
      <c r="AJ374" s="34">
        <f t="shared" si="491"/>
        <v>1.075</v>
      </c>
      <c r="AK374" s="42">
        <f t="shared" si="464"/>
        <v>4.1347387472737495E+21</v>
      </c>
      <c r="AL374" s="42">
        <f t="shared" si="492"/>
        <v>1.569029986121706E+24</v>
      </c>
      <c r="AM374" s="42">
        <f t="shared" si="493"/>
        <v>2.2949597212846346E+23</v>
      </c>
      <c r="AN374" s="42">
        <f t="shared" si="494"/>
        <v>1282.5</v>
      </c>
      <c r="AO374" s="42">
        <f t="shared" si="495"/>
        <v>2594258.1132124402</v>
      </c>
      <c r="AP374" s="70">
        <f t="shared" si="554"/>
        <v>0.14626614797574811</v>
      </c>
      <c r="AR374" s="43">
        <f t="shared" si="496"/>
        <v>333</v>
      </c>
      <c r="AS374" s="43">
        <f t="shared" si="497"/>
        <v>5.45</v>
      </c>
      <c r="AT374" s="43">
        <v>1</v>
      </c>
      <c r="AU374" s="34">
        <f t="shared" si="498"/>
        <v>1.175</v>
      </c>
      <c r="AV374" s="42">
        <f t="shared" si="465"/>
        <v>5.7629069828668798E+20</v>
      </c>
      <c r="AW374" s="42">
        <f t="shared" si="499"/>
        <v>2.2548814297212385E+23</v>
      </c>
      <c r="AX374" s="42">
        <f t="shared" si="500"/>
        <v>1.8285863276317602E+22</v>
      </c>
      <c r="AY374" s="42">
        <f t="shared" si="501"/>
        <v>1635</v>
      </c>
      <c r="AZ374" s="42">
        <f t="shared" si="502"/>
        <v>2594258.1132124402</v>
      </c>
      <c r="BA374" s="70">
        <f t="shared" si="547"/>
        <v>8.1094566815330088E-2</v>
      </c>
      <c r="BC374" s="43">
        <f t="shared" si="503"/>
        <v>308</v>
      </c>
      <c r="BD374" s="43">
        <f t="shared" si="504"/>
        <v>6.75</v>
      </c>
      <c r="BE374" s="43">
        <v>1</v>
      </c>
      <c r="BF374" s="34">
        <f t="shared" si="505"/>
        <v>1.3</v>
      </c>
      <c r="BG374" s="42">
        <f t="shared" si="466"/>
        <v>8.8913422021374719E+20</v>
      </c>
      <c r="BH374" s="42">
        <f t="shared" si="506"/>
        <v>3.5600934177358439E+23</v>
      </c>
      <c r="BI374" s="42">
        <f t="shared" si="507"/>
        <v>7.0773840088958488E+20</v>
      </c>
      <c r="BJ374" s="42">
        <f t="shared" si="508"/>
        <v>2025</v>
      </c>
      <c r="BK374" s="42">
        <f t="shared" si="509"/>
        <v>2594258.1132124402</v>
      </c>
      <c r="BL374" s="70">
        <f t="shared" si="555"/>
        <v>1.9879770496013948E-3</v>
      </c>
      <c r="BN374" s="43">
        <f t="shared" si="510"/>
        <v>278</v>
      </c>
      <c r="BO374" s="43">
        <f t="shared" si="511"/>
        <v>8.1999999999999993</v>
      </c>
      <c r="BP374" s="43">
        <v>1</v>
      </c>
      <c r="BQ374" s="34">
        <f t="shared" si="512"/>
        <v>1.45</v>
      </c>
      <c r="BR374" s="42">
        <f t="shared" si="467"/>
        <v>1.5681379545216E+18</v>
      </c>
      <c r="BS374" s="42">
        <f t="shared" si="513"/>
        <v>6.3211640946765699E+20</v>
      </c>
      <c r="BT374" s="42">
        <f t="shared" si="514"/>
        <v>1.3433923350218942E+19</v>
      </c>
      <c r="BU374" s="42">
        <f t="shared" si="515"/>
        <v>2460</v>
      </c>
      <c r="BV374" s="42">
        <f t="shared" si="516"/>
        <v>2594258.1132124402</v>
      </c>
      <c r="BW374" s="70">
        <f t="shared" si="553"/>
        <v>2.1252293326054376E-2</v>
      </c>
      <c r="BY374" s="43">
        <f t="shared" si="517"/>
        <v>216</v>
      </c>
      <c r="BZ374" s="43">
        <f t="shared" si="518"/>
        <v>9.8249999999999993</v>
      </c>
      <c r="CA374" s="43">
        <v>1</v>
      </c>
      <c r="CB374" s="34">
        <f t="shared" si="519"/>
        <v>0</v>
      </c>
      <c r="CC374" s="42">
        <f t="shared" si="468"/>
        <v>50340326400</v>
      </c>
      <c r="CD374" s="42">
        <f t="shared" si="520"/>
        <v>0</v>
      </c>
      <c r="CE374" s="42">
        <f t="shared" si="521"/>
        <v>2978170973182102</v>
      </c>
      <c r="CF374" s="42">
        <f t="shared" si="522"/>
        <v>2947.5</v>
      </c>
      <c r="CG374" s="42">
        <f t="shared" si="523"/>
        <v>2594258.1132124402</v>
      </c>
      <c r="CH374" s="70" t="e">
        <f t="shared" si="552"/>
        <v>#DIV/0!</v>
      </c>
      <c r="CJ374" s="43">
        <f t="shared" si="524"/>
        <v>161</v>
      </c>
      <c r="CK374" s="43">
        <f t="shared" si="525"/>
        <v>11.649999999999999</v>
      </c>
      <c r="CL374" s="43">
        <v>1</v>
      </c>
      <c r="CM374" s="34">
        <f t="shared" si="526"/>
        <v>0</v>
      </c>
      <c r="CN374" s="42">
        <f t="shared" si="469"/>
        <v>276595200</v>
      </c>
      <c r="CO374" s="42">
        <f t="shared" si="527"/>
        <v>0</v>
      </c>
      <c r="CP374" s="42">
        <f t="shared" si="528"/>
        <v>1724300842754.6201</v>
      </c>
      <c r="CQ374" s="42">
        <f t="shared" si="529"/>
        <v>3494.9999999999995</v>
      </c>
      <c r="CR374" s="42">
        <f t="shared" si="530"/>
        <v>2594258.1132124402</v>
      </c>
      <c r="CS374" s="70" t="e">
        <f t="shared" si="548"/>
        <v>#DIV/0!</v>
      </c>
      <c r="CU374" s="43">
        <f t="shared" si="531"/>
        <v>111</v>
      </c>
      <c r="CV374" s="43">
        <f t="shared" si="532"/>
        <v>13.7</v>
      </c>
      <c r="CW374" s="43">
        <v>1</v>
      </c>
      <c r="CX374" s="34">
        <f t="shared" si="533"/>
        <v>0</v>
      </c>
      <c r="CY374" s="42">
        <f t="shared" si="470"/>
        <v>112320</v>
      </c>
      <c r="CZ374" s="42">
        <f t="shared" si="534"/>
        <v>0</v>
      </c>
      <c r="DA374" s="42">
        <f t="shared" si="535"/>
        <v>1980193933.2197402</v>
      </c>
      <c r="DB374" s="42">
        <f t="shared" si="536"/>
        <v>4110</v>
      </c>
      <c r="DC374" s="42">
        <f t="shared" si="537"/>
        <v>2594258.1132124402</v>
      </c>
      <c r="DD374" s="70" t="e">
        <f t="shared" si="538"/>
        <v>#DIV/0!</v>
      </c>
      <c r="DF374" s="43">
        <f t="shared" si="539"/>
        <v>48</v>
      </c>
      <c r="DG374" s="43">
        <f t="shared" si="540"/>
        <v>18.574999999999999</v>
      </c>
      <c r="DH374" s="43">
        <v>1</v>
      </c>
      <c r="DI374" s="34">
        <f t="shared" si="549"/>
        <v>0</v>
      </c>
      <c r="DJ374" s="42">
        <f t="shared" si="471"/>
        <v>60</v>
      </c>
      <c r="DK374" s="42">
        <f t="shared" si="541"/>
        <v>0</v>
      </c>
      <c r="DL374" s="42">
        <f t="shared" si="542"/>
        <v>432452.12502421607</v>
      </c>
      <c r="DM374" s="42">
        <f t="shared" si="543"/>
        <v>5572.5</v>
      </c>
      <c r="DN374" s="42">
        <f t="shared" si="544"/>
        <v>2594258.1132124402</v>
      </c>
      <c r="DO374" s="70" t="e">
        <f t="shared" si="545"/>
        <v>#DIV/0!</v>
      </c>
    </row>
    <row r="375" spans="1:119">
      <c r="A375" s="34">
        <f t="shared" si="472"/>
        <v>89524.814266658417</v>
      </c>
      <c r="B375" s="34">
        <v>0</v>
      </c>
      <c r="C375" s="55">
        <f t="shared" si="551"/>
        <v>16.375</v>
      </c>
      <c r="D375" s="59"/>
      <c r="E375" s="87">
        <v>2.2000000000000002</v>
      </c>
      <c r="F375" s="101">
        <f>C375+E375</f>
        <v>18.574999999999999</v>
      </c>
      <c r="G375" s="37">
        <f t="shared" si="473"/>
        <v>1.6444235207012029E+22</v>
      </c>
      <c r="H375" s="34">
        <f t="shared" si="546"/>
        <v>73.80000000000004</v>
      </c>
      <c r="I375" s="38">
        <v>369</v>
      </c>
      <c r="J375" s="43">
        <f t="shared" si="474"/>
        <v>369</v>
      </c>
      <c r="K375" s="43">
        <f t="shared" si="475"/>
        <v>2.2000000000000002</v>
      </c>
      <c r="L375" s="33">
        <v>1</v>
      </c>
      <c r="M375" s="34">
        <f t="shared" si="476"/>
        <v>2</v>
      </c>
      <c r="N375" s="42">
        <f t="shared" si="462"/>
        <v>2.1372368593361043E+22</v>
      </c>
      <c r="O375" s="42">
        <f t="shared" si="477"/>
        <v>1.577280802190045E+25</v>
      </c>
      <c r="P375" s="42">
        <f t="shared" si="478"/>
        <v>1.0853195236627939E+24</v>
      </c>
      <c r="Q375" s="42">
        <f t="shared" si="479"/>
        <v>660</v>
      </c>
      <c r="R375" s="42">
        <f t="shared" si="480"/>
        <v>2685744.4279997526</v>
      </c>
      <c r="S375" s="70">
        <f t="shared" si="481"/>
        <v>6.8809531071184926E-2</v>
      </c>
      <c r="V375" s="43">
        <f t="shared" si="482"/>
        <v>369</v>
      </c>
      <c r="W375" s="43">
        <f t="shared" si="483"/>
        <v>3.2</v>
      </c>
      <c r="X375" s="43">
        <v>1</v>
      </c>
      <c r="Y375" s="34">
        <f t="shared" si="484"/>
        <v>1</v>
      </c>
      <c r="Z375" s="42">
        <f t="shared" si="463"/>
        <v>1.0632185350132502E+22</v>
      </c>
      <c r="AA375" s="42">
        <f t="shared" si="485"/>
        <v>3.9232763941988935E+24</v>
      </c>
      <c r="AB375" s="42">
        <f t="shared" si="486"/>
        <v>1.5786465798731549E+24</v>
      </c>
      <c r="AC375" s="42">
        <f t="shared" si="487"/>
        <v>960</v>
      </c>
      <c r="AD375" s="42">
        <f t="shared" si="488"/>
        <v>2685744.4279997526</v>
      </c>
      <c r="AE375" s="70">
        <f t="shared" si="550"/>
        <v>0.40237964936842124</v>
      </c>
      <c r="AG375" s="43">
        <f t="shared" si="489"/>
        <v>354</v>
      </c>
      <c r="AH375" s="43">
        <f t="shared" si="490"/>
        <v>4.2750000000000004</v>
      </c>
      <c r="AI375" s="43">
        <v>1</v>
      </c>
      <c r="AJ375" s="34">
        <f t="shared" si="491"/>
        <v>1.075</v>
      </c>
      <c r="AK375" s="42">
        <f t="shared" si="464"/>
        <v>4.1347387472737495E+21</v>
      </c>
      <c r="AL375" s="42">
        <f t="shared" si="492"/>
        <v>1.5734748302750251E+24</v>
      </c>
      <c r="AM375" s="42">
        <f t="shared" si="493"/>
        <v>2.6362164566241133E+23</v>
      </c>
      <c r="AN375" s="42">
        <f t="shared" si="494"/>
        <v>1282.5</v>
      </c>
      <c r="AO375" s="42">
        <f t="shared" si="495"/>
        <v>2685744.4279997526</v>
      </c>
      <c r="AP375" s="70">
        <f t="shared" si="554"/>
        <v>0.16754106299643404</v>
      </c>
      <c r="AR375" s="43">
        <f t="shared" si="496"/>
        <v>334</v>
      </c>
      <c r="AS375" s="43">
        <f t="shared" si="497"/>
        <v>5.45</v>
      </c>
      <c r="AT375" s="43">
        <v>1</v>
      </c>
      <c r="AU375" s="34">
        <f t="shared" si="498"/>
        <v>1.175</v>
      </c>
      <c r="AV375" s="42">
        <f t="shared" si="465"/>
        <v>5.7629069828668798E+20</v>
      </c>
      <c r="AW375" s="42">
        <f t="shared" si="499"/>
        <v>2.2616528454261068E+23</v>
      </c>
      <c r="AX375" s="42">
        <f t="shared" si="500"/>
        <v>2.1004941065206721E+22</v>
      </c>
      <c r="AY375" s="42">
        <f t="shared" si="501"/>
        <v>1635</v>
      </c>
      <c r="AZ375" s="42">
        <f t="shared" si="502"/>
        <v>2685744.4279997526</v>
      </c>
      <c r="BA375" s="70">
        <f t="shared" si="547"/>
        <v>9.2874293717032791E-2</v>
      </c>
      <c r="BC375" s="43">
        <f t="shared" si="503"/>
        <v>309</v>
      </c>
      <c r="BD375" s="43">
        <f t="shared" si="504"/>
        <v>6.75</v>
      </c>
      <c r="BE375" s="43">
        <v>1</v>
      </c>
      <c r="BF375" s="34">
        <f t="shared" si="505"/>
        <v>1.3</v>
      </c>
      <c r="BG375" s="42">
        <f t="shared" si="466"/>
        <v>8.8913422021374719E+20</v>
      </c>
      <c r="BH375" s="42">
        <f t="shared" si="506"/>
        <v>3.5716521625986223E+23</v>
      </c>
      <c r="BI375" s="42">
        <f t="shared" si="507"/>
        <v>8.1297793687009821E+20</v>
      </c>
      <c r="BJ375" s="42">
        <f t="shared" si="508"/>
        <v>2025</v>
      </c>
      <c r="BK375" s="42">
        <f t="shared" si="509"/>
        <v>2685744.4279997526</v>
      </c>
      <c r="BL375" s="70">
        <f t="shared" si="555"/>
        <v>2.2761957208022208E-3</v>
      </c>
      <c r="BN375" s="43">
        <f t="shared" si="510"/>
        <v>279</v>
      </c>
      <c r="BO375" s="43">
        <f t="shared" si="511"/>
        <v>8.1999999999999993</v>
      </c>
      <c r="BP375" s="43">
        <v>1</v>
      </c>
      <c r="BQ375" s="34">
        <f t="shared" si="512"/>
        <v>1.45</v>
      </c>
      <c r="BR375" s="42">
        <f t="shared" si="467"/>
        <v>1.5681379545216E+18</v>
      </c>
      <c r="BS375" s="42">
        <f t="shared" si="513"/>
        <v>6.3439020950171327E+20</v>
      </c>
      <c r="BT375" s="42">
        <f t="shared" si="514"/>
        <v>1.5431525653552759E+19</v>
      </c>
      <c r="BU375" s="42">
        <f t="shared" si="515"/>
        <v>2460</v>
      </c>
      <c r="BV375" s="42">
        <f t="shared" si="516"/>
        <v>2685744.4279997526</v>
      </c>
      <c r="BW375" s="70">
        <f t="shared" si="553"/>
        <v>2.4324974475368355E-2</v>
      </c>
      <c r="BY375" s="43">
        <f t="shared" si="517"/>
        <v>217</v>
      </c>
      <c r="BZ375" s="43">
        <f t="shared" si="518"/>
        <v>9.8249999999999993</v>
      </c>
      <c r="CA375" s="43">
        <v>1</v>
      </c>
      <c r="CB375" s="34">
        <f t="shared" si="519"/>
        <v>0</v>
      </c>
      <c r="CC375" s="42">
        <f t="shared" si="468"/>
        <v>50340326400</v>
      </c>
      <c r="CD375" s="42">
        <f t="shared" si="520"/>
        <v>0</v>
      </c>
      <c r="CE375" s="42">
        <f t="shared" si="521"/>
        <v>3421020097794201</v>
      </c>
      <c r="CF375" s="42">
        <f t="shared" si="522"/>
        <v>2947.5</v>
      </c>
      <c r="CG375" s="42">
        <f t="shared" si="523"/>
        <v>2685744.4279997526</v>
      </c>
      <c r="CH375" s="70" t="e">
        <f t="shared" si="552"/>
        <v>#DIV/0!</v>
      </c>
      <c r="CJ375" s="43">
        <f t="shared" si="524"/>
        <v>162</v>
      </c>
      <c r="CK375" s="43">
        <f t="shared" si="525"/>
        <v>11.649999999999999</v>
      </c>
      <c r="CL375" s="43">
        <v>1</v>
      </c>
      <c r="CM375" s="34">
        <f t="shared" si="526"/>
        <v>0</v>
      </c>
      <c r="CN375" s="42">
        <f t="shared" si="469"/>
        <v>276595200</v>
      </c>
      <c r="CO375" s="42">
        <f t="shared" si="527"/>
        <v>0</v>
      </c>
      <c r="CP375" s="42">
        <f t="shared" si="528"/>
        <v>1980701541592.2332</v>
      </c>
      <c r="CQ375" s="42">
        <f t="shared" si="529"/>
        <v>3494.9999999999995</v>
      </c>
      <c r="CR375" s="42">
        <f t="shared" si="530"/>
        <v>2685744.4279997526</v>
      </c>
      <c r="CS375" s="70" t="e">
        <f t="shared" si="548"/>
        <v>#DIV/0!</v>
      </c>
      <c r="CU375" s="43">
        <f t="shared" si="531"/>
        <v>112</v>
      </c>
      <c r="CV375" s="43">
        <f t="shared" si="532"/>
        <v>13.7</v>
      </c>
      <c r="CW375" s="43">
        <v>1</v>
      </c>
      <c r="CX375" s="34">
        <f t="shared" si="533"/>
        <v>0</v>
      </c>
      <c r="CY375" s="42">
        <f t="shared" si="470"/>
        <v>112320</v>
      </c>
      <c r="CZ375" s="42">
        <f t="shared" si="534"/>
        <v>0</v>
      </c>
      <c r="DA375" s="42">
        <f t="shared" si="535"/>
        <v>2274645513.6646247</v>
      </c>
      <c r="DB375" s="42">
        <f t="shared" si="536"/>
        <v>4110</v>
      </c>
      <c r="DC375" s="42">
        <f t="shared" si="537"/>
        <v>2685744.4279997526</v>
      </c>
      <c r="DD375" s="70" t="e">
        <f t="shared" si="538"/>
        <v>#DIV/0!</v>
      </c>
      <c r="DF375" s="43">
        <f t="shared" si="539"/>
        <v>49</v>
      </c>
      <c r="DG375" s="43">
        <f t="shared" si="540"/>
        <v>18.574999999999999</v>
      </c>
      <c r="DH375" s="43">
        <v>1</v>
      </c>
      <c r="DI375" s="34">
        <f t="shared" si="549"/>
        <v>0</v>
      </c>
      <c r="DJ375" s="42">
        <f t="shared" si="471"/>
        <v>60</v>
      </c>
      <c r="DK375" s="42">
        <f t="shared" si="541"/>
        <v>0</v>
      </c>
      <c r="DL375" s="42">
        <f t="shared" si="542"/>
        <v>496757.04463028919</v>
      </c>
      <c r="DM375" s="42">
        <f t="shared" si="543"/>
        <v>5572.5</v>
      </c>
      <c r="DN375" s="42">
        <f t="shared" si="544"/>
        <v>2685744.4279997526</v>
      </c>
      <c r="DO375" s="70" t="e">
        <f t="shared" si="545"/>
        <v>#DIV/0!</v>
      </c>
    </row>
    <row r="376" spans="1:119">
      <c r="A376" s="34">
        <f t="shared" si="472"/>
        <v>92681.900023685594</v>
      </c>
      <c r="B376" s="34">
        <v>0</v>
      </c>
      <c r="C376" s="55">
        <f t="shared" si="551"/>
        <v>16.375</v>
      </c>
      <c r="D376" s="59"/>
      <c r="E376" s="87">
        <v>2.2000000000000002</v>
      </c>
      <c r="F376" s="101">
        <f>C376+E376</f>
        <v>18.574999999999999</v>
      </c>
      <c r="G376" s="37">
        <f t="shared" si="473"/>
        <v>1.8889465931479046E+22</v>
      </c>
      <c r="H376" s="34">
        <f t="shared" si="546"/>
        <v>74.000000000000043</v>
      </c>
      <c r="I376" s="38">
        <v>370</v>
      </c>
      <c r="J376" s="43">
        <f t="shared" si="474"/>
        <v>370</v>
      </c>
      <c r="K376" s="43">
        <f t="shared" si="475"/>
        <v>2.2000000000000002</v>
      </c>
      <c r="L376" s="33">
        <v>4</v>
      </c>
      <c r="M376" s="34">
        <f t="shared" si="476"/>
        <v>2</v>
      </c>
      <c r="N376" s="42">
        <f t="shared" si="462"/>
        <v>8.5489474373444174E+22</v>
      </c>
      <c r="O376" s="42">
        <f t="shared" si="477"/>
        <v>6.3262211036348689E+25</v>
      </c>
      <c r="P376" s="42">
        <f t="shared" si="478"/>
        <v>1.2467047514776169E+24</v>
      </c>
      <c r="Q376" s="42">
        <f t="shared" si="479"/>
        <v>660</v>
      </c>
      <c r="R376" s="42">
        <f t="shared" si="480"/>
        <v>2780457.0007105679</v>
      </c>
      <c r="S376" s="70">
        <f t="shared" si="481"/>
        <v>1.9706942439322826E-2</v>
      </c>
      <c r="V376" s="43">
        <f t="shared" si="482"/>
        <v>370</v>
      </c>
      <c r="W376" s="43">
        <f t="shared" si="483"/>
        <v>3.2</v>
      </c>
      <c r="X376" s="43">
        <v>1</v>
      </c>
      <c r="Y376" s="34">
        <f t="shared" si="484"/>
        <v>1</v>
      </c>
      <c r="Z376" s="42">
        <f t="shared" si="463"/>
        <v>1.0632185350132502E+22</v>
      </c>
      <c r="AA376" s="42">
        <f t="shared" si="485"/>
        <v>3.9339085795490261E+24</v>
      </c>
      <c r="AB376" s="42">
        <f t="shared" si="486"/>
        <v>1.8133887294219883E+24</v>
      </c>
      <c r="AC376" s="42">
        <f t="shared" si="487"/>
        <v>960</v>
      </c>
      <c r="AD376" s="42">
        <f t="shared" si="488"/>
        <v>2780457.0007105679</v>
      </c>
      <c r="AE376" s="70">
        <f t="shared" si="550"/>
        <v>0.46096361741834652</v>
      </c>
      <c r="AG376" s="43">
        <f t="shared" si="489"/>
        <v>355</v>
      </c>
      <c r="AH376" s="43">
        <f t="shared" si="490"/>
        <v>4.2750000000000004</v>
      </c>
      <c r="AI376" s="43">
        <v>15</v>
      </c>
      <c r="AJ376" s="34">
        <f t="shared" si="491"/>
        <v>1.075</v>
      </c>
      <c r="AK376" s="42">
        <f t="shared" si="464"/>
        <v>6.2021081209106241E+22</v>
      </c>
      <c r="AL376" s="42">
        <f t="shared" si="492"/>
        <v>2.3668795116425168E+25</v>
      </c>
      <c r="AM376" s="42">
        <f t="shared" si="493"/>
        <v>3.0282175071402318E+23</v>
      </c>
      <c r="AN376" s="42">
        <f t="shared" si="494"/>
        <v>1282.5</v>
      </c>
      <c r="AO376" s="42">
        <f t="shared" si="495"/>
        <v>2780457.0007105679</v>
      </c>
      <c r="AP376" s="70">
        <f t="shared" si="554"/>
        <v>1.2794134607379206E-2</v>
      </c>
      <c r="AR376" s="43">
        <f t="shared" si="496"/>
        <v>335</v>
      </c>
      <c r="AS376" s="43">
        <f t="shared" si="497"/>
        <v>5.45</v>
      </c>
      <c r="AT376" s="43">
        <v>1</v>
      </c>
      <c r="AU376" s="34">
        <f t="shared" si="498"/>
        <v>1.175</v>
      </c>
      <c r="AV376" s="42">
        <f t="shared" si="465"/>
        <v>5.7629069828668798E+20</v>
      </c>
      <c r="AW376" s="42">
        <f t="shared" si="499"/>
        <v>2.2684242611309755E+23</v>
      </c>
      <c r="AX376" s="42">
        <f t="shared" si="500"/>
        <v>2.412834124841263E+22</v>
      </c>
      <c r="AY376" s="42">
        <f t="shared" si="501"/>
        <v>1635</v>
      </c>
      <c r="AZ376" s="42">
        <f t="shared" si="502"/>
        <v>2780457.0007105679</v>
      </c>
      <c r="BA376" s="70">
        <f t="shared" si="547"/>
        <v>0.10636608707571699</v>
      </c>
      <c r="BC376" s="43">
        <f t="shared" si="503"/>
        <v>310</v>
      </c>
      <c r="BD376" s="43">
        <f t="shared" si="504"/>
        <v>6.75</v>
      </c>
      <c r="BE376" s="43">
        <v>1</v>
      </c>
      <c r="BF376" s="34">
        <f t="shared" si="505"/>
        <v>1.3</v>
      </c>
      <c r="BG376" s="42">
        <f t="shared" si="466"/>
        <v>8.8913422021374719E+20</v>
      </c>
      <c r="BH376" s="42">
        <f t="shared" si="506"/>
        <v>3.5832109074614014E+23</v>
      </c>
      <c r="BI376" s="42">
        <f t="shared" si="507"/>
        <v>9.3386641873156519E+20</v>
      </c>
      <c r="BJ376" s="42">
        <f t="shared" si="508"/>
        <v>2025</v>
      </c>
      <c r="BK376" s="42">
        <f t="shared" si="509"/>
        <v>2780457.0007105679</v>
      </c>
      <c r="BL376" s="70">
        <f t="shared" si="555"/>
        <v>2.6062278856847469E-3</v>
      </c>
      <c r="BN376" s="43">
        <f t="shared" si="510"/>
        <v>280</v>
      </c>
      <c r="BO376" s="43">
        <f t="shared" si="511"/>
        <v>8.1999999999999993</v>
      </c>
      <c r="BP376" s="43">
        <v>1</v>
      </c>
      <c r="BQ376" s="34">
        <f t="shared" si="512"/>
        <v>1.45</v>
      </c>
      <c r="BR376" s="42">
        <f t="shared" si="467"/>
        <v>1.5681379545216E+18</v>
      </c>
      <c r="BS376" s="42">
        <f t="shared" si="513"/>
        <v>6.3666400953576967E+20</v>
      </c>
      <c r="BT376" s="42">
        <f t="shared" si="514"/>
        <v>1.77261681333306E+19</v>
      </c>
      <c r="BU376" s="42">
        <f t="shared" si="515"/>
        <v>2460</v>
      </c>
      <c r="BV376" s="42">
        <f t="shared" si="516"/>
        <v>2780457.0007105679</v>
      </c>
      <c r="BW376" s="70">
        <f t="shared" si="553"/>
        <v>2.7842265100324774E-2</v>
      </c>
      <c r="BY376" s="43">
        <f t="shared" si="517"/>
        <v>218</v>
      </c>
      <c r="BZ376" s="43">
        <f t="shared" si="518"/>
        <v>9.8249999999999993</v>
      </c>
      <c r="CA376" s="43">
        <v>1</v>
      </c>
      <c r="CB376" s="34">
        <f t="shared" si="519"/>
        <v>0</v>
      </c>
      <c r="CC376" s="42">
        <f t="shared" si="468"/>
        <v>50340326400</v>
      </c>
      <c r="CD376" s="42">
        <f t="shared" si="520"/>
        <v>0</v>
      </c>
      <c r="CE376" s="42">
        <f t="shared" si="521"/>
        <v>3929720158747994</v>
      </c>
      <c r="CF376" s="42">
        <f t="shared" si="522"/>
        <v>2947.5</v>
      </c>
      <c r="CG376" s="42">
        <f t="shared" si="523"/>
        <v>2780457.0007105679</v>
      </c>
      <c r="CH376" s="70" t="e">
        <f t="shared" si="552"/>
        <v>#DIV/0!</v>
      </c>
      <c r="CJ376" s="43">
        <f t="shared" si="524"/>
        <v>163</v>
      </c>
      <c r="CK376" s="43">
        <f t="shared" si="525"/>
        <v>11.649999999999999</v>
      </c>
      <c r="CL376" s="43">
        <v>1</v>
      </c>
      <c r="CM376" s="34">
        <f t="shared" si="526"/>
        <v>0</v>
      </c>
      <c r="CN376" s="42">
        <f t="shared" si="469"/>
        <v>276595200</v>
      </c>
      <c r="CO376" s="42">
        <f t="shared" si="527"/>
        <v>0</v>
      </c>
      <c r="CP376" s="42">
        <f t="shared" si="528"/>
        <v>2275228602567.0898</v>
      </c>
      <c r="CQ376" s="42">
        <f t="shared" si="529"/>
        <v>3494.9999999999995</v>
      </c>
      <c r="CR376" s="42">
        <f t="shared" si="530"/>
        <v>2780457.0007105679</v>
      </c>
      <c r="CS376" s="70" t="e">
        <f t="shared" si="548"/>
        <v>#DIV/0!</v>
      </c>
      <c r="CU376" s="43">
        <f t="shared" si="531"/>
        <v>113</v>
      </c>
      <c r="CV376" s="43">
        <f t="shared" si="532"/>
        <v>13.7</v>
      </c>
      <c r="CW376" s="43">
        <v>1</v>
      </c>
      <c r="CX376" s="34">
        <f t="shared" si="533"/>
        <v>0</v>
      </c>
      <c r="CY376" s="42">
        <f t="shared" si="470"/>
        <v>112320</v>
      </c>
      <c r="CZ376" s="42">
        <f t="shared" si="534"/>
        <v>0</v>
      </c>
      <c r="DA376" s="42">
        <f t="shared" si="535"/>
        <v>2612881559.7479405</v>
      </c>
      <c r="DB376" s="42">
        <f t="shared" si="536"/>
        <v>4110</v>
      </c>
      <c r="DC376" s="42">
        <f t="shared" si="537"/>
        <v>2780457.0007105679</v>
      </c>
      <c r="DD376" s="70" t="e">
        <f t="shared" si="538"/>
        <v>#DIV/0!</v>
      </c>
      <c r="DF376" s="43">
        <f t="shared" si="539"/>
        <v>50</v>
      </c>
      <c r="DG376" s="43">
        <f t="shared" si="540"/>
        <v>18.574999999999999</v>
      </c>
      <c r="DH376" s="43">
        <v>1</v>
      </c>
      <c r="DI376" s="34">
        <f t="shared" si="549"/>
        <v>0</v>
      </c>
      <c r="DJ376" s="42">
        <f t="shared" si="471"/>
        <v>60</v>
      </c>
      <c r="DK376" s="42">
        <f t="shared" si="541"/>
        <v>0</v>
      </c>
      <c r="DL376" s="42">
        <f t="shared" si="542"/>
        <v>570624.00000000186</v>
      </c>
      <c r="DM376" s="42">
        <f t="shared" si="543"/>
        <v>5572.5</v>
      </c>
      <c r="DN376" s="42">
        <f t="shared" si="544"/>
        <v>2780457.0007105679</v>
      </c>
      <c r="DO376" s="70" t="e">
        <f t="shared" si="545"/>
        <v>#DIV/0!</v>
      </c>
    </row>
    <row r="377" spans="1:119">
      <c r="A377" s="34">
        <f t="shared" si="472"/>
        <v>95950.32016949504</v>
      </c>
      <c r="B377" s="34">
        <v>0</v>
      </c>
      <c r="C377" s="55">
        <f t="shared" si="551"/>
        <v>16.375</v>
      </c>
      <c r="D377" s="59"/>
      <c r="E377" s="87">
        <v>2.2000000000000002</v>
      </c>
      <c r="F377" s="101">
        <f>C377+E377</f>
        <v>18.574999999999999</v>
      </c>
      <c r="G377" s="37">
        <f t="shared" si="473"/>
        <v>2.169829844226252E+22</v>
      </c>
      <c r="H377" s="34">
        <f t="shared" si="546"/>
        <v>74.200000000000045</v>
      </c>
      <c r="I377" s="38">
        <v>371</v>
      </c>
      <c r="J377" s="43">
        <f t="shared" si="474"/>
        <v>371</v>
      </c>
      <c r="K377" s="43">
        <f t="shared" si="475"/>
        <v>2.2000000000000002</v>
      </c>
      <c r="L377" s="33">
        <v>1</v>
      </c>
      <c r="M377" s="34">
        <f t="shared" si="476"/>
        <v>2</v>
      </c>
      <c r="N377" s="42">
        <f t="shared" si="462"/>
        <v>8.5489474373444174E+22</v>
      </c>
      <c r="O377" s="42">
        <f t="shared" si="477"/>
        <v>6.3433189985095577E+25</v>
      </c>
      <c r="P377" s="42">
        <f t="shared" si="478"/>
        <v>1.4320876971893264E+24</v>
      </c>
      <c r="Q377" s="42">
        <f t="shared" si="479"/>
        <v>660</v>
      </c>
      <c r="R377" s="42">
        <f t="shared" si="480"/>
        <v>2878509.6050848514</v>
      </c>
      <c r="S377" s="70">
        <f t="shared" si="481"/>
        <v>2.2576315293710018E-2</v>
      </c>
      <c r="V377" s="43">
        <f t="shared" si="482"/>
        <v>371</v>
      </c>
      <c r="W377" s="43">
        <f t="shared" si="483"/>
        <v>3.2</v>
      </c>
      <c r="X377" s="43">
        <v>1</v>
      </c>
      <c r="Y377" s="34">
        <f t="shared" si="484"/>
        <v>1</v>
      </c>
      <c r="Z377" s="42">
        <f t="shared" si="463"/>
        <v>1.0632185350132502E+22</v>
      </c>
      <c r="AA377" s="42">
        <f t="shared" si="485"/>
        <v>3.9445407648991582E+24</v>
      </c>
      <c r="AB377" s="42">
        <f t="shared" si="486"/>
        <v>2.0830366504572021E+24</v>
      </c>
      <c r="AC377" s="42">
        <f t="shared" si="487"/>
        <v>960</v>
      </c>
      <c r="AD377" s="42">
        <f t="shared" si="488"/>
        <v>2878509.6050848514</v>
      </c>
      <c r="AE377" s="70">
        <f t="shared" si="550"/>
        <v>0.52808090335718827</v>
      </c>
      <c r="AG377" s="43">
        <f t="shared" si="489"/>
        <v>356</v>
      </c>
      <c r="AH377" s="43">
        <f t="shared" si="490"/>
        <v>4.2750000000000004</v>
      </c>
      <c r="AI377" s="43">
        <v>1</v>
      </c>
      <c r="AJ377" s="34">
        <f t="shared" si="491"/>
        <v>1.075</v>
      </c>
      <c r="AK377" s="42">
        <f t="shared" si="464"/>
        <v>6.2021081209106241E+22</v>
      </c>
      <c r="AL377" s="42">
        <f t="shared" si="492"/>
        <v>2.3735467778724957E+25</v>
      </c>
      <c r="AM377" s="42">
        <f t="shared" si="493"/>
        <v>3.4785084690252059E+23</v>
      </c>
      <c r="AN377" s="42">
        <f t="shared" si="494"/>
        <v>1282.5</v>
      </c>
      <c r="AO377" s="42">
        <f t="shared" si="495"/>
        <v>2878509.6050848514</v>
      </c>
      <c r="AP377" s="70">
        <f t="shared" si="554"/>
        <v>1.4655318788969187E-2</v>
      </c>
      <c r="AR377" s="43">
        <f t="shared" si="496"/>
        <v>336</v>
      </c>
      <c r="AS377" s="43">
        <f t="shared" si="497"/>
        <v>5.45</v>
      </c>
      <c r="AT377" s="43">
        <v>1</v>
      </c>
      <c r="AU377" s="34">
        <f t="shared" si="498"/>
        <v>1.175</v>
      </c>
      <c r="AV377" s="42">
        <f t="shared" si="465"/>
        <v>5.7629069828668798E+20</v>
      </c>
      <c r="AW377" s="42">
        <f t="shared" si="499"/>
        <v>2.2751956768358442E+23</v>
      </c>
      <c r="AX377" s="42">
        <f t="shared" si="500"/>
        <v>2.7716185900858703E+22</v>
      </c>
      <c r="AY377" s="42">
        <f t="shared" si="501"/>
        <v>1635</v>
      </c>
      <c r="AZ377" s="42">
        <f t="shared" si="502"/>
        <v>2878509.6050848514</v>
      </c>
      <c r="BA377" s="70">
        <f t="shared" si="547"/>
        <v>0.12181891071190898</v>
      </c>
      <c r="BC377" s="43">
        <f t="shared" si="503"/>
        <v>311</v>
      </c>
      <c r="BD377" s="43">
        <f t="shared" si="504"/>
        <v>6.75</v>
      </c>
      <c r="BE377" s="43">
        <v>1</v>
      </c>
      <c r="BF377" s="34">
        <f t="shared" si="505"/>
        <v>1.3</v>
      </c>
      <c r="BG377" s="42">
        <f t="shared" si="466"/>
        <v>8.8913422021374719E+20</v>
      </c>
      <c r="BH377" s="42">
        <f t="shared" si="506"/>
        <v>3.5947696523241799E+23</v>
      </c>
      <c r="BI377" s="42">
        <f t="shared" si="507"/>
        <v>1.0727308189839217E+21</v>
      </c>
      <c r="BJ377" s="42">
        <f t="shared" si="508"/>
        <v>2025</v>
      </c>
      <c r="BK377" s="42">
        <f t="shared" si="509"/>
        <v>2878509.6050848514</v>
      </c>
      <c r="BL377" s="70">
        <f t="shared" si="555"/>
        <v>2.9841434159497623E-3</v>
      </c>
      <c r="BN377" s="43">
        <f t="shared" si="510"/>
        <v>281</v>
      </c>
      <c r="BO377" s="43">
        <f t="shared" si="511"/>
        <v>8.1999999999999993</v>
      </c>
      <c r="BP377" s="43">
        <v>1</v>
      </c>
      <c r="BQ377" s="34">
        <f t="shared" si="512"/>
        <v>1.45</v>
      </c>
      <c r="BR377" s="42">
        <f t="shared" si="467"/>
        <v>1.5681379545216E+18</v>
      </c>
      <c r="BS377" s="42">
        <f t="shared" si="513"/>
        <v>6.3893780956982595E+20</v>
      </c>
      <c r="BT377" s="42">
        <f t="shared" si="514"/>
        <v>2.0362020175157727E+19</v>
      </c>
      <c r="BU377" s="42">
        <f t="shared" si="515"/>
        <v>2460</v>
      </c>
      <c r="BV377" s="42">
        <f t="shared" si="516"/>
        <v>2878509.6050848514</v>
      </c>
      <c r="BW377" s="70">
        <f t="shared" si="553"/>
        <v>3.186854787771403E-2</v>
      </c>
      <c r="BY377" s="43">
        <f t="shared" si="517"/>
        <v>219</v>
      </c>
      <c r="BZ377" s="43">
        <f t="shared" si="518"/>
        <v>9.8249999999999993</v>
      </c>
      <c r="CA377" s="43">
        <v>1</v>
      </c>
      <c r="CB377" s="34">
        <f t="shared" si="519"/>
        <v>0</v>
      </c>
      <c r="CC377" s="42">
        <f t="shared" si="468"/>
        <v>50340326400</v>
      </c>
      <c r="CD377" s="42">
        <f t="shared" si="520"/>
        <v>0</v>
      </c>
      <c r="CE377" s="42">
        <f t="shared" si="521"/>
        <v>4514063081952507</v>
      </c>
      <c r="CF377" s="42">
        <f t="shared" si="522"/>
        <v>2947.5</v>
      </c>
      <c r="CG377" s="42">
        <f t="shared" si="523"/>
        <v>2878509.6050848514</v>
      </c>
      <c r="CH377" s="70" t="e">
        <f t="shared" si="552"/>
        <v>#DIV/0!</v>
      </c>
      <c r="CJ377" s="43">
        <f t="shared" si="524"/>
        <v>164</v>
      </c>
      <c r="CK377" s="43">
        <f t="shared" si="525"/>
        <v>11.649999999999999</v>
      </c>
      <c r="CL377" s="43">
        <v>1</v>
      </c>
      <c r="CM377" s="34">
        <f t="shared" si="526"/>
        <v>0</v>
      </c>
      <c r="CN377" s="42">
        <f t="shared" si="469"/>
        <v>276595200</v>
      </c>
      <c r="CO377" s="42">
        <f t="shared" si="527"/>
        <v>0</v>
      </c>
      <c r="CP377" s="42">
        <f t="shared" si="528"/>
        <v>2613551353011.0186</v>
      </c>
      <c r="CQ377" s="42">
        <f t="shared" si="529"/>
        <v>3494.9999999999995</v>
      </c>
      <c r="CR377" s="42">
        <f t="shared" si="530"/>
        <v>2878509.6050848514</v>
      </c>
      <c r="CS377" s="70" t="e">
        <f t="shared" si="548"/>
        <v>#DIV/0!</v>
      </c>
      <c r="CU377" s="43">
        <f t="shared" si="531"/>
        <v>114</v>
      </c>
      <c r="CV377" s="43">
        <f t="shared" si="532"/>
        <v>13.7</v>
      </c>
      <c r="CW377" s="43">
        <v>1</v>
      </c>
      <c r="CX377" s="34">
        <f t="shared" si="533"/>
        <v>0</v>
      </c>
      <c r="CY377" s="42">
        <f t="shared" si="470"/>
        <v>112320</v>
      </c>
      <c r="CZ377" s="42">
        <f t="shared" si="534"/>
        <v>0</v>
      </c>
      <c r="DA377" s="42">
        <f t="shared" si="535"/>
        <v>3001412749.4845462</v>
      </c>
      <c r="DB377" s="42">
        <f t="shared" si="536"/>
        <v>4110</v>
      </c>
      <c r="DC377" s="42">
        <f t="shared" si="537"/>
        <v>2878509.6050848514</v>
      </c>
      <c r="DD377" s="70" t="e">
        <f t="shared" si="538"/>
        <v>#DIV/0!</v>
      </c>
      <c r="DF377" s="43">
        <f t="shared" si="539"/>
        <v>51</v>
      </c>
      <c r="DG377" s="43">
        <f t="shared" si="540"/>
        <v>18.574999999999999</v>
      </c>
      <c r="DH377" s="43">
        <v>1</v>
      </c>
      <c r="DI377" s="34">
        <f t="shared" si="549"/>
        <v>0</v>
      </c>
      <c r="DJ377" s="42">
        <f t="shared" si="471"/>
        <v>60</v>
      </c>
      <c r="DK377" s="42">
        <f t="shared" si="541"/>
        <v>0</v>
      </c>
      <c r="DL377" s="42">
        <f t="shared" si="542"/>
        <v>655474.85012183036</v>
      </c>
      <c r="DM377" s="42">
        <f t="shared" si="543"/>
        <v>5572.5</v>
      </c>
      <c r="DN377" s="42">
        <f t="shared" si="544"/>
        <v>2878509.6050848514</v>
      </c>
      <c r="DO377" s="70" t="e">
        <f t="shared" si="545"/>
        <v>#DIV/0!</v>
      </c>
    </row>
    <row r="378" spans="1:119">
      <c r="A378" s="34">
        <f t="shared" si="472"/>
        <v>99334.000902828077</v>
      </c>
      <c r="B378" s="34">
        <v>0</v>
      </c>
      <c r="C378" s="55">
        <f t="shared" si="551"/>
        <v>16.375</v>
      </c>
      <c r="D378" s="59"/>
      <c r="E378" s="87">
        <v>2.2000000000000002</v>
      </c>
      <c r="F378" s="101">
        <f>C378+E378</f>
        <v>18.574999999999999</v>
      </c>
      <c r="G378" s="37">
        <f t="shared" si="473"/>
        <v>2.4924799726861685E+22</v>
      </c>
      <c r="H378" s="34">
        <f t="shared" si="546"/>
        <v>74.400000000000048</v>
      </c>
      <c r="I378" s="38">
        <v>372</v>
      </c>
      <c r="J378" s="43">
        <f t="shared" si="474"/>
        <v>372</v>
      </c>
      <c r="K378" s="43">
        <f t="shared" si="475"/>
        <v>2.2000000000000002</v>
      </c>
      <c r="L378" s="33">
        <v>1</v>
      </c>
      <c r="M378" s="34">
        <f t="shared" si="476"/>
        <v>2</v>
      </c>
      <c r="N378" s="42">
        <f t="shared" si="462"/>
        <v>8.5489474373444174E+22</v>
      </c>
      <c r="O378" s="42">
        <f t="shared" si="477"/>
        <v>6.3604168933842465E+25</v>
      </c>
      <c r="P378" s="42">
        <f t="shared" si="478"/>
        <v>1.6450367819728712E+24</v>
      </c>
      <c r="Q378" s="42">
        <f t="shared" si="479"/>
        <v>660</v>
      </c>
      <c r="R378" s="42">
        <f t="shared" si="480"/>
        <v>2980020.0270848423</v>
      </c>
      <c r="S378" s="70">
        <f t="shared" si="481"/>
        <v>2.5863662862790446E-2</v>
      </c>
      <c r="V378" s="43">
        <f t="shared" si="482"/>
        <v>372</v>
      </c>
      <c r="W378" s="43">
        <f t="shared" si="483"/>
        <v>3.2</v>
      </c>
      <c r="X378" s="43">
        <v>1</v>
      </c>
      <c r="Y378" s="34">
        <f t="shared" si="484"/>
        <v>1</v>
      </c>
      <c r="Z378" s="42">
        <f t="shared" si="463"/>
        <v>1.0632185350132502E+22</v>
      </c>
      <c r="AA378" s="42">
        <f t="shared" si="485"/>
        <v>3.9551729502492909E+24</v>
      </c>
      <c r="AB378" s="42">
        <f t="shared" si="486"/>
        <v>2.3927807737787217E+24</v>
      </c>
      <c r="AC378" s="42">
        <f t="shared" si="487"/>
        <v>960</v>
      </c>
      <c r="AD378" s="42">
        <f t="shared" si="488"/>
        <v>2980020.0270848423</v>
      </c>
      <c r="AE378" s="70">
        <f t="shared" si="550"/>
        <v>0.60497500460198761</v>
      </c>
      <c r="AG378" s="43">
        <f t="shared" si="489"/>
        <v>357</v>
      </c>
      <c r="AH378" s="43">
        <f t="shared" si="490"/>
        <v>4.2750000000000004</v>
      </c>
      <c r="AI378" s="43">
        <v>1</v>
      </c>
      <c r="AJ378" s="34">
        <f t="shared" si="491"/>
        <v>1.075</v>
      </c>
      <c r="AK378" s="42">
        <f t="shared" si="464"/>
        <v>6.2021081209106241E+22</v>
      </c>
      <c r="AL378" s="42">
        <f t="shared" si="492"/>
        <v>2.3802140441024751E+25</v>
      </c>
      <c r="AM378" s="42">
        <f t="shared" si="493"/>
        <v>3.9957569562125092E+23</v>
      </c>
      <c r="AN378" s="42">
        <f t="shared" si="494"/>
        <v>1282.5</v>
      </c>
      <c r="AO378" s="42">
        <f t="shared" si="495"/>
        <v>2980020.0270848423</v>
      </c>
      <c r="AP378" s="70">
        <f t="shared" si="554"/>
        <v>1.6787385008978126E-2</v>
      </c>
      <c r="AR378" s="43">
        <f t="shared" si="496"/>
        <v>337</v>
      </c>
      <c r="AS378" s="43">
        <f t="shared" si="497"/>
        <v>5.45</v>
      </c>
      <c r="AT378" s="43">
        <v>1</v>
      </c>
      <c r="AU378" s="34">
        <f t="shared" si="498"/>
        <v>1.175</v>
      </c>
      <c r="AV378" s="42">
        <f t="shared" si="465"/>
        <v>5.7629069828668798E+20</v>
      </c>
      <c r="AW378" s="42">
        <f t="shared" si="499"/>
        <v>2.2819670925407129E+23</v>
      </c>
      <c r="AX378" s="42">
        <f t="shared" si="500"/>
        <v>3.1837537151108405E+22</v>
      </c>
      <c r="AY378" s="42">
        <f t="shared" si="501"/>
        <v>1635</v>
      </c>
      <c r="AZ378" s="42">
        <f t="shared" si="502"/>
        <v>2980020.0270848423</v>
      </c>
      <c r="BA378" s="70">
        <f t="shared" si="547"/>
        <v>0.1395179503472195</v>
      </c>
      <c r="BC378" s="43">
        <f t="shared" si="503"/>
        <v>312</v>
      </c>
      <c r="BD378" s="43">
        <f t="shared" si="504"/>
        <v>6.75</v>
      </c>
      <c r="BE378" s="43">
        <v>1</v>
      </c>
      <c r="BF378" s="34">
        <f t="shared" si="505"/>
        <v>1.3</v>
      </c>
      <c r="BG378" s="42">
        <f t="shared" si="466"/>
        <v>8.8913422021374719E+20</v>
      </c>
      <c r="BH378" s="42">
        <f t="shared" si="506"/>
        <v>3.606328397186959E+23</v>
      </c>
      <c r="BI378" s="42">
        <f t="shared" si="507"/>
        <v>1.2322441271214528E+21</v>
      </c>
      <c r="BJ378" s="42">
        <f t="shared" si="508"/>
        <v>2025</v>
      </c>
      <c r="BK378" s="42">
        <f t="shared" si="509"/>
        <v>2980020.0270848423</v>
      </c>
      <c r="BL378" s="70">
        <f t="shared" si="555"/>
        <v>3.4168938360761574E-3</v>
      </c>
      <c r="BN378" s="43">
        <f t="shared" si="510"/>
        <v>282</v>
      </c>
      <c r="BO378" s="43">
        <f t="shared" si="511"/>
        <v>8.1999999999999993</v>
      </c>
      <c r="BP378" s="43">
        <v>1</v>
      </c>
      <c r="BQ378" s="34">
        <f t="shared" si="512"/>
        <v>1.45</v>
      </c>
      <c r="BR378" s="42">
        <f t="shared" si="467"/>
        <v>1.5681379545216E+18</v>
      </c>
      <c r="BS378" s="42">
        <f t="shared" si="513"/>
        <v>6.4121160960388222E+20</v>
      </c>
      <c r="BT378" s="42">
        <f t="shared" si="514"/>
        <v>2.3389819079620116E+19</v>
      </c>
      <c r="BU378" s="42">
        <f t="shared" si="515"/>
        <v>2460</v>
      </c>
      <c r="BV378" s="42">
        <f t="shared" si="516"/>
        <v>2980020.0270848423</v>
      </c>
      <c r="BW378" s="70">
        <f t="shared" si="553"/>
        <v>3.6477535230638632E-2</v>
      </c>
      <c r="BY378" s="43">
        <f t="shared" si="517"/>
        <v>220</v>
      </c>
      <c r="BZ378" s="43">
        <f t="shared" si="518"/>
        <v>9.8249999999999993</v>
      </c>
      <c r="CA378" s="43">
        <v>15</v>
      </c>
      <c r="CB378" s="34">
        <f t="shared" si="519"/>
        <v>0</v>
      </c>
      <c r="CC378" s="42">
        <f t="shared" si="468"/>
        <v>755104896000</v>
      </c>
      <c r="CD378" s="42">
        <f t="shared" si="520"/>
        <v>0</v>
      </c>
      <c r="CE378" s="42">
        <f t="shared" si="521"/>
        <v>5185296836591692</v>
      </c>
      <c r="CF378" s="42">
        <f t="shared" si="522"/>
        <v>2947.5</v>
      </c>
      <c r="CG378" s="42">
        <f t="shared" si="523"/>
        <v>2980020.0270848423</v>
      </c>
      <c r="CH378" s="70" t="e">
        <f t="shared" si="552"/>
        <v>#DIV/0!</v>
      </c>
      <c r="CJ378" s="43">
        <f t="shared" si="524"/>
        <v>165</v>
      </c>
      <c r="CK378" s="43">
        <f t="shared" si="525"/>
        <v>11.649999999999999</v>
      </c>
      <c r="CL378" s="43">
        <v>1</v>
      </c>
      <c r="CM378" s="34">
        <f t="shared" si="526"/>
        <v>0</v>
      </c>
      <c r="CN378" s="42">
        <f t="shared" si="469"/>
        <v>276595200</v>
      </c>
      <c r="CO378" s="42">
        <f t="shared" si="527"/>
        <v>0</v>
      </c>
      <c r="CP378" s="42">
        <f t="shared" si="528"/>
        <v>3002182139904.0322</v>
      </c>
      <c r="CQ378" s="42">
        <f t="shared" si="529"/>
        <v>3494.9999999999995</v>
      </c>
      <c r="CR378" s="42">
        <f t="shared" si="530"/>
        <v>2980020.0270848423</v>
      </c>
      <c r="CS378" s="70" t="e">
        <f t="shared" si="548"/>
        <v>#DIV/0!</v>
      </c>
      <c r="CU378" s="43">
        <f t="shared" si="531"/>
        <v>115</v>
      </c>
      <c r="CV378" s="43">
        <f t="shared" si="532"/>
        <v>13.7</v>
      </c>
      <c r="CW378" s="43">
        <v>1</v>
      </c>
      <c r="CX378" s="34">
        <f t="shared" si="533"/>
        <v>0</v>
      </c>
      <c r="CY378" s="42">
        <f t="shared" si="470"/>
        <v>112320</v>
      </c>
      <c r="CZ378" s="42">
        <f t="shared" si="534"/>
        <v>0</v>
      </c>
      <c r="DA378" s="42">
        <f t="shared" si="535"/>
        <v>3447717888.0000267</v>
      </c>
      <c r="DB378" s="42">
        <f t="shared" si="536"/>
        <v>4110</v>
      </c>
      <c r="DC378" s="42">
        <f t="shared" si="537"/>
        <v>2980020.0270848423</v>
      </c>
      <c r="DD378" s="70" t="e">
        <f t="shared" si="538"/>
        <v>#DIV/0!</v>
      </c>
      <c r="DF378" s="43">
        <f t="shared" si="539"/>
        <v>52</v>
      </c>
      <c r="DG378" s="43">
        <f t="shared" si="540"/>
        <v>18.574999999999999</v>
      </c>
      <c r="DH378" s="43">
        <v>1</v>
      </c>
      <c r="DI378" s="34">
        <f t="shared" si="549"/>
        <v>0</v>
      </c>
      <c r="DJ378" s="42">
        <f t="shared" si="471"/>
        <v>60</v>
      </c>
      <c r="DK378" s="42">
        <f t="shared" si="541"/>
        <v>0</v>
      </c>
      <c r="DL378" s="42">
        <f t="shared" si="542"/>
        <v>752942.88207687461</v>
      </c>
      <c r="DM378" s="42">
        <f t="shared" si="543"/>
        <v>5572.5</v>
      </c>
      <c r="DN378" s="42">
        <f t="shared" si="544"/>
        <v>2980020.0270848423</v>
      </c>
      <c r="DO378" s="70" t="e">
        <f t="shared" si="545"/>
        <v>#DIV/0!</v>
      </c>
    </row>
    <row r="379" spans="1:119">
      <c r="A379" s="34">
        <f t="shared" si="472"/>
        <v>102837.00687952564</v>
      </c>
      <c r="B379" s="34">
        <v>0</v>
      </c>
      <c r="C379" s="55">
        <f t="shared" si="551"/>
        <v>16.375</v>
      </c>
      <c r="D379" s="59"/>
      <c r="E379" s="87">
        <v>2.2000000000000002</v>
      </c>
      <c r="F379" s="101">
        <f>C379+E379</f>
        <v>18.574999999999999</v>
      </c>
      <c r="G379" s="37">
        <f t="shared" si="473"/>
        <v>2.8631076444876564E+22</v>
      </c>
      <c r="H379" s="34">
        <f t="shared" si="546"/>
        <v>74.600000000000037</v>
      </c>
      <c r="I379" s="38">
        <v>373</v>
      </c>
      <c r="J379" s="43">
        <f t="shared" si="474"/>
        <v>373</v>
      </c>
      <c r="K379" s="43">
        <f t="shared" si="475"/>
        <v>2.2000000000000002</v>
      </c>
      <c r="L379" s="33">
        <v>1</v>
      </c>
      <c r="M379" s="34">
        <f t="shared" si="476"/>
        <v>2</v>
      </c>
      <c r="N379" s="42">
        <f t="shared" si="462"/>
        <v>8.5489474373444174E+22</v>
      </c>
      <c r="O379" s="42">
        <f t="shared" si="477"/>
        <v>6.3775147882589354E+25</v>
      </c>
      <c r="P379" s="42">
        <f t="shared" si="478"/>
        <v>1.8896510453618532E+24</v>
      </c>
      <c r="Q379" s="42">
        <f t="shared" si="479"/>
        <v>660</v>
      </c>
      <c r="R379" s="42">
        <f t="shared" si="480"/>
        <v>3085110.2063857689</v>
      </c>
      <c r="S379" s="70">
        <f t="shared" si="481"/>
        <v>2.9629896724672727E-2</v>
      </c>
      <c r="V379" s="43">
        <f t="shared" si="482"/>
        <v>373</v>
      </c>
      <c r="W379" s="43">
        <f t="shared" si="483"/>
        <v>3.2</v>
      </c>
      <c r="X379" s="43">
        <v>1</v>
      </c>
      <c r="Y379" s="34">
        <f t="shared" si="484"/>
        <v>1</v>
      </c>
      <c r="Z379" s="42">
        <f t="shared" si="463"/>
        <v>1.0632185350132502E+22</v>
      </c>
      <c r="AA379" s="42">
        <f t="shared" si="485"/>
        <v>3.9658051355994235E+24</v>
      </c>
      <c r="AB379" s="42">
        <f t="shared" si="486"/>
        <v>2.7485833387081499E+24</v>
      </c>
      <c r="AC379" s="42">
        <f t="shared" si="487"/>
        <v>960</v>
      </c>
      <c r="AD379" s="42">
        <f t="shared" si="488"/>
        <v>3085110.2063857689</v>
      </c>
      <c r="AE379" s="70">
        <f t="shared" si="550"/>
        <v>0.69307069932287713</v>
      </c>
      <c r="AG379" s="43">
        <f t="shared" si="489"/>
        <v>358</v>
      </c>
      <c r="AH379" s="43">
        <f t="shared" si="490"/>
        <v>4.2750000000000004</v>
      </c>
      <c r="AI379" s="43">
        <v>1</v>
      </c>
      <c r="AJ379" s="34">
        <f t="shared" si="491"/>
        <v>1.075</v>
      </c>
      <c r="AK379" s="42">
        <f t="shared" si="464"/>
        <v>6.2021081209106241E+22</v>
      </c>
      <c r="AL379" s="42">
        <f t="shared" si="492"/>
        <v>2.3868813103324535E+25</v>
      </c>
      <c r="AM379" s="42">
        <f t="shared" si="493"/>
        <v>4.5899194425692692E+23</v>
      </c>
      <c r="AN379" s="42">
        <f t="shared" si="494"/>
        <v>1282.5</v>
      </c>
      <c r="AO379" s="42">
        <f t="shared" si="495"/>
        <v>3085110.2063857689</v>
      </c>
      <c r="AP379" s="70">
        <f t="shared" si="554"/>
        <v>1.9229776623999658E-2</v>
      </c>
      <c r="AR379" s="43">
        <f t="shared" si="496"/>
        <v>338</v>
      </c>
      <c r="AS379" s="43">
        <f t="shared" si="497"/>
        <v>5.45</v>
      </c>
      <c r="AT379" s="43">
        <v>1</v>
      </c>
      <c r="AU379" s="34">
        <f t="shared" si="498"/>
        <v>1.175</v>
      </c>
      <c r="AV379" s="42">
        <f t="shared" si="465"/>
        <v>5.7629069828668798E+20</v>
      </c>
      <c r="AW379" s="42">
        <f t="shared" si="499"/>
        <v>2.2887385082455813E+23</v>
      </c>
      <c r="AX379" s="42">
        <f t="shared" si="500"/>
        <v>3.6571726552635221E+22</v>
      </c>
      <c r="AY379" s="42">
        <f t="shared" si="501"/>
        <v>1635</v>
      </c>
      <c r="AZ379" s="42">
        <f t="shared" si="502"/>
        <v>3085110.2063857689</v>
      </c>
      <c r="BA379" s="70">
        <f t="shared" si="547"/>
        <v>0.15978988609174519</v>
      </c>
      <c r="BC379" s="43">
        <f t="shared" si="503"/>
        <v>313</v>
      </c>
      <c r="BD379" s="43">
        <f t="shared" si="504"/>
        <v>6.75</v>
      </c>
      <c r="BE379" s="43">
        <v>1</v>
      </c>
      <c r="BF379" s="34">
        <f t="shared" si="505"/>
        <v>1.3</v>
      </c>
      <c r="BG379" s="42">
        <f t="shared" si="466"/>
        <v>8.8913422021374719E+20</v>
      </c>
      <c r="BH379" s="42">
        <f t="shared" si="506"/>
        <v>3.6178871420497374E+23</v>
      </c>
      <c r="BI379" s="42">
        <f t="shared" si="507"/>
        <v>1.4154768017791705E+21</v>
      </c>
      <c r="BJ379" s="42">
        <f t="shared" si="508"/>
        <v>2025</v>
      </c>
      <c r="BK379" s="42">
        <f t="shared" si="509"/>
        <v>3085110.2063857689</v>
      </c>
      <c r="BL379" s="70">
        <f t="shared" si="555"/>
        <v>3.9124404554455585E-3</v>
      </c>
      <c r="BN379" s="43">
        <f t="shared" si="510"/>
        <v>283</v>
      </c>
      <c r="BO379" s="43">
        <f t="shared" si="511"/>
        <v>8.1999999999999993</v>
      </c>
      <c r="BP379" s="43">
        <v>1</v>
      </c>
      <c r="BQ379" s="34">
        <f t="shared" si="512"/>
        <v>1.45</v>
      </c>
      <c r="BR379" s="42">
        <f t="shared" si="467"/>
        <v>1.5681379545216E+18</v>
      </c>
      <c r="BS379" s="42">
        <f t="shared" si="513"/>
        <v>6.434854096379385E+20</v>
      </c>
      <c r="BT379" s="42">
        <f t="shared" si="514"/>
        <v>2.6867846700437893E+19</v>
      </c>
      <c r="BU379" s="42">
        <f t="shared" si="515"/>
        <v>2460</v>
      </c>
      <c r="BV379" s="42">
        <f t="shared" si="516"/>
        <v>3085110.2063857689</v>
      </c>
      <c r="BW379" s="70">
        <f t="shared" si="553"/>
        <v>4.1753622223626288E-2</v>
      </c>
      <c r="BY379" s="43">
        <f t="shared" si="517"/>
        <v>221</v>
      </c>
      <c r="BZ379" s="43">
        <f t="shared" si="518"/>
        <v>9.8249999999999993</v>
      </c>
      <c r="CA379" s="43">
        <v>1</v>
      </c>
      <c r="CB379" s="34">
        <f t="shared" si="519"/>
        <v>0</v>
      </c>
      <c r="CC379" s="42">
        <f t="shared" si="468"/>
        <v>755104896000</v>
      </c>
      <c r="CD379" s="42">
        <f t="shared" si="520"/>
        <v>0</v>
      </c>
      <c r="CE379" s="42">
        <f t="shared" si="521"/>
        <v>5956341946364207</v>
      </c>
      <c r="CF379" s="42">
        <f t="shared" si="522"/>
        <v>2947.5</v>
      </c>
      <c r="CG379" s="42">
        <f t="shared" si="523"/>
        <v>3085110.2063857689</v>
      </c>
      <c r="CH379" s="70" t="e">
        <f t="shared" si="552"/>
        <v>#DIV/0!</v>
      </c>
      <c r="CJ379" s="43">
        <f t="shared" si="524"/>
        <v>166</v>
      </c>
      <c r="CK379" s="43">
        <f t="shared" si="525"/>
        <v>11.649999999999999</v>
      </c>
      <c r="CL379" s="43">
        <v>1</v>
      </c>
      <c r="CM379" s="34">
        <f t="shared" si="526"/>
        <v>0</v>
      </c>
      <c r="CN379" s="42">
        <f t="shared" si="469"/>
        <v>276595200</v>
      </c>
      <c r="CO379" s="42">
        <f t="shared" si="527"/>
        <v>0</v>
      </c>
      <c r="CP379" s="42">
        <f t="shared" si="528"/>
        <v>3448601685509.2407</v>
      </c>
      <c r="CQ379" s="42">
        <f t="shared" si="529"/>
        <v>3494.9999999999995</v>
      </c>
      <c r="CR379" s="42">
        <f t="shared" si="530"/>
        <v>3085110.2063857689</v>
      </c>
      <c r="CS379" s="70" t="e">
        <f t="shared" si="548"/>
        <v>#DIV/0!</v>
      </c>
      <c r="CU379" s="43">
        <f t="shared" si="531"/>
        <v>116</v>
      </c>
      <c r="CV379" s="43">
        <f t="shared" si="532"/>
        <v>13.7</v>
      </c>
      <c r="CW379" s="43">
        <v>1</v>
      </c>
      <c r="CX379" s="34">
        <f t="shared" si="533"/>
        <v>0</v>
      </c>
      <c r="CY379" s="42">
        <f t="shared" si="470"/>
        <v>112320</v>
      </c>
      <c r="CZ379" s="42">
        <f t="shared" si="534"/>
        <v>0</v>
      </c>
      <c r="DA379" s="42">
        <f t="shared" si="535"/>
        <v>3960387866.4394827</v>
      </c>
      <c r="DB379" s="42">
        <f t="shared" si="536"/>
        <v>4110</v>
      </c>
      <c r="DC379" s="42">
        <f t="shared" si="537"/>
        <v>3085110.2063857689</v>
      </c>
      <c r="DD379" s="70" t="e">
        <f t="shared" si="538"/>
        <v>#DIV/0!</v>
      </c>
      <c r="DF379" s="43">
        <f t="shared" si="539"/>
        <v>53</v>
      </c>
      <c r="DG379" s="43">
        <f t="shared" si="540"/>
        <v>18.574999999999999</v>
      </c>
      <c r="DH379" s="43">
        <v>1</v>
      </c>
      <c r="DI379" s="34">
        <f t="shared" si="549"/>
        <v>0</v>
      </c>
      <c r="DJ379" s="42">
        <f t="shared" si="471"/>
        <v>60</v>
      </c>
      <c r="DK379" s="42">
        <f t="shared" si="541"/>
        <v>0</v>
      </c>
      <c r="DL379" s="42">
        <f t="shared" si="542"/>
        <v>864904.25004843238</v>
      </c>
      <c r="DM379" s="42">
        <f t="shared" si="543"/>
        <v>5572.5</v>
      </c>
      <c r="DN379" s="42">
        <f t="shared" si="544"/>
        <v>3085110.2063857689</v>
      </c>
      <c r="DO379" s="70" t="e">
        <f t="shared" si="545"/>
        <v>#DIV/0!</v>
      </c>
    </row>
    <row r="380" spans="1:119">
      <c r="A380" s="34">
        <f t="shared" si="472"/>
        <v>106463.54609520733</v>
      </c>
      <c r="B380" s="34">
        <v>0</v>
      </c>
      <c r="C380" s="55">
        <f t="shared" si="551"/>
        <v>16.375</v>
      </c>
      <c r="D380" s="59"/>
      <c r="E380" s="87">
        <v>2.2000000000000002</v>
      </c>
      <c r="F380" s="101">
        <f>C380+E380</f>
        <v>18.574999999999999</v>
      </c>
      <c r="G380" s="37">
        <f t="shared" si="473"/>
        <v>3.2888470414024067E+22</v>
      </c>
      <c r="H380" s="34">
        <f t="shared" si="546"/>
        <v>74.80000000000004</v>
      </c>
      <c r="I380" s="38">
        <v>374</v>
      </c>
      <c r="J380" s="43">
        <f t="shared" si="474"/>
        <v>374</v>
      </c>
      <c r="K380" s="43">
        <f t="shared" si="475"/>
        <v>2.2000000000000002</v>
      </c>
      <c r="L380" s="33">
        <v>1</v>
      </c>
      <c r="M380" s="34">
        <f t="shared" si="476"/>
        <v>2</v>
      </c>
      <c r="N380" s="42">
        <f t="shared" si="462"/>
        <v>8.5489474373444174E+22</v>
      </c>
      <c r="O380" s="42">
        <f t="shared" si="477"/>
        <v>6.3946126831336242E+25</v>
      </c>
      <c r="P380" s="42">
        <f t="shared" si="478"/>
        <v>2.1706390473255884E+24</v>
      </c>
      <c r="Q380" s="42">
        <f t="shared" si="479"/>
        <v>660</v>
      </c>
      <c r="R380" s="42">
        <f t="shared" si="480"/>
        <v>3193906.38285622</v>
      </c>
      <c r="S380" s="70">
        <f t="shared" si="481"/>
        <v>3.3944808777095249E-2</v>
      </c>
      <c r="V380" s="43">
        <f t="shared" si="482"/>
        <v>374</v>
      </c>
      <c r="W380" s="43">
        <f t="shared" si="483"/>
        <v>3.2</v>
      </c>
      <c r="X380" s="43">
        <v>1</v>
      </c>
      <c r="Y380" s="34">
        <f t="shared" si="484"/>
        <v>1</v>
      </c>
      <c r="Z380" s="42">
        <f t="shared" si="463"/>
        <v>1.0632185350132502E+22</v>
      </c>
      <c r="AA380" s="42">
        <f t="shared" si="485"/>
        <v>3.9764373209495556E+24</v>
      </c>
      <c r="AB380" s="42">
        <f t="shared" si="486"/>
        <v>3.1572931597463103E+24</v>
      </c>
      <c r="AC380" s="42">
        <f t="shared" si="487"/>
        <v>960</v>
      </c>
      <c r="AD380" s="42">
        <f t="shared" si="488"/>
        <v>3193906.38285622</v>
      </c>
      <c r="AE380" s="70">
        <f t="shared" si="550"/>
        <v>0.79400048458260686</v>
      </c>
      <c r="AG380" s="43">
        <f t="shared" si="489"/>
        <v>359</v>
      </c>
      <c r="AH380" s="43">
        <f t="shared" si="490"/>
        <v>4.2750000000000004</v>
      </c>
      <c r="AI380" s="43">
        <v>1</v>
      </c>
      <c r="AJ380" s="34">
        <f t="shared" si="491"/>
        <v>1.075</v>
      </c>
      <c r="AK380" s="42">
        <f t="shared" si="464"/>
        <v>6.2021081209106241E+22</v>
      </c>
      <c r="AL380" s="42">
        <f t="shared" si="492"/>
        <v>2.3935485765624325E+25</v>
      </c>
      <c r="AM380" s="42">
        <f t="shared" si="493"/>
        <v>5.2724329132482293E+23</v>
      </c>
      <c r="AN380" s="42">
        <f t="shared" si="494"/>
        <v>1282.5</v>
      </c>
      <c r="AO380" s="42">
        <f t="shared" si="495"/>
        <v>3193906.38285622</v>
      </c>
      <c r="AP380" s="70">
        <f t="shared" si="554"/>
        <v>2.2027682934350111E-2</v>
      </c>
      <c r="AR380" s="43">
        <f t="shared" si="496"/>
        <v>339</v>
      </c>
      <c r="AS380" s="43">
        <f t="shared" si="497"/>
        <v>5.45</v>
      </c>
      <c r="AT380" s="43">
        <v>1</v>
      </c>
      <c r="AU380" s="34">
        <f t="shared" si="498"/>
        <v>1.175</v>
      </c>
      <c r="AV380" s="42">
        <f t="shared" si="465"/>
        <v>5.7629069828668798E+20</v>
      </c>
      <c r="AW380" s="42">
        <f t="shared" si="499"/>
        <v>2.29550992395045E+23</v>
      </c>
      <c r="AX380" s="42">
        <f t="shared" si="500"/>
        <v>4.2009882130413458E+22</v>
      </c>
      <c r="AY380" s="42">
        <f t="shared" si="501"/>
        <v>1635</v>
      </c>
      <c r="AZ380" s="42">
        <f t="shared" si="502"/>
        <v>3193906.38285622</v>
      </c>
      <c r="BA380" s="70">
        <f t="shared" si="547"/>
        <v>0.18300893275214727</v>
      </c>
      <c r="BC380" s="43">
        <f t="shared" si="503"/>
        <v>314</v>
      </c>
      <c r="BD380" s="43">
        <f t="shared" si="504"/>
        <v>6.75</v>
      </c>
      <c r="BE380" s="43">
        <v>1</v>
      </c>
      <c r="BF380" s="34">
        <f t="shared" si="505"/>
        <v>1.3</v>
      </c>
      <c r="BG380" s="42">
        <f t="shared" si="466"/>
        <v>8.8913422021374719E+20</v>
      </c>
      <c r="BH380" s="42">
        <f t="shared" si="506"/>
        <v>3.6294458869125158E+23</v>
      </c>
      <c r="BI380" s="42">
        <f t="shared" si="507"/>
        <v>1.6259558737401972E+21</v>
      </c>
      <c r="BJ380" s="42">
        <f t="shared" si="508"/>
        <v>2025</v>
      </c>
      <c r="BK380" s="42">
        <f t="shared" si="509"/>
        <v>3193906.38285622</v>
      </c>
      <c r="BL380" s="70">
        <f t="shared" si="555"/>
        <v>4.4799011320247554E-3</v>
      </c>
      <c r="BN380" s="43">
        <f t="shared" si="510"/>
        <v>284</v>
      </c>
      <c r="BO380" s="43">
        <f t="shared" si="511"/>
        <v>8.1999999999999993</v>
      </c>
      <c r="BP380" s="43">
        <v>1</v>
      </c>
      <c r="BQ380" s="34">
        <f t="shared" si="512"/>
        <v>1.45</v>
      </c>
      <c r="BR380" s="42">
        <f t="shared" si="467"/>
        <v>1.5681379545216E+18</v>
      </c>
      <c r="BS380" s="42">
        <f t="shared" si="513"/>
        <v>6.457592096719949E+20</v>
      </c>
      <c r="BT380" s="42">
        <f t="shared" si="514"/>
        <v>3.086305130710553E+19</v>
      </c>
      <c r="BU380" s="42">
        <f t="shared" si="515"/>
        <v>2460</v>
      </c>
      <c r="BV380" s="42">
        <f t="shared" si="516"/>
        <v>3193906.38285622</v>
      </c>
      <c r="BW380" s="70">
        <f t="shared" si="553"/>
        <v>4.7793435764984321E-2</v>
      </c>
      <c r="BY380" s="43">
        <f t="shared" si="517"/>
        <v>222</v>
      </c>
      <c r="BZ380" s="43">
        <f t="shared" si="518"/>
        <v>9.8249999999999993</v>
      </c>
      <c r="CA380" s="43">
        <v>1</v>
      </c>
      <c r="CB380" s="34">
        <f t="shared" si="519"/>
        <v>0</v>
      </c>
      <c r="CC380" s="42">
        <f t="shared" si="468"/>
        <v>755104896000</v>
      </c>
      <c r="CD380" s="42">
        <f t="shared" si="520"/>
        <v>0</v>
      </c>
      <c r="CE380" s="42">
        <f t="shared" si="521"/>
        <v>6842040195588402</v>
      </c>
      <c r="CF380" s="42">
        <f t="shared" si="522"/>
        <v>2947.5</v>
      </c>
      <c r="CG380" s="42">
        <f t="shared" si="523"/>
        <v>3193906.38285622</v>
      </c>
      <c r="CH380" s="70" t="e">
        <f t="shared" si="552"/>
        <v>#DIV/0!</v>
      </c>
      <c r="CJ380" s="43">
        <f t="shared" si="524"/>
        <v>167</v>
      </c>
      <c r="CK380" s="43">
        <f t="shared" si="525"/>
        <v>11.649999999999999</v>
      </c>
      <c r="CL380" s="43">
        <v>1</v>
      </c>
      <c r="CM380" s="34">
        <f t="shared" si="526"/>
        <v>0</v>
      </c>
      <c r="CN380" s="42">
        <f t="shared" si="469"/>
        <v>276595200</v>
      </c>
      <c r="CO380" s="42">
        <f t="shared" si="527"/>
        <v>0</v>
      </c>
      <c r="CP380" s="42">
        <f t="shared" si="528"/>
        <v>3961403083184.4678</v>
      </c>
      <c r="CQ380" s="42">
        <f t="shared" si="529"/>
        <v>3494.9999999999995</v>
      </c>
      <c r="CR380" s="42">
        <f t="shared" si="530"/>
        <v>3193906.38285622</v>
      </c>
      <c r="CS380" s="70" t="e">
        <f t="shared" si="548"/>
        <v>#DIV/0!</v>
      </c>
      <c r="CU380" s="43">
        <f t="shared" si="531"/>
        <v>117</v>
      </c>
      <c r="CV380" s="43">
        <f t="shared" si="532"/>
        <v>13.7</v>
      </c>
      <c r="CW380" s="43">
        <v>1</v>
      </c>
      <c r="CX380" s="34">
        <f t="shared" si="533"/>
        <v>0</v>
      </c>
      <c r="CY380" s="42">
        <f t="shared" si="470"/>
        <v>112320</v>
      </c>
      <c r="CZ380" s="42">
        <f t="shared" si="534"/>
        <v>0</v>
      </c>
      <c r="DA380" s="42">
        <f t="shared" si="535"/>
        <v>4549291027.3292503</v>
      </c>
      <c r="DB380" s="42">
        <f t="shared" si="536"/>
        <v>4110</v>
      </c>
      <c r="DC380" s="42">
        <f t="shared" si="537"/>
        <v>3193906.38285622</v>
      </c>
      <c r="DD380" s="70" t="e">
        <f t="shared" si="538"/>
        <v>#DIV/0!</v>
      </c>
      <c r="DF380" s="43">
        <f t="shared" si="539"/>
        <v>54</v>
      </c>
      <c r="DG380" s="43">
        <f t="shared" si="540"/>
        <v>18.574999999999999</v>
      </c>
      <c r="DH380" s="43">
        <v>1</v>
      </c>
      <c r="DI380" s="34">
        <f t="shared" si="549"/>
        <v>0</v>
      </c>
      <c r="DJ380" s="42">
        <f t="shared" si="471"/>
        <v>60</v>
      </c>
      <c r="DK380" s="42">
        <f t="shared" si="541"/>
        <v>0</v>
      </c>
      <c r="DL380" s="42">
        <f t="shared" si="542"/>
        <v>993514.0892605785</v>
      </c>
      <c r="DM380" s="42">
        <f t="shared" si="543"/>
        <v>5572.5</v>
      </c>
      <c r="DN380" s="42">
        <f t="shared" si="544"/>
        <v>3193906.38285622</v>
      </c>
      <c r="DO380" s="70" t="e">
        <f t="shared" si="545"/>
        <v>#DIV/0!</v>
      </c>
    </row>
    <row r="381" spans="1:119">
      <c r="A381" s="34">
        <f t="shared" si="472"/>
        <v>110217.97494013782</v>
      </c>
      <c r="B381" s="34">
        <v>0</v>
      </c>
      <c r="C381" s="55">
        <f t="shared" si="551"/>
        <v>19.25</v>
      </c>
      <c r="D381" s="58">
        <f>1+I381/200</f>
        <v>2.875</v>
      </c>
      <c r="E381" s="87">
        <v>2.2000000000000002</v>
      </c>
      <c r="F381" s="101">
        <f>C381+E381</f>
        <v>21.45</v>
      </c>
      <c r="G381" s="37">
        <f t="shared" si="473"/>
        <v>3.7778931862958118E+22</v>
      </c>
      <c r="H381" s="34">
        <f t="shared" si="546"/>
        <v>75.000000000000043</v>
      </c>
      <c r="I381" s="38">
        <v>375</v>
      </c>
      <c r="J381" s="43">
        <f t="shared" si="474"/>
        <v>375</v>
      </c>
      <c r="K381" s="43">
        <f t="shared" si="475"/>
        <v>2.2000000000000002</v>
      </c>
      <c r="L381" s="33">
        <v>1</v>
      </c>
      <c r="M381" s="34">
        <f t="shared" si="476"/>
        <v>2</v>
      </c>
      <c r="N381" s="42">
        <f t="shared" si="462"/>
        <v>8.5489474373444174E+22</v>
      </c>
      <c r="O381" s="42">
        <f t="shared" si="477"/>
        <v>6.411710578008313E+25</v>
      </c>
      <c r="P381" s="42">
        <f t="shared" si="478"/>
        <v>2.493409502955236E+24</v>
      </c>
      <c r="Q381" s="42">
        <f t="shared" si="479"/>
        <v>660</v>
      </c>
      <c r="R381" s="42">
        <f t="shared" si="480"/>
        <v>3306539.2482041344</v>
      </c>
      <c r="S381" s="70">
        <f t="shared" si="481"/>
        <v>3.8888366413597081E-2</v>
      </c>
      <c r="V381" s="43">
        <f t="shared" si="482"/>
        <v>375</v>
      </c>
      <c r="W381" s="43">
        <f t="shared" si="483"/>
        <v>3.2</v>
      </c>
      <c r="X381" s="43">
        <v>1</v>
      </c>
      <c r="Y381" s="34">
        <f t="shared" si="484"/>
        <v>1</v>
      </c>
      <c r="Z381" s="42">
        <f t="shared" si="463"/>
        <v>1.0632185350132502E+22</v>
      </c>
      <c r="AA381" s="42">
        <f t="shared" si="485"/>
        <v>3.9870695062996883E+24</v>
      </c>
      <c r="AB381" s="42">
        <f t="shared" si="486"/>
        <v>3.6267774588439793E+24</v>
      </c>
      <c r="AC381" s="42">
        <f t="shared" si="487"/>
        <v>960</v>
      </c>
      <c r="AD381" s="42">
        <f t="shared" si="488"/>
        <v>3306539.2482041344</v>
      </c>
      <c r="AE381" s="70">
        <f t="shared" si="550"/>
        <v>0.90963487170553792</v>
      </c>
      <c r="AG381" s="43">
        <f t="shared" si="489"/>
        <v>360</v>
      </c>
      <c r="AH381" s="43">
        <f t="shared" si="490"/>
        <v>4.2750000000000004</v>
      </c>
      <c r="AI381" s="43">
        <v>1</v>
      </c>
      <c r="AJ381" s="34">
        <f t="shared" si="491"/>
        <v>1.075</v>
      </c>
      <c r="AK381" s="42">
        <f t="shared" si="464"/>
        <v>6.2021081209106241E+22</v>
      </c>
      <c r="AL381" s="42">
        <f t="shared" si="492"/>
        <v>2.4002158427924114E+25</v>
      </c>
      <c r="AM381" s="42">
        <f t="shared" si="493"/>
        <v>6.0564350142804649E+23</v>
      </c>
      <c r="AN381" s="42">
        <f t="shared" si="494"/>
        <v>1282.5</v>
      </c>
      <c r="AO381" s="42">
        <f t="shared" si="495"/>
        <v>3306539.2482041344</v>
      </c>
      <c r="AP381" s="70">
        <f t="shared" si="554"/>
        <v>2.5232876586775661E-2</v>
      </c>
      <c r="AR381" s="43">
        <f t="shared" si="496"/>
        <v>340</v>
      </c>
      <c r="AS381" s="43">
        <f t="shared" si="497"/>
        <v>5.45</v>
      </c>
      <c r="AT381" s="43">
        <v>15</v>
      </c>
      <c r="AU381" s="34">
        <f t="shared" si="498"/>
        <v>1.175</v>
      </c>
      <c r="AV381" s="42">
        <f t="shared" si="465"/>
        <v>8.6443604743003193E+21</v>
      </c>
      <c r="AW381" s="42">
        <f t="shared" si="499"/>
        <v>3.453422009482978E+24</v>
      </c>
      <c r="AX381" s="42">
        <f t="shared" si="500"/>
        <v>4.8256682496825278E+22</v>
      </c>
      <c r="AY381" s="42">
        <f t="shared" si="501"/>
        <v>1635</v>
      </c>
      <c r="AZ381" s="42">
        <f t="shared" si="502"/>
        <v>3306539.2482041344</v>
      </c>
      <c r="BA381" s="70">
        <f t="shared" si="547"/>
        <v>1.3973583988378509E-2</v>
      </c>
      <c r="BC381" s="43">
        <f t="shared" si="503"/>
        <v>315</v>
      </c>
      <c r="BD381" s="43">
        <f t="shared" si="504"/>
        <v>6.75</v>
      </c>
      <c r="BE381" s="43">
        <v>1</v>
      </c>
      <c r="BF381" s="34">
        <f t="shared" si="505"/>
        <v>1.3</v>
      </c>
      <c r="BG381" s="42">
        <f t="shared" si="466"/>
        <v>8.8913422021374719E+20</v>
      </c>
      <c r="BH381" s="42">
        <f t="shared" si="506"/>
        <v>3.6410046317752949E+23</v>
      </c>
      <c r="BI381" s="42">
        <f t="shared" si="507"/>
        <v>1.8677328374631312E+21</v>
      </c>
      <c r="BJ381" s="42">
        <f t="shared" si="508"/>
        <v>2025</v>
      </c>
      <c r="BK381" s="42">
        <f t="shared" si="509"/>
        <v>3306539.2482041344</v>
      </c>
      <c r="BL381" s="70">
        <f t="shared" si="555"/>
        <v>5.1297183781731552E-3</v>
      </c>
      <c r="BN381" s="43">
        <f t="shared" si="510"/>
        <v>285</v>
      </c>
      <c r="BO381" s="43">
        <f t="shared" si="511"/>
        <v>8.1999999999999993</v>
      </c>
      <c r="BP381" s="43">
        <v>1</v>
      </c>
      <c r="BQ381" s="34">
        <f t="shared" si="512"/>
        <v>1.45</v>
      </c>
      <c r="BR381" s="42">
        <f t="shared" si="467"/>
        <v>1.5681379545216E+18</v>
      </c>
      <c r="BS381" s="42">
        <f t="shared" si="513"/>
        <v>6.4803300970605117E+20</v>
      </c>
      <c r="BT381" s="42">
        <f t="shared" si="514"/>
        <v>3.5452336266661216E+19</v>
      </c>
      <c r="BU381" s="42">
        <f t="shared" si="515"/>
        <v>2460</v>
      </c>
      <c r="BV381" s="42">
        <f t="shared" si="516"/>
        <v>3306539.2482041344</v>
      </c>
      <c r="BW381" s="70">
        <f t="shared" si="553"/>
        <v>5.4707608618182045E-2</v>
      </c>
      <c r="BY381" s="43">
        <f t="shared" si="517"/>
        <v>223</v>
      </c>
      <c r="BZ381" s="43">
        <f t="shared" si="518"/>
        <v>9.8249999999999993</v>
      </c>
      <c r="CA381" s="43">
        <v>1</v>
      </c>
      <c r="CB381" s="34">
        <f t="shared" si="519"/>
        <v>0</v>
      </c>
      <c r="CC381" s="42">
        <f t="shared" si="468"/>
        <v>755104896000</v>
      </c>
      <c r="CD381" s="42">
        <f t="shared" si="520"/>
        <v>0</v>
      </c>
      <c r="CE381" s="42">
        <f t="shared" si="521"/>
        <v>7859440317495991</v>
      </c>
      <c r="CF381" s="42">
        <f t="shared" si="522"/>
        <v>2947.5</v>
      </c>
      <c r="CG381" s="42">
        <f t="shared" si="523"/>
        <v>3306539.2482041344</v>
      </c>
      <c r="CH381" s="70" t="e">
        <f t="shared" si="552"/>
        <v>#DIV/0!</v>
      </c>
      <c r="CJ381" s="43">
        <f t="shared" si="524"/>
        <v>168</v>
      </c>
      <c r="CK381" s="43">
        <f t="shared" si="525"/>
        <v>11.649999999999999</v>
      </c>
      <c r="CL381" s="43">
        <v>1</v>
      </c>
      <c r="CM381" s="34">
        <f t="shared" si="526"/>
        <v>0</v>
      </c>
      <c r="CN381" s="42">
        <f t="shared" si="469"/>
        <v>276595200</v>
      </c>
      <c r="CO381" s="42">
        <f t="shared" si="527"/>
        <v>0</v>
      </c>
      <c r="CP381" s="42">
        <f t="shared" si="528"/>
        <v>4550457205134.1807</v>
      </c>
      <c r="CQ381" s="42">
        <f t="shared" si="529"/>
        <v>3494.9999999999995</v>
      </c>
      <c r="CR381" s="42">
        <f t="shared" si="530"/>
        <v>3306539.2482041344</v>
      </c>
      <c r="CS381" s="70" t="e">
        <f t="shared" si="548"/>
        <v>#DIV/0!</v>
      </c>
      <c r="CU381" s="43">
        <f t="shared" si="531"/>
        <v>118</v>
      </c>
      <c r="CV381" s="43">
        <f t="shared" si="532"/>
        <v>13.7</v>
      </c>
      <c r="CW381" s="43">
        <v>1</v>
      </c>
      <c r="CX381" s="34">
        <f t="shared" si="533"/>
        <v>0</v>
      </c>
      <c r="CY381" s="42">
        <f t="shared" si="470"/>
        <v>112320</v>
      </c>
      <c r="CZ381" s="42">
        <f t="shared" si="534"/>
        <v>0</v>
      </c>
      <c r="DA381" s="42">
        <f t="shared" si="535"/>
        <v>5225763119.4958811</v>
      </c>
      <c r="DB381" s="42">
        <f t="shared" si="536"/>
        <v>4110</v>
      </c>
      <c r="DC381" s="42">
        <f t="shared" si="537"/>
        <v>3306539.2482041344</v>
      </c>
      <c r="DD381" s="70" t="e">
        <f t="shared" si="538"/>
        <v>#DIV/0!</v>
      </c>
      <c r="DF381" s="43">
        <f t="shared" si="539"/>
        <v>55</v>
      </c>
      <c r="DG381" s="43">
        <f t="shared" si="540"/>
        <v>18.574999999999999</v>
      </c>
      <c r="DH381" s="43">
        <v>1</v>
      </c>
      <c r="DI381" s="34">
        <f t="shared" si="549"/>
        <v>0</v>
      </c>
      <c r="DJ381" s="42">
        <f t="shared" si="471"/>
        <v>60</v>
      </c>
      <c r="DK381" s="42">
        <f t="shared" si="541"/>
        <v>0</v>
      </c>
      <c r="DL381" s="42">
        <f t="shared" si="542"/>
        <v>1141248.0000000044</v>
      </c>
      <c r="DM381" s="42">
        <f t="shared" si="543"/>
        <v>5572.5</v>
      </c>
      <c r="DN381" s="42">
        <f t="shared" si="544"/>
        <v>3306539.2482041344</v>
      </c>
      <c r="DO381" s="70" t="e">
        <f t="shared" si="545"/>
        <v>#DIV/0!</v>
      </c>
    </row>
    <row r="382" spans="1:119">
      <c r="A382" s="34">
        <f t="shared" si="472"/>
        <v>114104.80343235264</v>
      </c>
      <c r="B382" s="34">
        <v>0</v>
      </c>
      <c r="C382" s="55">
        <f t="shared" si="551"/>
        <v>19.25</v>
      </c>
      <c r="D382" s="59"/>
      <c r="E382" s="87">
        <v>2.2000000000000002</v>
      </c>
      <c r="F382" s="101">
        <f>C382+E382</f>
        <v>21.45</v>
      </c>
      <c r="G382" s="37">
        <f t="shared" si="473"/>
        <v>4.3396596884525048E+22</v>
      </c>
      <c r="H382" s="34">
        <f t="shared" si="546"/>
        <v>75.200000000000045</v>
      </c>
      <c r="I382" s="38">
        <v>376</v>
      </c>
      <c r="J382" s="43">
        <f t="shared" si="474"/>
        <v>376</v>
      </c>
      <c r="K382" s="43">
        <f t="shared" si="475"/>
        <v>2.2000000000000002</v>
      </c>
      <c r="L382" s="33">
        <v>1</v>
      </c>
      <c r="M382" s="34">
        <f t="shared" si="476"/>
        <v>2</v>
      </c>
      <c r="N382" s="42">
        <f t="shared" si="462"/>
        <v>8.5489474373444174E+22</v>
      </c>
      <c r="O382" s="42">
        <f t="shared" si="477"/>
        <v>6.4288084728830019E+25</v>
      </c>
      <c r="P382" s="42">
        <f t="shared" si="478"/>
        <v>2.8641753943786534E+24</v>
      </c>
      <c r="Q382" s="42">
        <f t="shared" si="479"/>
        <v>660</v>
      </c>
      <c r="R382" s="42">
        <f t="shared" si="480"/>
        <v>3423144.1029705792</v>
      </c>
      <c r="S382" s="70">
        <f t="shared" si="481"/>
        <v>4.4552196670034142E-2</v>
      </c>
      <c r="V382" s="43">
        <f t="shared" si="482"/>
        <v>376</v>
      </c>
      <c r="W382" s="43">
        <f t="shared" si="483"/>
        <v>3.2</v>
      </c>
      <c r="X382" s="43">
        <v>1</v>
      </c>
      <c r="Y382" s="34">
        <f t="shared" si="484"/>
        <v>1</v>
      </c>
      <c r="Z382" s="42">
        <f t="shared" si="463"/>
        <v>1.0632185350132502E+22</v>
      </c>
      <c r="AA382" s="42">
        <f t="shared" si="485"/>
        <v>3.9977016916498209E+24</v>
      </c>
      <c r="AB382" s="42">
        <f t="shared" si="486"/>
        <v>4.1660733009144046E+24</v>
      </c>
      <c r="AC382" s="42">
        <f t="shared" si="487"/>
        <v>960</v>
      </c>
      <c r="AD382" s="42">
        <f t="shared" si="488"/>
        <v>3423144.1029705792</v>
      </c>
      <c r="AE382" s="70">
        <f t="shared" si="550"/>
        <v>1.0421171018378557</v>
      </c>
      <c r="AG382" s="43">
        <f t="shared" si="489"/>
        <v>361</v>
      </c>
      <c r="AH382" s="43">
        <f t="shared" si="490"/>
        <v>4.2750000000000004</v>
      </c>
      <c r="AI382" s="43">
        <v>1</v>
      </c>
      <c r="AJ382" s="34">
        <f t="shared" si="491"/>
        <v>1.075</v>
      </c>
      <c r="AK382" s="42">
        <f t="shared" si="464"/>
        <v>6.2021081209106241E+22</v>
      </c>
      <c r="AL382" s="42">
        <f t="shared" si="492"/>
        <v>2.4068831090223903E+25</v>
      </c>
      <c r="AM382" s="42">
        <f t="shared" si="493"/>
        <v>6.9570169380504158E+23</v>
      </c>
      <c r="AN382" s="42">
        <f t="shared" si="494"/>
        <v>1282.5</v>
      </c>
      <c r="AO382" s="42">
        <f t="shared" si="495"/>
        <v>3423144.1029705792</v>
      </c>
      <c r="AP382" s="70">
        <f t="shared" si="554"/>
        <v>2.8904673068548662E-2</v>
      </c>
      <c r="AR382" s="43">
        <f t="shared" si="496"/>
        <v>341</v>
      </c>
      <c r="AS382" s="43">
        <f t="shared" si="497"/>
        <v>5.45</v>
      </c>
      <c r="AT382" s="43">
        <v>1</v>
      </c>
      <c r="AU382" s="34">
        <f t="shared" si="498"/>
        <v>1.175</v>
      </c>
      <c r="AV382" s="42">
        <f t="shared" si="465"/>
        <v>8.6443604743003193E+21</v>
      </c>
      <c r="AW382" s="42">
        <f t="shared" si="499"/>
        <v>3.4635791330402805E+24</v>
      </c>
      <c r="AX382" s="42">
        <f t="shared" si="500"/>
        <v>5.5432371801717415E+22</v>
      </c>
      <c r="AY382" s="42">
        <f t="shared" si="501"/>
        <v>1635</v>
      </c>
      <c r="AZ382" s="42">
        <f t="shared" si="502"/>
        <v>3423144.1029705792</v>
      </c>
      <c r="BA382" s="70">
        <f t="shared" si="547"/>
        <v>1.6004361290010333E-2</v>
      </c>
      <c r="BC382" s="43">
        <f t="shared" si="503"/>
        <v>316</v>
      </c>
      <c r="BD382" s="43">
        <f t="shared" si="504"/>
        <v>6.75</v>
      </c>
      <c r="BE382" s="43">
        <v>1</v>
      </c>
      <c r="BF382" s="34">
        <f t="shared" si="505"/>
        <v>1.3</v>
      </c>
      <c r="BG382" s="42">
        <f t="shared" si="466"/>
        <v>8.8913422021374719E+20</v>
      </c>
      <c r="BH382" s="42">
        <f t="shared" si="506"/>
        <v>3.6525633766380734E+23</v>
      </c>
      <c r="BI382" s="42">
        <f t="shared" si="507"/>
        <v>2.145461637967844E+21</v>
      </c>
      <c r="BJ382" s="42">
        <f t="shared" si="508"/>
        <v>2025</v>
      </c>
      <c r="BK382" s="42">
        <f t="shared" si="509"/>
        <v>3423144.1029705792</v>
      </c>
      <c r="BL382" s="70">
        <f t="shared" si="555"/>
        <v>5.8738519136732675E-3</v>
      </c>
      <c r="BN382" s="43">
        <f t="shared" si="510"/>
        <v>286</v>
      </c>
      <c r="BO382" s="43">
        <f t="shared" si="511"/>
        <v>8.1999999999999993</v>
      </c>
      <c r="BP382" s="43">
        <v>1</v>
      </c>
      <c r="BQ382" s="34">
        <f t="shared" si="512"/>
        <v>1.45</v>
      </c>
      <c r="BR382" s="42">
        <f t="shared" si="467"/>
        <v>1.5681379545216E+18</v>
      </c>
      <c r="BS382" s="42">
        <f t="shared" si="513"/>
        <v>6.5030680974010745E+20</v>
      </c>
      <c r="BT382" s="42">
        <f t="shared" si="514"/>
        <v>4.0724040350315454E+19</v>
      </c>
      <c r="BU382" s="42">
        <f t="shared" si="515"/>
        <v>2460</v>
      </c>
      <c r="BV382" s="42">
        <f t="shared" si="516"/>
        <v>3423144.1029705792</v>
      </c>
      <c r="BW382" s="70">
        <f t="shared" si="553"/>
        <v>6.2622810864598907E-2</v>
      </c>
      <c r="BY382" s="43">
        <f t="shared" si="517"/>
        <v>224</v>
      </c>
      <c r="BZ382" s="43">
        <f t="shared" si="518"/>
        <v>9.8249999999999993</v>
      </c>
      <c r="CA382" s="43">
        <v>1</v>
      </c>
      <c r="CB382" s="34">
        <f t="shared" si="519"/>
        <v>0</v>
      </c>
      <c r="CC382" s="42">
        <f t="shared" si="468"/>
        <v>755104896000</v>
      </c>
      <c r="CD382" s="42">
        <f t="shared" si="520"/>
        <v>0</v>
      </c>
      <c r="CE382" s="42">
        <f t="shared" si="521"/>
        <v>9028126163905020</v>
      </c>
      <c r="CF382" s="42">
        <f t="shared" si="522"/>
        <v>2947.5</v>
      </c>
      <c r="CG382" s="42">
        <f t="shared" si="523"/>
        <v>3423144.1029705792</v>
      </c>
      <c r="CH382" s="70" t="e">
        <f t="shared" si="552"/>
        <v>#DIV/0!</v>
      </c>
      <c r="CJ382" s="43">
        <f t="shared" si="524"/>
        <v>169</v>
      </c>
      <c r="CK382" s="43">
        <f t="shared" si="525"/>
        <v>11.649999999999999</v>
      </c>
      <c r="CL382" s="43">
        <v>1</v>
      </c>
      <c r="CM382" s="34">
        <f t="shared" si="526"/>
        <v>0</v>
      </c>
      <c r="CN382" s="42">
        <f t="shared" si="469"/>
        <v>276595200</v>
      </c>
      <c r="CO382" s="42">
        <f t="shared" si="527"/>
        <v>0</v>
      </c>
      <c r="CP382" s="42">
        <f t="shared" si="528"/>
        <v>5227102706022.0391</v>
      </c>
      <c r="CQ382" s="42">
        <f t="shared" si="529"/>
        <v>3494.9999999999995</v>
      </c>
      <c r="CR382" s="42">
        <f t="shared" si="530"/>
        <v>3423144.1029705792</v>
      </c>
      <c r="CS382" s="70" t="e">
        <f t="shared" si="548"/>
        <v>#DIV/0!</v>
      </c>
      <c r="CU382" s="43">
        <f t="shared" si="531"/>
        <v>119</v>
      </c>
      <c r="CV382" s="43">
        <f t="shared" si="532"/>
        <v>13.7</v>
      </c>
      <c r="CW382" s="43">
        <v>1</v>
      </c>
      <c r="CX382" s="34">
        <f t="shared" si="533"/>
        <v>0</v>
      </c>
      <c r="CY382" s="42">
        <f t="shared" si="470"/>
        <v>112320</v>
      </c>
      <c r="CZ382" s="42">
        <f t="shared" si="534"/>
        <v>0</v>
      </c>
      <c r="DA382" s="42">
        <f t="shared" si="535"/>
        <v>6002825498.9690962</v>
      </c>
      <c r="DB382" s="42">
        <f t="shared" si="536"/>
        <v>4110</v>
      </c>
      <c r="DC382" s="42">
        <f t="shared" si="537"/>
        <v>3423144.1029705792</v>
      </c>
      <c r="DD382" s="70" t="e">
        <f t="shared" si="538"/>
        <v>#DIV/0!</v>
      </c>
      <c r="DF382" s="43">
        <f t="shared" si="539"/>
        <v>56</v>
      </c>
      <c r="DG382" s="43">
        <f t="shared" si="540"/>
        <v>18.574999999999999</v>
      </c>
      <c r="DH382" s="43">
        <v>1</v>
      </c>
      <c r="DI382" s="34">
        <f t="shared" si="549"/>
        <v>0</v>
      </c>
      <c r="DJ382" s="42">
        <f t="shared" si="471"/>
        <v>60</v>
      </c>
      <c r="DK382" s="42">
        <f t="shared" si="541"/>
        <v>0</v>
      </c>
      <c r="DL382" s="42">
        <f t="shared" si="542"/>
        <v>1310949.7002436612</v>
      </c>
      <c r="DM382" s="42">
        <f t="shared" si="543"/>
        <v>5572.5</v>
      </c>
      <c r="DN382" s="42">
        <f t="shared" si="544"/>
        <v>3423144.1029705792</v>
      </c>
      <c r="DO382" s="70" t="e">
        <f t="shared" si="545"/>
        <v>#DIV/0!</v>
      </c>
    </row>
    <row r="383" spans="1:119">
      <c r="A383" s="34">
        <f t="shared" si="472"/>
        <v>118128.70063532992</v>
      </c>
      <c r="B383" s="34">
        <v>0</v>
      </c>
      <c r="C383" s="55">
        <f t="shared" si="551"/>
        <v>19.25</v>
      </c>
      <c r="D383" s="59"/>
      <c r="E383" s="87">
        <v>2.2000000000000002</v>
      </c>
      <c r="F383" s="101">
        <f>C383+E383</f>
        <v>21.45</v>
      </c>
      <c r="G383" s="37">
        <f t="shared" si="473"/>
        <v>4.9849599453723403E+22</v>
      </c>
      <c r="H383" s="34">
        <f t="shared" si="546"/>
        <v>75.400000000000034</v>
      </c>
      <c r="I383" s="38">
        <v>377</v>
      </c>
      <c r="J383" s="43">
        <f t="shared" si="474"/>
        <v>377</v>
      </c>
      <c r="K383" s="43">
        <f t="shared" si="475"/>
        <v>2.2000000000000002</v>
      </c>
      <c r="L383" s="33">
        <v>1</v>
      </c>
      <c r="M383" s="34">
        <f t="shared" si="476"/>
        <v>2</v>
      </c>
      <c r="N383" s="42">
        <f t="shared" si="462"/>
        <v>8.5489474373444174E+22</v>
      </c>
      <c r="O383" s="42">
        <f t="shared" si="477"/>
        <v>6.4459063677576907E+25</v>
      </c>
      <c r="P383" s="42">
        <f t="shared" si="478"/>
        <v>3.2900735639457445E+24</v>
      </c>
      <c r="Q383" s="42">
        <f t="shared" si="479"/>
        <v>660</v>
      </c>
      <c r="R383" s="42">
        <f t="shared" si="480"/>
        <v>3543861.0190598979</v>
      </c>
      <c r="S383" s="70">
        <f t="shared" si="481"/>
        <v>5.1041286922854388E-2</v>
      </c>
      <c r="V383" s="43">
        <f t="shared" si="482"/>
        <v>377</v>
      </c>
      <c r="W383" s="43">
        <f t="shared" si="483"/>
        <v>3.2</v>
      </c>
      <c r="X383" s="43">
        <v>1</v>
      </c>
      <c r="Y383" s="34">
        <f t="shared" si="484"/>
        <v>1</v>
      </c>
      <c r="Z383" s="42">
        <f t="shared" si="463"/>
        <v>1.0632185350132502E+22</v>
      </c>
      <c r="AA383" s="42">
        <f t="shared" si="485"/>
        <v>4.0083338769999535E+24</v>
      </c>
      <c r="AB383" s="42">
        <f t="shared" si="486"/>
        <v>4.7855615475574467E+24</v>
      </c>
      <c r="AC383" s="42">
        <f t="shared" si="487"/>
        <v>960</v>
      </c>
      <c r="AD383" s="42">
        <f t="shared" si="488"/>
        <v>3543861.0190598979</v>
      </c>
      <c r="AE383" s="70">
        <f t="shared" si="550"/>
        <v>1.1939029268537906</v>
      </c>
      <c r="AG383" s="43">
        <f t="shared" si="489"/>
        <v>362</v>
      </c>
      <c r="AH383" s="43">
        <f t="shared" si="490"/>
        <v>4.2750000000000004</v>
      </c>
      <c r="AI383" s="43">
        <v>1</v>
      </c>
      <c r="AJ383" s="34">
        <f t="shared" si="491"/>
        <v>1.075</v>
      </c>
      <c r="AK383" s="42">
        <f t="shared" si="464"/>
        <v>6.2021081209106241E+22</v>
      </c>
      <c r="AL383" s="42">
        <f t="shared" si="492"/>
        <v>2.4135503752523692E+25</v>
      </c>
      <c r="AM383" s="42">
        <f t="shared" si="493"/>
        <v>7.9915139124250223E+23</v>
      </c>
      <c r="AN383" s="42">
        <f t="shared" si="494"/>
        <v>1282.5</v>
      </c>
      <c r="AO383" s="42">
        <f t="shared" si="495"/>
        <v>3543861.0190598979</v>
      </c>
      <c r="AP383" s="70">
        <f t="shared" si="554"/>
        <v>3.3111030100581189E-2</v>
      </c>
      <c r="AR383" s="43">
        <f t="shared" si="496"/>
        <v>342</v>
      </c>
      <c r="AS383" s="43">
        <f t="shared" si="497"/>
        <v>5.45</v>
      </c>
      <c r="AT383" s="43">
        <v>1</v>
      </c>
      <c r="AU383" s="34">
        <f t="shared" si="498"/>
        <v>1.175</v>
      </c>
      <c r="AV383" s="42">
        <f t="shared" si="465"/>
        <v>8.6443604743003193E+21</v>
      </c>
      <c r="AW383" s="42">
        <f t="shared" si="499"/>
        <v>3.4737362565975835E+24</v>
      </c>
      <c r="AX383" s="42">
        <f t="shared" si="500"/>
        <v>6.3675074302216835E+22</v>
      </c>
      <c r="AY383" s="42">
        <f t="shared" si="501"/>
        <v>1635</v>
      </c>
      <c r="AZ383" s="42">
        <f t="shared" si="502"/>
        <v>3543861.0190598979</v>
      </c>
      <c r="BA383" s="70">
        <f t="shared" si="547"/>
        <v>1.8330428564137621E-2</v>
      </c>
      <c r="BC383" s="43">
        <f t="shared" si="503"/>
        <v>317</v>
      </c>
      <c r="BD383" s="43">
        <f t="shared" si="504"/>
        <v>6.75</v>
      </c>
      <c r="BE383" s="43">
        <v>1</v>
      </c>
      <c r="BF383" s="34">
        <f t="shared" si="505"/>
        <v>1.3</v>
      </c>
      <c r="BG383" s="42">
        <f t="shared" si="466"/>
        <v>8.8913422021374719E+20</v>
      </c>
      <c r="BH383" s="42">
        <f t="shared" si="506"/>
        <v>3.6641221215008518E+23</v>
      </c>
      <c r="BI383" s="42">
        <f t="shared" si="507"/>
        <v>2.4644882542429062E+21</v>
      </c>
      <c r="BJ383" s="42">
        <f t="shared" si="508"/>
        <v>2025</v>
      </c>
      <c r="BK383" s="42">
        <f t="shared" si="509"/>
        <v>3543861.0190598979</v>
      </c>
      <c r="BL383" s="70">
        <f t="shared" si="555"/>
        <v>6.7259992230647419E-3</v>
      </c>
      <c r="BN383" s="43">
        <f t="shared" si="510"/>
        <v>287</v>
      </c>
      <c r="BO383" s="43">
        <f t="shared" si="511"/>
        <v>8.1999999999999993</v>
      </c>
      <c r="BP383" s="43">
        <v>1</v>
      </c>
      <c r="BQ383" s="34">
        <f t="shared" si="512"/>
        <v>1.45</v>
      </c>
      <c r="BR383" s="42">
        <f t="shared" si="467"/>
        <v>1.5681379545216E+18</v>
      </c>
      <c r="BS383" s="42">
        <f t="shared" si="513"/>
        <v>6.5258060977416385E+20</v>
      </c>
      <c r="BT383" s="42">
        <f t="shared" si="514"/>
        <v>4.6779638159240258E+19</v>
      </c>
      <c r="BU383" s="42">
        <f t="shared" si="515"/>
        <v>2460</v>
      </c>
      <c r="BV383" s="42">
        <f t="shared" si="516"/>
        <v>3543861.0190598979</v>
      </c>
      <c r="BW383" s="70">
        <f t="shared" si="553"/>
        <v>7.1684076202370023E-2</v>
      </c>
      <c r="BY383" s="43">
        <f t="shared" si="517"/>
        <v>225</v>
      </c>
      <c r="BZ383" s="43">
        <f t="shared" si="518"/>
        <v>9.8249999999999993</v>
      </c>
      <c r="CA383" s="43">
        <v>1</v>
      </c>
      <c r="CB383" s="34">
        <f t="shared" si="519"/>
        <v>0</v>
      </c>
      <c r="CC383" s="42">
        <f t="shared" si="468"/>
        <v>755104896000</v>
      </c>
      <c r="CD383" s="42">
        <f t="shared" si="520"/>
        <v>0</v>
      </c>
      <c r="CE383" s="42">
        <f t="shared" si="521"/>
        <v>1.037059367318339E+16</v>
      </c>
      <c r="CF383" s="42">
        <f t="shared" si="522"/>
        <v>2947.5</v>
      </c>
      <c r="CG383" s="42">
        <f t="shared" si="523"/>
        <v>3543861.0190598979</v>
      </c>
      <c r="CH383" s="70" t="e">
        <f t="shared" si="552"/>
        <v>#DIV/0!</v>
      </c>
      <c r="CJ383" s="43">
        <f t="shared" si="524"/>
        <v>170</v>
      </c>
      <c r="CK383" s="43">
        <f t="shared" si="525"/>
        <v>11.649999999999999</v>
      </c>
      <c r="CL383" s="43">
        <v>1</v>
      </c>
      <c r="CM383" s="34">
        <f t="shared" si="526"/>
        <v>0</v>
      </c>
      <c r="CN383" s="42">
        <f t="shared" si="469"/>
        <v>276595200</v>
      </c>
      <c r="CO383" s="42">
        <f t="shared" si="527"/>
        <v>0</v>
      </c>
      <c r="CP383" s="42">
        <f t="shared" si="528"/>
        <v>6004364279808.0674</v>
      </c>
      <c r="CQ383" s="42">
        <f t="shared" si="529"/>
        <v>3494.9999999999995</v>
      </c>
      <c r="CR383" s="42">
        <f t="shared" si="530"/>
        <v>3543861.0190598979</v>
      </c>
      <c r="CS383" s="70" t="e">
        <f t="shared" si="548"/>
        <v>#DIV/0!</v>
      </c>
      <c r="CU383" s="43">
        <f t="shared" si="531"/>
        <v>120</v>
      </c>
      <c r="CV383" s="43">
        <f t="shared" si="532"/>
        <v>13.7</v>
      </c>
      <c r="CW383" s="43">
        <v>13</v>
      </c>
      <c r="CX383" s="34">
        <f t="shared" si="533"/>
        <v>0</v>
      </c>
      <c r="CY383" s="42">
        <f t="shared" si="470"/>
        <v>1460160</v>
      </c>
      <c r="CZ383" s="42">
        <f t="shared" si="534"/>
        <v>0</v>
      </c>
      <c r="DA383" s="42">
        <f t="shared" si="535"/>
        <v>6895435776.0000553</v>
      </c>
      <c r="DB383" s="42">
        <f t="shared" si="536"/>
        <v>4110</v>
      </c>
      <c r="DC383" s="42">
        <f t="shared" si="537"/>
        <v>3543861.0190598979</v>
      </c>
      <c r="DD383" s="70" t="e">
        <f t="shared" si="538"/>
        <v>#DIV/0!</v>
      </c>
      <c r="DF383" s="43">
        <f t="shared" si="539"/>
        <v>57</v>
      </c>
      <c r="DG383" s="43">
        <f t="shared" si="540"/>
        <v>18.574999999999999</v>
      </c>
      <c r="DH383" s="43">
        <v>1</v>
      </c>
      <c r="DI383" s="34">
        <f t="shared" si="549"/>
        <v>0</v>
      </c>
      <c r="DJ383" s="42">
        <f t="shared" si="471"/>
        <v>60</v>
      </c>
      <c r="DK383" s="42">
        <f t="shared" si="541"/>
        <v>0</v>
      </c>
      <c r="DL383" s="42">
        <f t="shared" si="542"/>
        <v>1505885.7641537501</v>
      </c>
      <c r="DM383" s="42">
        <f t="shared" si="543"/>
        <v>5572.5</v>
      </c>
      <c r="DN383" s="42">
        <f t="shared" si="544"/>
        <v>3543861.0190598979</v>
      </c>
      <c r="DO383" s="70" t="e">
        <f t="shared" si="545"/>
        <v>#DIV/0!</v>
      </c>
    </row>
    <row r="384" spans="1:119">
      <c r="A384" s="34">
        <f t="shared" si="472"/>
        <v>122294.50026671572</v>
      </c>
      <c r="B384" s="34">
        <v>0</v>
      </c>
      <c r="C384" s="55">
        <f t="shared" si="551"/>
        <v>19.25</v>
      </c>
      <c r="D384" s="59"/>
      <c r="E384" s="87">
        <v>2.2000000000000002</v>
      </c>
      <c r="F384" s="101">
        <f>C384+E384</f>
        <v>21.45</v>
      </c>
      <c r="G384" s="37">
        <f t="shared" si="473"/>
        <v>5.7262152889753145E+22</v>
      </c>
      <c r="H384" s="34">
        <f t="shared" si="546"/>
        <v>75.600000000000037</v>
      </c>
      <c r="I384" s="38">
        <v>378</v>
      </c>
      <c r="J384" s="43">
        <f t="shared" si="474"/>
        <v>378</v>
      </c>
      <c r="K384" s="43">
        <f t="shared" si="475"/>
        <v>2.2000000000000002</v>
      </c>
      <c r="L384" s="33">
        <v>1</v>
      </c>
      <c r="M384" s="34">
        <f t="shared" si="476"/>
        <v>2</v>
      </c>
      <c r="N384" s="42">
        <f t="shared" si="462"/>
        <v>8.5489474373444174E+22</v>
      </c>
      <c r="O384" s="42">
        <f t="shared" si="477"/>
        <v>6.4630042626323795E+25</v>
      </c>
      <c r="P384" s="42">
        <f t="shared" si="478"/>
        <v>3.7793020907237075E+24</v>
      </c>
      <c r="Q384" s="42">
        <f t="shared" si="479"/>
        <v>660</v>
      </c>
      <c r="R384" s="42">
        <f t="shared" si="480"/>
        <v>3668835.0080014719</v>
      </c>
      <c r="S384" s="70">
        <f t="shared" si="481"/>
        <v>5.8475933747634552E-2</v>
      </c>
      <c r="V384" s="43">
        <f t="shared" si="482"/>
        <v>378</v>
      </c>
      <c r="W384" s="43">
        <f t="shared" si="483"/>
        <v>3.2</v>
      </c>
      <c r="X384" s="43">
        <v>1</v>
      </c>
      <c r="Y384" s="34">
        <f t="shared" si="484"/>
        <v>1</v>
      </c>
      <c r="Z384" s="42">
        <f t="shared" si="463"/>
        <v>1.0632185350132502E+22</v>
      </c>
      <c r="AA384" s="42">
        <f t="shared" si="485"/>
        <v>4.0189660623500862E+24</v>
      </c>
      <c r="AB384" s="42">
        <f t="shared" si="486"/>
        <v>5.497166677416302E+24</v>
      </c>
      <c r="AC384" s="42">
        <f t="shared" si="487"/>
        <v>960</v>
      </c>
      <c r="AD384" s="42">
        <f t="shared" si="488"/>
        <v>3668835.0080014719</v>
      </c>
      <c r="AE384" s="70">
        <f t="shared" si="550"/>
        <v>1.3678061949599642</v>
      </c>
      <c r="AG384" s="43">
        <f t="shared" si="489"/>
        <v>363</v>
      </c>
      <c r="AH384" s="43">
        <f t="shared" si="490"/>
        <v>4.2750000000000004</v>
      </c>
      <c r="AI384" s="43">
        <v>1</v>
      </c>
      <c r="AJ384" s="34">
        <f t="shared" si="491"/>
        <v>1.075</v>
      </c>
      <c r="AK384" s="42">
        <f t="shared" si="464"/>
        <v>6.2021081209106241E+22</v>
      </c>
      <c r="AL384" s="42">
        <f t="shared" si="492"/>
        <v>2.4202176414823481E+25</v>
      </c>
      <c r="AM384" s="42">
        <f t="shared" si="493"/>
        <v>9.1798388851385437E+23</v>
      </c>
      <c r="AN384" s="42">
        <f t="shared" si="494"/>
        <v>1282.5</v>
      </c>
      <c r="AO384" s="42">
        <f t="shared" si="495"/>
        <v>3668835.0080014719</v>
      </c>
      <c r="AP384" s="70">
        <f t="shared" si="554"/>
        <v>3.7929807335492463E-2</v>
      </c>
      <c r="AR384" s="43">
        <f t="shared" si="496"/>
        <v>343</v>
      </c>
      <c r="AS384" s="43">
        <f t="shared" si="497"/>
        <v>5.45</v>
      </c>
      <c r="AT384" s="43">
        <v>1</v>
      </c>
      <c r="AU384" s="34">
        <f t="shared" si="498"/>
        <v>1.175</v>
      </c>
      <c r="AV384" s="42">
        <f t="shared" si="465"/>
        <v>8.6443604743003193E+21</v>
      </c>
      <c r="AW384" s="42">
        <f t="shared" si="499"/>
        <v>3.4838933801548866E+24</v>
      </c>
      <c r="AX384" s="42">
        <f t="shared" si="500"/>
        <v>7.3143453105270458E+22</v>
      </c>
      <c r="AY384" s="42">
        <f t="shared" si="501"/>
        <v>1635</v>
      </c>
      <c r="AZ384" s="42">
        <f t="shared" si="502"/>
        <v>3668835.0080014719</v>
      </c>
      <c r="BA384" s="70">
        <f t="shared" si="547"/>
        <v>2.0994744994756027E-2</v>
      </c>
      <c r="BC384" s="43">
        <f t="shared" si="503"/>
        <v>318</v>
      </c>
      <c r="BD384" s="43">
        <f t="shared" si="504"/>
        <v>6.75</v>
      </c>
      <c r="BE384" s="43">
        <v>1</v>
      </c>
      <c r="BF384" s="34">
        <f t="shared" si="505"/>
        <v>1.3</v>
      </c>
      <c r="BG384" s="42">
        <f t="shared" si="466"/>
        <v>8.8913422021374719E+20</v>
      </c>
      <c r="BH384" s="42">
        <f t="shared" si="506"/>
        <v>3.6756808663636309E+23</v>
      </c>
      <c r="BI384" s="42">
        <f t="shared" si="507"/>
        <v>2.8309536035583411E+21</v>
      </c>
      <c r="BJ384" s="42">
        <f t="shared" si="508"/>
        <v>2025</v>
      </c>
      <c r="BK384" s="42">
        <f t="shared" si="509"/>
        <v>3668835.0080014719</v>
      </c>
      <c r="BL384" s="70">
        <f t="shared" si="555"/>
        <v>7.7018481921664146E-3</v>
      </c>
      <c r="BN384" s="43">
        <f t="shared" si="510"/>
        <v>288</v>
      </c>
      <c r="BO384" s="43">
        <f t="shared" si="511"/>
        <v>8.1999999999999993</v>
      </c>
      <c r="BP384" s="43">
        <v>1</v>
      </c>
      <c r="BQ384" s="34">
        <f t="shared" si="512"/>
        <v>1.45</v>
      </c>
      <c r="BR384" s="42">
        <f t="shared" si="467"/>
        <v>1.5681379545216E+18</v>
      </c>
      <c r="BS384" s="42">
        <f t="shared" si="513"/>
        <v>6.5485440980822013E+20</v>
      </c>
      <c r="BT384" s="42">
        <f t="shared" si="514"/>
        <v>5.3735693400875811E+19</v>
      </c>
      <c r="BU384" s="42">
        <f t="shared" si="515"/>
        <v>2460</v>
      </c>
      <c r="BV384" s="42">
        <f t="shared" si="516"/>
        <v>3668835.0080014719</v>
      </c>
      <c r="BW384" s="70">
        <f t="shared" si="553"/>
        <v>8.2057465897821133E-2</v>
      </c>
      <c r="BY384" s="43">
        <f t="shared" si="517"/>
        <v>226</v>
      </c>
      <c r="BZ384" s="43">
        <f t="shared" si="518"/>
        <v>9.8249999999999993</v>
      </c>
      <c r="CA384" s="43">
        <v>1</v>
      </c>
      <c r="CB384" s="34">
        <f t="shared" si="519"/>
        <v>0</v>
      </c>
      <c r="CC384" s="42">
        <f t="shared" si="468"/>
        <v>755104896000</v>
      </c>
      <c r="CD384" s="42">
        <f t="shared" si="520"/>
        <v>0</v>
      </c>
      <c r="CE384" s="42">
        <f t="shared" si="521"/>
        <v>1.1912683892728418E+16</v>
      </c>
      <c r="CF384" s="42">
        <f t="shared" si="522"/>
        <v>2947.5</v>
      </c>
      <c r="CG384" s="42">
        <f t="shared" si="523"/>
        <v>3668835.0080014719</v>
      </c>
      <c r="CH384" s="70" t="e">
        <f t="shared" si="552"/>
        <v>#DIV/0!</v>
      </c>
      <c r="CJ384" s="43">
        <f t="shared" si="524"/>
        <v>171</v>
      </c>
      <c r="CK384" s="43">
        <f t="shared" si="525"/>
        <v>11.649999999999999</v>
      </c>
      <c r="CL384" s="43">
        <v>1</v>
      </c>
      <c r="CM384" s="34">
        <f t="shared" si="526"/>
        <v>0</v>
      </c>
      <c r="CN384" s="42">
        <f t="shared" si="469"/>
        <v>276595200</v>
      </c>
      <c r="CO384" s="42">
        <f t="shared" si="527"/>
        <v>0</v>
      </c>
      <c r="CP384" s="42">
        <f t="shared" si="528"/>
        <v>6897203371018.4844</v>
      </c>
      <c r="CQ384" s="42">
        <f t="shared" si="529"/>
        <v>3494.9999999999995</v>
      </c>
      <c r="CR384" s="42">
        <f t="shared" si="530"/>
        <v>3668835.0080014719</v>
      </c>
      <c r="CS384" s="70" t="e">
        <f t="shared" si="548"/>
        <v>#DIV/0!</v>
      </c>
      <c r="CU384" s="43">
        <f t="shared" si="531"/>
        <v>121</v>
      </c>
      <c r="CV384" s="43">
        <f t="shared" si="532"/>
        <v>13.7</v>
      </c>
      <c r="CW384" s="43">
        <v>1</v>
      </c>
      <c r="CX384" s="34">
        <f t="shared" si="533"/>
        <v>0</v>
      </c>
      <c r="CY384" s="42">
        <f t="shared" si="470"/>
        <v>1460160</v>
      </c>
      <c r="CZ384" s="42">
        <f t="shared" si="534"/>
        <v>0</v>
      </c>
      <c r="DA384" s="42">
        <f t="shared" si="535"/>
        <v>7920775732.8789701</v>
      </c>
      <c r="DB384" s="42">
        <f t="shared" si="536"/>
        <v>4110</v>
      </c>
      <c r="DC384" s="42">
        <f t="shared" si="537"/>
        <v>3668835.0080014719</v>
      </c>
      <c r="DD384" s="70" t="e">
        <f t="shared" si="538"/>
        <v>#DIV/0!</v>
      </c>
      <c r="DF384" s="43">
        <f t="shared" si="539"/>
        <v>58</v>
      </c>
      <c r="DG384" s="43">
        <f t="shared" si="540"/>
        <v>18.574999999999999</v>
      </c>
      <c r="DH384" s="43">
        <v>1</v>
      </c>
      <c r="DI384" s="34">
        <f t="shared" si="549"/>
        <v>0</v>
      </c>
      <c r="DJ384" s="42">
        <f t="shared" si="471"/>
        <v>60</v>
      </c>
      <c r="DK384" s="42">
        <f t="shared" si="541"/>
        <v>0</v>
      </c>
      <c r="DL384" s="42">
        <f t="shared" si="542"/>
        <v>1729808.5000968652</v>
      </c>
      <c r="DM384" s="42">
        <f t="shared" si="543"/>
        <v>5572.5</v>
      </c>
      <c r="DN384" s="42">
        <f t="shared" si="544"/>
        <v>3668835.0080014719</v>
      </c>
      <c r="DO384" s="70" t="e">
        <f t="shared" si="545"/>
        <v>#DIV/0!</v>
      </c>
    </row>
    <row r="385" spans="1:119">
      <c r="A385" s="34">
        <f t="shared" si="472"/>
        <v>126607.20650484078</v>
      </c>
      <c r="B385" s="34">
        <v>0</v>
      </c>
      <c r="C385" s="55">
        <f t="shared" si="551"/>
        <v>19.25</v>
      </c>
      <c r="D385" s="59"/>
      <c r="E385" s="87">
        <v>2.2000000000000002</v>
      </c>
      <c r="F385" s="101">
        <f>C385+E385</f>
        <v>21.45</v>
      </c>
      <c r="G385" s="37">
        <f t="shared" si="473"/>
        <v>6.5776940828048159E+22</v>
      </c>
      <c r="H385" s="34">
        <f t="shared" si="546"/>
        <v>75.80000000000004</v>
      </c>
      <c r="I385" s="38">
        <v>379</v>
      </c>
      <c r="J385" s="43">
        <f t="shared" si="474"/>
        <v>379</v>
      </c>
      <c r="K385" s="43">
        <f t="shared" si="475"/>
        <v>2.2000000000000002</v>
      </c>
      <c r="L385" s="33">
        <v>1</v>
      </c>
      <c r="M385" s="34">
        <f t="shared" si="476"/>
        <v>2</v>
      </c>
      <c r="N385" s="42">
        <f t="shared" si="462"/>
        <v>8.5489474373444174E+22</v>
      </c>
      <c r="O385" s="42">
        <f t="shared" si="477"/>
        <v>6.4801021575070684E+25</v>
      </c>
      <c r="P385" s="42">
        <f t="shared" si="478"/>
        <v>4.3412780946511784E+24</v>
      </c>
      <c r="Q385" s="42">
        <f t="shared" si="479"/>
        <v>660</v>
      </c>
      <c r="R385" s="42">
        <f t="shared" si="480"/>
        <v>3798216.1951452233</v>
      </c>
      <c r="S385" s="70">
        <f t="shared" si="481"/>
        <v>6.6993976161655019E-2</v>
      </c>
      <c r="V385" s="43">
        <f t="shared" si="482"/>
        <v>379</v>
      </c>
      <c r="W385" s="43">
        <f t="shared" si="483"/>
        <v>3.2</v>
      </c>
      <c r="X385" s="43">
        <v>1</v>
      </c>
      <c r="Y385" s="34">
        <f t="shared" si="484"/>
        <v>1</v>
      </c>
      <c r="Z385" s="42">
        <f t="shared" si="463"/>
        <v>1.0632185350132502E+22</v>
      </c>
      <c r="AA385" s="42">
        <f t="shared" si="485"/>
        <v>4.0295982477002183E+24</v>
      </c>
      <c r="AB385" s="42">
        <f t="shared" si="486"/>
        <v>6.3145863194926227E+24</v>
      </c>
      <c r="AC385" s="42">
        <f t="shared" si="487"/>
        <v>960</v>
      </c>
      <c r="AD385" s="42">
        <f t="shared" si="488"/>
        <v>3798216.1951452233</v>
      </c>
      <c r="AE385" s="70">
        <f t="shared" si="550"/>
        <v>1.5670510883055149</v>
      </c>
      <c r="AG385" s="43">
        <f t="shared" si="489"/>
        <v>364</v>
      </c>
      <c r="AH385" s="43">
        <f t="shared" si="490"/>
        <v>4.2750000000000004</v>
      </c>
      <c r="AI385" s="43">
        <v>1</v>
      </c>
      <c r="AJ385" s="34">
        <f t="shared" si="491"/>
        <v>1.075</v>
      </c>
      <c r="AK385" s="42">
        <f t="shared" si="464"/>
        <v>6.2021081209106241E+22</v>
      </c>
      <c r="AL385" s="42">
        <f t="shared" si="492"/>
        <v>2.4268849077123275E+25</v>
      </c>
      <c r="AM385" s="42">
        <f t="shared" si="493"/>
        <v>1.0544865826496461E+24</v>
      </c>
      <c r="AN385" s="42">
        <f t="shared" si="494"/>
        <v>1282.5</v>
      </c>
      <c r="AO385" s="42">
        <f t="shared" si="495"/>
        <v>3798216.1951452233</v>
      </c>
      <c r="AP385" s="70">
        <f t="shared" si="554"/>
        <v>4.3450209744130164E-2</v>
      </c>
      <c r="AR385" s="43">
        <f t="shared" si="496"/>
        <v>344</v>
      </c>
      <c r="AS385" s="43">
        <f t="shared" si="497"/>
        <v>5.45</v>
      </c>
      <c r="AT385" s="43">
        <v>1</v>
      </c>
      <c r="AU385" s="34">
        <f t="shared" si="498"/>
        <v>1.175</v>
      </c>
      <c r="AV385" s="42">
        <f t="shared" si="465"/>
        <v>8.6443604743003193E+21</v>
      </c>
      <c r="AW385" s="42">
        <f t="shared" si="499"/>
        <v>3.4940505037121891E+24</v>
      </c>
      <c r="AX385" s="42">
        <f t="shared" si="500"/>
        <v>8.401976426082695E+22</v>
      </c>
      <c r="AY385" s="42">
        <f t="shared" si="501"/>
        <v>1635</v>
      </c>
      <c r="AZ385" s="42">
        <f t="shared" si="502"/>
        <v>3798216.1951452233</v>
      </c>
      <c r="BA385" s="70">
        <f t="shared" si="547"/>
        <v>2.4046522559293779E-2</v>
      </c>
      <c r="BC385" s="43">
        <f t="shared" si="503"/>
        <v>319</v>
      </c>
      <c r="BD385" s="43">
        <f t="shared" si="504"/>
        <v>6.75</v>
      </c>
      <c r="BE385" s="43">
        <v>1</v>
      </c>
      <c r="BF385" s="34">
        <f t="shared" si="505"/>
        <v>1.3</v>
      </c>
      <c r="BG385" s="42">
        <f t="shared" si="466"/>
        <v>8.8913422021374719E+20</v>
      </c>
      <c r="BH385" s="42">
        <f t="shared" si="506"/>
        <v>3.68723961122641E+23</v>
      </c>
      <c r="BI385" s="42">
        <f t="shared" si="507"/>
        <v>3.2519117474803954E+21</v>
      </c>
      <c r="BJ385" s="42">
        <f t="shared" si="508"/>
        <v>2025</v>
      </c>
      <c r="BK385" s="42">
        <f t="shared" si="509"/>
        <v>3798216.1951452233</v>
      </c>
      <c r="BL385" s="70">
        <f t="shared" si="555"/>
        <v>8.819366491885727E-3</v>
      </c>
      <c r="BN385" s="43">
        <f t="shared" si="510"/>
        <v>289</v>
      </c>
      <c r="BO385" s="43">
        <f t="shared" si="511"/>
        <v>8.1999999999999993</v>
      </c>
      <c r="BP385" s="43">
        <v>1</v>
      </c>
      <c r="BQ385" s="34">
        <f t="shared" si="512"/>
        <v>1.45</v>
      </c>
      <c r="BR385" s="42">
        <f t="shared" si="467"/>
        <v>1.5681379545216E+18</v>
      </c>
      <c r="BS385" s="42">
        <f t="shared" si="513"/>
        <v>6.571282098422764E+20</v>
      </c>
      <c r="BT385" s="42">
        <f t="shared" si="514"/>
        <v>6.1726102614211084E+19</v>
      </c>
      <c r="BU385" s="42">
        <f t="shared" si="515"/>
        <v>2460</v>
      </c>
      <c r="BV385" s="42">
        <f t="shared" si="516"/>
        <v>3798216.1951452233</v>
      </c>
      <c r="BW385" s="70">
        <f t="shared" si="553"/>
        <v>9.3933119427374076E-2</v>
      </c>
      <c r="BY385" s="43">
        <f t="shared" si="517"/>
        <v>227</v>
      </c>
      <c r="BZ385" s="43">
        <f t="shared" si="518"/>
        <v>9.8249999999999993</v>
      </c>
      <c r="CA385" s="43">
        <v>1</v>
      </c>
      <c r="CB385" s="34">
        <f t="shared" si="519"/>
        <v>0</v>
      </c>
      <c r="CC385" s="42">
        <f t="shared" si="468"/>
        <v>755104896000</v>
      </c>
      <c r="CD385" s="42">
        <f t="shared" si="520"/>
        <v>0</v>
      </c>
      <c r="CE385" s="42">
        <f t="shared" si="521"/>
        <v>1.368408039117681E+16</v>
      </c>
      <c r="CF385" s="42">
        <f t="shared" si="522"/>
        <v>2947.5</v>
      </c>
      <c r="CG385" s="42">
        <f t="shared" si="523"/>
        <v>3798216.1951452233</v>
      </c>
      <c r="CH385" s="70" t="e">
        <f t="shared" si="552"/>
        <v>#DIV/0!</v>
      </c>
      <c r="CJ385" s="43">
        <f t="shared" si="524"/>
        <v>172</v>
      </c>
      <c r="CK385" s="43">
        <f t="shared" si="525"/>
        <v>11.649999999999999</v>
      </c>
      <c r="CL385" s="43">
        <v>1</v>
      </c>
      <c r="CM385" s="34">
        <f t="shared" si="526"/>
        <v>0</v>
      </c>
      <c r="CN385" s="42">
        <f t="shared" si="469"/>
        <v>276595200</v>
      </c>
      <c r="CO385" s="42">
        <f t="shared" si="527"/>
        <v>0</v>
      </c>
      <c r="CP385" s="42">
        <f t="shared" si="528"/>
        <v>7922806166368.9385</v>
      </c>
      <c r="CQ385" s="42">
        <f t="shared" si="529"/>
        <v>3494.9999999999995</v>
      </c>
      <c r="CR385" s="42">
        <f t="shared" si="530"/>
        <v>3798216.1951452233</v>
      </c>
      <c r="CS385" s="70" t="e">
        <f t="shared" si="548"/>
        <v>#DIV/0!</v>
      </c>
      <c r="CU385" s="43">
        <f t="shared" si="531"/>
        <v>122</v>
      </c>
      <c r="CV385" s="43">
        <f t="shared" si="532"/>
        <v>13.7</v>
      </c>
      <c r="CW385" s="43">
        <v>1</v>
      </c>
      <c r="CX385" s="34">
        <f t="shared" si="533"/>
        <v>0</v>
      </c>
      <c r="CY385" s="42">
        <f t="shared" si="470"/>
        <v>1460160</v>
      </c>
      <c r="CZ385" s="42">
        <f t="shared" si="534"/>
        <v>0</v>
      </c>
      <c r="DA385" s="42">
        <f t="shared" si="535"/>
        <v>9098582054.6585045</v>
      </c>
      <c r="DB385" s="42">
        <f t="shared" si="536"/>
        <v>4110</v>
      </c>
      <c r="DC385" s="42">
        <f t="shared" si="537"/>
        <v>3798216.1951452233</v>
      </c>
      <c r="DD385" s="70" t="e">
        <f t="shared" si="538"/>
        <v>#DIV/0!</v>
      </c>
      <c r="DF385" s="43">
        <f t="shared" si="539"/>
        <v>59</v>
      </c>
      <c r="DG385" s="43">
        <f t="shared" si="540"/>
        <v>18.574999999999999</v>
      </c>
      <c r="DH385" s="43">
        <v>1</v>
      </c>
      <c r="DI385" s="34">
        <f t="shared" si="549"/>
        <v>0</v>
      </c>
      <c r="DJ385" s="42">
        <f t="shared" si="471"/>
        <v>60</v>
      </c>
      <c r="DK385" s="42">
        <f t="shared" si="541"/>
        <v>0</v>
      </c>
      <c r="DL385" s="42">
        <f t="shared" si="542"/>
        <v>1987028.1785211577</v>
      </c>
      <c r="DM385" s="42">
        <f t="shared" si="543"/>
        <v>5572.5</v>
      </c>
      <c r="DN385" s="42">
        <f t="shared" si="544"/>
        <v>3798216.1951452233</v>
      </c>
      <c r="DO385" s="70" t="e">
        <f t="shared" si="545"/>
        <v>#DIV/0!</v>
      </c>
    </row>
    <row r="386" spans="1:119">
      <c r="A386" s="34">
        <f t="shared" si="472"/>
        <v>131072.00000000355</v>
      </c>
      <c r="B386" s="34">
        <v>0</v>
      </c>
      <c r="C386" s="55">
        <f t="shared" si="551"/>
        <v>19.25</v>
      </c>
      <c r="D386" s="59"/>
      <c r="E386" s="87">
        <v>2.2000000000000002</v>
      </c>
      <c r="F386" s="101">
        <f>C386+E386</f>
        <v>21.45</v>
      </c>
      <c r="G386" s="37">
        <f t="shared" si="473"/>
        <v>7.5557863725916236E+22</v>
      </c>
      <c r="H386" s="34">
        <f t="shared" si="546"/>
        <v>76.000000000000043</v>
      </c>
      <c r="I386" s="38">
        <v>380</v>
      </c>
      <c r="J386" s="43">
        <f t="shared" si="474"/>
        <v>380</v>
      </c>
      <c r="K386" s="43">
        <f t="shared" si="475"/>
        <v>2.2000000000000002</v>
      </c>
      <c r="L386" s="33">
        <v>4</v>
      </c>
      <c r="M386" s="34">
        <f t="shared" si="476"/>
        <v>2</v>
      </c>
      <c r="N386" s="42">
        <f t="shared" si="462"/>
        <v>3.419578974937767E+23</v>
      </c>
      <c r="O386" s="42">
        <f t="shared" si="477"/>
        <v>2.5988800209527029E+26</v>
      </c>
      <c r="P386" s="42">
        <f t="shared" si="478"/>
        <v>4.986819005910472E+24</v>
      </c>
      <c r="Q386" s="42">
        <f t="shared" si="479"/>
        <v>660</v>
      </c>
      <c r="R386" s="42">
        <f t="shared" si="480"/>
        <v>3932160.0000001066</v>
      </c>
      <c r="S386" s="70">
        <f t="shared" si="481"/>
        <v>1.9188338690919612E-2</v>
      </c>
      <c r="V386" s="43">
        <f t="shared" si="482"/>
        <v>380</v>
      </c>
      <c r="W386" s="43">
        <f t="shared" si="483"/>
        <v>3.2</v>
      </c>
      <c r="X386" s="43">
        <v>15</v>
      </c>
      <c r="Y386" s="34">
        <f t="shared" si="484"/>
        <v>1</v>
      </c>
      <c r="Z386" s="42">
        <f t="shared" si="463"/>
        <v>1.5948278025198754E+23</v>
      </c>
      <c r="AA386" s="42">
        <f t="shared" si="485"/>
        <v>6.0603456495755262E+25</v>
      </c>
      <c r="AB386" s="42">
        <f t="shared" si="486"/>
        <v>7.2535549176879587E+24</v>
      </c>
      <c r="AC386" s="42">
        <f t="shared" si="487"/>
        <v>960</v>
      </c>
      <c r="AD386" s="42">
        <f t="shared" si="488"/>
        <v>3932160.0000001066</v>
      </c>
      <c r="AE386" s="70">
        <f t="shared" si="550"/>
        <v>0.11968879890862341</v>
      </c>
      <c r="AG386" s="43">
        <f t="shared" si="489"/>
        <v>365</v>
      </c>
      <c r="AH386" s="43">
        <f t="shared" si="490"/>
        <v>4.2750000000000004</v>
      </c>
      <c r="AI386" s="43">
        <v>1</v>
      </c>
      <c r="AJ386" s="34">
        <f t="shared" si="491"/>
        <v>1.075</v>
      </c>
      <c r="AK386" s="42">
        <f t="shared" si="464"/>
        <v>6.2021081209106241E+22</v>
      </c>
      <c r="AL386" s="42">
        <f t="shared" si="492"/>
        <v>2.4335521739423064E+25</v>
      </c>
      <c r="AM386" s="42">
        <f t="shared" si="493"/>
        <v>1.2112870028560935E+24</v>
      </c>
      <c r="AN386" s="42">
        <f t="shared" si="494"/>
        <v>1282.5</v>
      </c>
      <c r="AO386" s="42">
        <f t="shared" si="495"/>
        <v>3932160.0000001066</v>
      </c>
      <c r="AP386" s="70">
        <f t="shared" si="554"/>
        <v>4.9774441486242417E-2</v>
      </c>
      <c r="AR386" s="43">
        <f t="shared" si="496"/>
        <v>345</v>
      </c>
      <c r="AS386" s="43">
        <f t="shared" si="497"/>
        <v>5.45</v>
      </c>
      <c r="AT386" s="43">
        <v>1</v>
      </c>
      <c r="AU386" s="34">
        <f t="shared" si="498"/>
        <v>1.175</v>
      </c>
      <c r="AV386" s="42">
        <f t="shared" si="465"/>
        <v>8.6443604743003193E+21</v>
      </c>
      <c r="AW386" s="42">
        <f t="shared" si="499"/>
        <v>3.5042076272694921E+24</v>
      </c>
      <c r="AX386" s="42">
        <f t="shared" si="500"/>
        <v>9.6513364993650605E+22</v>
      </c>
      <c r="AY386" s="42">
        <f t="shared" si="501"/>
        <v>1635</v>
      </c>
      <c r="AZ386" s="42">
        <f t="shared" si="502"/>
        <v>3932160.0000001066</v>
      </c>
      <c r="BA386" s="70">
        <f t="shared" si="547"/>
        <v>2.7542136556804035E-2</v>
      </c>
      <c r="BC386" s="43">
        <f t="shared" si="503"/>
        <v>320</v>
      </c>
      <c r="BD386" s="43">
        <f t="shared" si="504"/>
        <v>6.75</v>
      </c>
      <c r="BE386" s="43">
        <v>1</v>
      </c>
      <c r="BF386" s="34">
        <f t="shared" si="505"/>
        <v>1.3</v>
      </c>
      <c r="BG386" s="42">
        <f t="shared" si="466"/>
        <v>8.8913422021374719E+20</v>
      </c>
      <c r="BH386" s="42">
        <f t="shared" si="506"/>
        <v>3.6987983560891885E+23</v>
      </c>
      <c r="BI386" s="42">
        <f t="shared" si="507"/>
        <v>3.7354656749262639E+21</v>
      </c>
      <c r="BJ386" s="42">
        <f t="shared" si="508"/>
        <v>2025</v>
      </c>
      <c r="BK386" s="42">
        <f t="shared" si="509"/>
        <v>3932160.0000001066</v>
      </c>
      <c r="BL386" s="70">
        <f t="shared" si="555"/>
        <v>1.0099133057028403E-2</v>
      </c>
      <c r="BN386" s="43">
        <f t="shared" si="510"/>
        <v>290</v>
      </c>
      <c r="BO386" s="43">
        <f t="shared" si="511"/>
        <v>8.1999999999999993</v>
      </c>
      <c r="BP386" s="43">
        <v>1</v>
      </c>
      <c r="BQ386" s="34">
        <f t="shared" si="512"/>
        <v>1.45</v>
      </c>
      <c r="BR386" s="42">
        <f t="shared" si="467"/>
        <v>1.5681379545216E+18</v>
      </c>
      <c r="BS386" s="42">
        <f t="shared" si="513"/>
        <v>6.5940200987633281E+20</v>
      </c>
      <c r="BT386" s="42">
        <f t="shared" si="514"/>
        <v>7.0904672533322449E+19</v>
      </c>
      <c r="BU386" s="42">
        <f t="shared" si="515"/>
        <v>2460</v>
      </c>
      <c r="BV386" s="42">
        <f t="shared" si="516"/>
        <v>3932160.0000001066</v>
      </c>
      <c r="BW386" s="70">
        <f t="shared" si="553"/>
        <v>0.10752874797366818</v>
      </c>
      <c r="BY386" s="43">
        <f t="shared" si="517"/>
        <v>228</v>
      </c>
      <c r="BZ386" s="43">
        <f t="shared" si="518"/>
        <v>9.8249999999999993</v>
      </c>
      <c r="CA386" s="43">
        <v>1</v>
      </c>
      <c r="CB386" s="34">
        <f t="shared" si="519"/>
        <v>0</v>
      </c>
      <c r="CC386" s="42">
        <f t="shared" si="468"/>
        <v>755104896000</v>
      </c>
      <c r="CD386" s="42">
        <f t="shared" si="520"/>
        <v>0</v>
      </c>
      <c r="CE386" s="42">
        <f t="shared" si="521"/>
        <v>1.5718880634991984E+16</v>
      </c>
      <c r="CF386" s="42">
        <f t="shared" si="522"/>
        <v>2947.5</v>
      </c>
      <c r="CG386" s="42">
        <f t="shared" si="523"/>
        <v>3932160.0000001066</v>
      </c>
      <c r="CH386" s="70" t="e">
        <f t="shared" si="552"/>
        <v>#DIV/0!</v>
      </c>
      <c r="CJ386" s="43">
        <f t="shared" si="524"/>
        <v>173</v>
      </c>
      <c r="CK386" s="43">
        <f t="shared" si="525"/>
        <v>11.649999999999999</v>
      </c>
      <c r="CL386" s="43">
        <v>1</v>
      </c>
      <c r="CM386" s="34">
        <f t="shared" si="526"/>
        <v>0</v>
      </c>
      <c r="CN386" s="42">
        <f t="shared" si="469"/>
        <v>276595200</v>
      </c>
      <c r="CO386" s="42">
        <f t="shared" si="527"/>
        <v>0</v>
      </c>
      <c r="CP386" s="42">
        <f t="shared" si="528"/>
        <v>9100914410268.3633</v>
      </c>
      <c r="CQ386" s="42">
        <f t="shared" si="529"/>
        <v>3494.9999999999995</v>
      </c>
      <c r="CR386" s="42">
        <f t="shared" si="530"/>
        <v>3932160.0000001066</v>
      </c>
      <c r="CS386" s="70" t="e">
        <f t="shared" si="548"/>
        <v>#DIV/0!</v>
      </c>
      <c r="CU386" s="43">
        <f t="shared" si="531"/>
        <v>123</v>
      </c>
      <c r="CV386" s="43">
        <f t="shared" si="532"/>
        <v>13.7</v>
      </c>
      <c r="CW386" s="43">
        <v>1</v>
      </c>
      <c r="CX386" s="34">
        <f t="shared" si="533"/>
        <v>0</v>
      </c>
      <c r="CY386" s="42">
        <f t="shared" si="470"/>
        <v>1460160</v>
      </c>
      <c r="CZ386" s="42">
        <f t="shared" si="534"/>
        <v>0</v>
      </c>
      <c r="DA386" s="42">
        <f t="shared" si="535"/>
        <v>10451526238.991768</v>
      </c>
      <c r="DB386" s="42">
        <f t="shared" si="536"/>
        <v>4110</v>
      </c>
      <c r="DC386" s="42">
        <f t="shared" si="537"/>
        <v>3932160.0000001066</v>
      </c>
      <c r="DD386" s="70" t="e">
        <f t="shared" si="538"/>
        <v>#DIV/0!</v>
      </c>
      <c r="DF386" s="43">
        <f t="shared" si="539"/>
        <v>60</v>
      </c>
      <c r="DG386" s="43">
        <f t="shared" si="540"/>
        <v>18.574999999999999</v>
      </c>
      <c r="DH386" s="43">
        <v>12</v>
      </c>
      <c r="DI386" s="34">
        <f t="shared" si="549"/>
        <v>0</v>
      </c>
      <c r="DJ386" s="42">
        <f t="shared" si="471"/>
        <v>720</v>
      </c>
      <c r="DK386" s="42">
        <f t="shared" si="541"/>
        <v>0</v>
      </c>
      <c r="DL386" s="42">
        <f t="shared" si="542"/>
        <v>2282496.0000000093</v>
      </c>
      <c r="DM386" s="42">
        <f t="shared" si="543"/>
        <v>5572.5</v>
      </c>
      <c r="DN386" s="42">
        <f t="shared" si="544"/>
        <v>3932160.0000001066</v>
      </c>
      <c r="DO386" s="70" t="e">
        <f t="shared" si="545"/>
        <v>#DIV/0!</v>
      </c>
    </row>
    <row r="387" spans="1:119">
      <c r="A387" s="34">
        <f t="shared" si="472"/>
        <v>135694.24409774071</v>
      </c>
      <c r="B387" s="34">
        <v>0</v>
      </c>
      <c r="C387" s="55">
        <f t="shared" si="551"/>
        <v>19.25</v>
      </c>
      <c r="D387" s="59"/>
      <c r="E387" s="87">
        <v>2.2000000000000002</v>
      </c>
      <c r="F387" s="101">
        <f>C387+E387</f>
        <v>21.45</v>
      </c>
      <c r="G387" s="37">
        <f t="shared" si="473"/>
        <v>8.679319376905013E+22</v>
      </c>
      <c r="H387" s="34">
        <f t="shared" si="546"/>
        <v>76.200000000000031</v>
      </c>
      <c r="I387" s="38">
        <v>381</v>
      </c>
      <c r="J387" s="43">
        <f t="shared" si="474"/>
        <v>381</v>
      </c>
      <c r="K387" s="43">
        <f t="shared" si="475"/>
        <v>2.2000000000000002</v>
      </c>
      <c r="L387" s="33">
        <v>1</v>
      </c>
      <c r="M387" s="34">
        <f t="shared" si="476"/>
        <v>2</v>
      </c>
      <c r="N387" s="42">
        <f t="shared" si="462"/>
        <v>3.419578974937767E+23</v>
      </c>
      <c r="O387" s="42">
        <f t="shared" si="477"/>
        <v>2.6057191789025784E+26</v>
      </c>
      <c r="P387" s="42">
        <f t="shared" si="478"/>
        <v>5.7283507887573089E+24</v>
      </c>
      <c r="Q387" s="42">
        <f t="shared" si="479"/>
        <v>660</v>
      </c>
      <c r="R387" s="42">
        <f t="shared" si="480"/>
        <v>4070827.3229322215</v>
      </c>
      <c r="S387" s="70">
        <f t="shared" si="481"/>
        <v>2.1983761086526041E-2</v>
      </c>
      <c r="V387" s="43">
        <f t="shared" si="482"/>
        <v>381</v>
      </c>
      <c r="W387" s="43">
        <f t="shared" si="483"/>
        <v>3.2</v>
      </c>
      <c r="X387" s="43">
        <v>1</v>
      </c>
      <c r="Y387" s="34">
        <f t="shared" si="484"/>
        <v>1</v>
      </c>
      <c r="Z387" s="42">
        <f t="shared" si="463"/>
        <v>1.5948278025198754E+23</v>
      </c>
      <c r="AA387" s="42">
        <f t="shared" si="485"/>
        <v>6.0762939276007254E+25</v>
      </c>
      <c r="AB387" s="42">
        <f t="shared" si="486"/>
        <v>8.3321466018288125E+24</v>
      </c>
      <c r="AC387" s="42">
        <f t="shared" si="487"/>
        <v>960</v>
      </c>
      <c r="AD387" s="42">
        <f t="shared" si="488"/>
        <v>4070827.3229322215</v>
      </c>
      <c r="AE387" s="70">
        <f t="shared" si="550"/>
        <v>0.13712546991812211</v>
      </c>
      <c r="AG387" s="43">
        <f t="shared" si="489"/>
        <v>366</v>
      </c>
      <c r="AH387" s="43">
        <f t="shared" si="490"/>
        <v>4.2750000000000004</v>
      </c>
      <c r="AI387" s="43">
        <v>1</v>
      </c>
      <c r="AJ387" s="34">
        <f t="shared" si="491"/>
        <v>1.075</v>
      </c>
      <c r="AK387" s="42">
        <f t="shared" si="464"/>
        <v>6.2021081209106241E+22</v>
      </c>
      <c r="AL387" s="42">
        <f t="shared" si="492"/>
        <v>2.4402194401722849E+25</v>
      </c>
      <c r="AM387" s="42">
        <f t="shared" si="493"/>
        <v>1.3914033876100834E+24</v>
      </c>
      <c r="AN387" s="42">
        <f t="shared" si="494"/>
        <v>1282.5</v>
      </c>
      <c r="AO387" s="42">
        <f t="shared" si="495"/>
        <v>4070827.3229322215</v>
      </c>
      <c r="AP387" s="70">
        <f t="shared" si="554"/>
        <v>5.7019600971289996E-2</v>
      </c>
      <c r="AR387" s="43">
        <f t="shared" si="496"/>
        <v>346</v>
      </c>
      <c r="AS387" s="43">
        <f t="shared" si="497"/>
        <v>5.45</v>
      </c>
      <c r="AT387" s="43">
        <v>1</v>
      </c>
      <c r="AU387" s="34">
        <f t="shared" si="498"/>
        <v>1.175</v>
      </c>
      <c r="AV387" s="42">
        <f t="shared" si="465"/>
        <v>8.6443604743003193E+21</v>
      </c>
      <c r="AW387" s="42">
        <f t="shared" si="499"/>
        <v>3.5143647508267946E+24</v>
      </c>
      <c r="AX387" s="42">
        <f t="shared" si="500"/>
        <v>1.1086474360343486E+23</v>
      </c>
      <c r="AY387" s="42">
        <f t="shared" si="501"/>
        <v>1635</v>
      </c>
      <c r="AZ387" s="42">
        <f t="shared" si="502"/>
        <v>4070827.3229322215</v>
      </c>
      <c r="BA387" s="70">
        <f t="shared" si="547"/>
        <v>3.1546168785511711E-2</v>
      </c>
      <c r="BC387" s="43">
        <f t="shared" si="503"/>
        <v>321</v>
      </c>
      <c r="BD387" s="43">
        <f t="shared" si="504"/>
        <v>6.75</v>
      </c>
      <c r="BE387" s="43">
        <v>1</v>
      </c>
      <c r="BF387" s="34">
        <f t="shared" si="505"/>
        <v>1.3</v>
      </c>
      <c r="BG387" s="42">
        <f t="shared" si="466"/>
        <v>8.8913422021374719E+20</v>
      </c>
      <c r="BH387" s="42">
        <f t="shared" si="506"/>
        <v>3.7103571009519669E+23</v>
      </c>
      <c r="BI387" s="42">
        <f t="shared" si="507"/>
        <v>4.2909232759356895E+21</v>
      </c>
      <c r="BJ387" s="42">
        <f t="shared" si="508"/>
        <v>2025</v>
      </c>
      <c r="BK387" s="42">
        <f t="shared" si="509"/>
        <v>4070827.3229322215</v>
      </c>
      <c r="BL387" s="70">
        <f t="shared" si="555"/>
        <v>1.156471778642214E-2</v>
      </c>
      <c r="BN387" s="43">
        <f t="shared" si="510"/>
        <v>291</v>
      </c>
      <c r="BO387" s="43">
        <f t="shared" si="511"/>
        <v>8.1999999999999993</v>
      </c>
      <c r="BP387" s="43">
        <v>1</v>
      </c>
      <c r="BQ387" s="34">
        <f t="shared" si="512"/>
        <v>1.45</v>
      </c>
      <c r="BR387" s="42">
        <f t="shared" si="467"/>
        <v>1.5681379545216E+18</v>
      </c>
      <c r="BS387" s="42">
        <f t="shared" si="513"/>
        <v>6.6167580991038908E+20</v>
      </c>
      <c r="BT387" s="42">
        <f t="shared" si="514"/>
        <v>8.1448080700630974E+19</v>
      </c>
      <c r="BU387" s="42">
        <f t="shared" si="515"/>
        <v>2460</v>
      </c>
      <c r="BV387" s="42">
        <f t="shared" si="516"/>
        <v>4070827.3229322215</v>
      </c>
      <c r="BW387" s="70">
        <f t="shared" si="553"/>
        <v>0.12309363510154846</v>
      </c>
      <c r="BY387" s="43">
        <f t="shared" si="517"/>
        <v>229</v>
      </c>
      <c r="BZ387" s="43">
        <f t="shared" si="518"/>
        <v>9.8249999999999993</v>
      </c>
      <c r="CA387" s="43">
        <v>1</v>
      </c>
      <c r="CB387" s="34">
        <f t="shared" si="519"/>
        <v>0</v>
      </c>
      <c r="CC387" s="42">
        <f t="shared" si="468"/>
        <v>755104896000</v>
      </c>
      <c r="CD387" s="42">
        <f t="shared" si="520"/>
        <v>0</v>
      </c>
      <c r="CE387" s="42">
        <f t="shared" si="521"/>
        <v>1.8056252327810044E+16</v>
      </c>
      <c r="CF387" s="42">
        <f t="shared" si="522"/>
        <v>2947.5</v>
      </c>
      <c r="CG387" s="42">
        <f t="shared" si="523"/>
        <v>4070827.3229322215</v>
      </c>
      <c r="CH387" s="70" t="e">
        <f t="shared" si="552"/>
        <v>#DIV/0!</v>
      </c>
      <c r="CJ387" s="43">
        <f t="shared" si="524"/>
        <v>174</v>
      </c>
      <c r="CK387" s="43">
        <f t="shared" si="525"/>
        <v>11.649999999999999</v>
      </c>
      <c r="CL387" s="43">
        <v>1</v>
      </c>
      <c r="CM387" s="34">
        <f t="shared" si="526"/>
        <v>0</v>
      </c>
      <c r="CN387" s="42">
        <f t="shared" si="469"/>
        <v>276595200</v>
      </c>
      <c r="CO387" s="42">
        <f t="shared" si="527"/>
        <v>0</v>
      </c>
      <c r="CP387" s="42">
        <f t="shared" si="528"/>
        <v>10454205412044.082</v>
      </c>
      <c r="CQ387" s="42">
        <f t="shared" si="529"/>
        <v>3494.9999999999995</v>
      </c>
      <c r="CR387" s="42">
        <f t="shared" si="530"/>
        <v>4070827.3229322215</v>
      </c>
      <c r="CS387" s="70" t="e">
        <f t="shared" si="548"/>
        <v>#DIV/0!</v>
      </c>
      <c r="CU387" s="43">
        <f t="shared" si="531"/>
        <v>124</v>
      </c>
      <c r="CV387" s="43">
        <f t="shared" si="532"/>
        <v>13.7</v>
      </c>
      <c r="CW387" s="43">
        <v>1</v>
      </c>
      <c r="CX387" s="34">
        <f t="shared" si="533"/>
        <v>0</v>
      </c>
      <c r="CY387" s="42">
        <f t="shared" si="470"/>
        <v>1460160</v>
      </c>
      <c r="CZ387" s="42">
        <f t="shared" si="534"/>
        <v>0</v>
      </c>
      <c r="DA387" s="42">
        <f t="shared" si="535"/>
        <v>12005650997.938192</v>
      </c>
      <c r="DB387" s="42">
        <f t="shared" si="536"/>
        <v>4110</v>
      </c>
      <c r="DC387" s="42">
        <f t="shared" si="537"/>
        <v>4070827.3229322215</v>
      </c>
      <c r="DD387" s="70" t="e">
        <f t="shared" si="538"/>
        <v>#DIV/0!</v>
      </c>
      <c r="DF387" s="43">
        <f t="shared" si="539"/>
        <v>61</v>
      </c>
      <c r="DG387" s="43">
        <f t="shared" si="540"/>
        <v>18.574999999999999</v>
      </c>
      <c r="DH387" s="43">
        <v>1</v>
      </c>
      <c r="DI387" s="34">
        <f t="shared" si="549"/>
        <v>0</v>
      </c>
      <c r="DJ387" s="42">
        <f t="shared" si="471"/>
        <v>720</v>
      </c>
      <c r="DK387" s="42">
        <f t="shared" si="541"/>
        <v>0</v>
      </c>
      <c r="DL387" s="42">
        <f t="shared" si="542"/>
        <v>2621899.4004873228</v>
      </c>
      <c r="DM387" s="42">
        <f t="shared" si="543"/>
        <v>5572.5</v>
      </c>
      <c r="DN387" s="42">
        <f t="shared" si="544"/>
        <v>4070827.3229322215</v>
      </c>
      <c r="DO387" s="70" t="e">
        <f t="shared" si="545"/>
        <v>#DIV/0!</v>
      </c>
    </row>
    <row r="388" spans="1:119">
      <c r="A388" s="34">
        <f t="shared" si="472"/>
        <v>140479.49128156083</v>
      </c>
      <c r="B388" s="34">
        <v>0</v>
      </c>
      <c r="C388" s="55">
        <f t="shared" si="551"/>
        <v>19.25</v>
      </c>
      <c r="D388" s="59"/>
      <c r="E388" s="87">
        <v>2.2000000000000002</v>
      </c>
      <c r="F388" s="101">
        <f>C388+E388</f>
        <v>21.45</v>
      </c>
      <c r="G388" s="37">
        <f t="shared" si="473"/>
        <v>9.9699198907446806E+22</v>
      </c>
      <c r="H388" s="34">
        <f t="shared" si="546"/>
        <v>76.400000000000034</v>
      </c>
      <c r="I388" s="38">
        <v>382</v>
      </c>
      <c r="J388" s="43">
        <f t="shared" si="474"/>
        <v>382</v>
      </c>
      <c r="K388" s="43">
        <f t="shared" si="475"/>
        <v>2.2000000000000002</v>
      </c>
      <c r="L388" s="33">
        <v>1</v>
      </c>
      <c r="M388" s="34">
        <f t="shared" si="476"/>
        <v>2</v>
      </c>
      <c r="N388" s="42">
        <f t="shared" si="462"/>
        <v>3.419578974937767E+23</v>
      </c>
      <c r="O388" s="42">
        <f t="shared" si="477"/>
        <v>2.612558336852454E+26</v>
      </c>
      <c r="P388" s="42">
        <f t="shared" si="478"/>
        <v>6.5801471278914891E+24</v>
      </c>
      <c r="Q388" s="42">
        <f t="shared" si="479"/>
        <v>660</v>
      </c>
      <c r="R388" s="42">
        <f t="shared" si="480"/>
        <v>4214384.7384468252</v>
      </c>
      <c r="S388" s="70">
        <f t="shared" si="481"/>
        <v>2.5186603625544639E-2</v>
      </c>
      <c r="V388" s="43">
        <f t="shared" si="482"/>
        <v>382</v>
      </c>
      <c r="W388" s="43">
        <f t="shared" si="483"/>
        <v>3.2</v>
      </c>
      <c r="X388" s="43">
        <v>1</v>
      </c>
      <c r="Y388" s="34">
        <f t="shared" si="484"/>
        <v>1</v>
      </c>
      <c r="Z388" s="42">
        <f t="shared" si="463"/>
        <v>1.5948278025198754E+23</v>
      </c>
      <c r="AA388" s="42">
        <f t="shared" si="485"/>
        <v>6.0922422056259238E+25</v>
      </c>
      <c r="AB388" s="42">
        <f t="shared" si="486"/>
        <v>9.5711230951148934E+24</v>
      </c>
      <c r="AC388" s="42">
        <f t="shared" si="487"/>
        <v>960</v>
      </c>
      <c r="AD388" s="42">
        <f t="shared" si="488"/>
        <v>4214384.7384468252</v>
      </c>
      <c r="AE388" s="70">
        <f t="shared" si="550"/>
        <v>0.15710345669245343</v>
      </c>
      <c r="AG388" s="43">
        <f t="shared" si="489"/>
        <v>367</v>
      </c>
      <c r="AH388" s="43">
        <f t="shared" si="490"/>
        <v>4.2750000000000004</v>
      </c>
      <c r="AI388" s="43">
        <v>1</v>
      </c>
      <c r="AJ388" s="34">
        <f t="shared" si="491"/>
        <v>1.075</v>
      </c>
      <c r="AK388" s="42">
        <f t="shared" si="464"/>
        <v>6.2021081209106241E+22</v>
      </c>
      <c r="AL388" s="42">
        <f t="shared" si="492"/>
        <v>2.4468867064022638E+25</v>
      </c>
      <c r="AM388" s="42">
        <f t="shared" si="493"/>
        <v>1.5983027824850047E+24</v>
      </c>
      <c r="AN388" s="42">
        <f t="shared" si="494"/>
        <v>1282.5</v>
      </c>
      <c r="AO388" s="42">
        <f t="shared" si="495"/>
        <v>4214384.7384468252</v>
      </c>
      <c r="AP388" s="70">
        <f t="shared" si="554"/>
        <v>6.5319852296514408E-2</v>
      </c>
      <c r="AR388" s="43">
        <f t="shared" si="496"/>
        <v>347</v>
      </c>
      <c r="AS388" s="43">
        <f t="shared" si="497"/>
        <v>5.45</v>
      </c>
      <c r="AT388" s="43">
        <v>1</v>
      </c>
      <c r="AU388" s="34">
        <f t="shared" si="498"/>
        <v>1.175</v>
      </c>
      <c r="AV388" s="42">
        <f t="shared" si="465"/>
        <v>8.6443604743003193E+21</v>
      </c>
      <c r="AW388" s="42">
        <f t="shared" si="499"/>
        <v>3.5245218743840982E+24</v>
      </c>
      <c r="AX388" s="42">
        <f t="shared" si="500"/>
        <v>1.2735014860443369E+23</v>
      </c>
      <c r="AY388" s="42">
        <f t="shared" si="501"/>
        <v>1635</v>
      </c>
      <c r="AZ388" s="42">
        <f t="shared" si="502"/>
        <v>4214384.7384468252</v>
      </c>
      <c r="BA388" s="70">
        <f t="shared" si="547"/>
        <v>3.6132602702795773E-2</v>
      </c>
      <c r="BC388" s="43">
        <f t="shared" si="503"/>
        <v>322</v>
      </c>
      <c r="BD388" s="43">
        <f t="shared" si="504"/>
        <v>6.75</v>
      </c>
      <c r="BE388" s="43">
        <v>1</v>
      </c>
      <c r="BF388" s="34">
        <f t="shared" si="505"/>
        <v>1.3</v>
      </c>
      <c r="BG388" s="42">
        <f t="shared" si="466"/>
        <v>8.8913422021374719E+20</v>
      </c>
      <c r="BH388" s="42">
        <f t="shared" si="506"/>
        <v>3.721915845814746E+23</v>
      </c>
      <c r="BI388" s="42">
        <f t="shared" si="507"/>
        <v>4.9289765084858155E+21</v>
      </c>
      <c r="BJ388" s="42">
        <f t="shared" si="508"/>
        <v>2025</v>
      </c>
      <c r="BK388" s="42">
        <f t="shared" si="509"/>
        <v>4214384.7384468252</v>
      </c>
      <c r="BL388" s="70">
        <f t="shared" si="555"/>
        <v>1.3243116482680273E-2</v>
      </c>
      <c r="BN388" s="43">
        <f t="shared" si="510"/>
        <v>292</v>
      </c>
      <c r="BO388" s="43">
        <f t="shared" si="511"/>
        <v>8.1999999999999993</v>
      </c>
      <c r="BP388" s="43">
        <v>15</v>
      </c>
      <c r="BQ388" s="34">
        <f t="shared" si="512"/>
        <v>1.45</v>
      </c>
      <c r="BR388" s="42">
        <f t="shared" si="467"/>
        <v>2.3522069317824E+19</v>
      </c>
      <c r="BS388" s="42">
        <f t="shared" si="513"/>
        <v>9.9592441491666816E+21</v>
      </c>
      <c r="BT388" s="42">
        <f t="shared" si="514"/>
        <v>9.3559276318480548E+19</v>
      </c>
      <c r="BU388" s="42">
        <f t="shared" si="515"/>
        <v>2460</v>
      </c>
      <c r="BV388" s="42">
        <f t="shared" si="516"/>
        <v>4214384.7384468252</v>
      </c>
      <c r="BW388" s="70">
        <f t="shared" si="553"/>
        <v>9.3942145525480383E-3</v>
      </c>
      <c r="BY388" s="43">
        <f t="shared" si="517"/>
        <v>230</v>
      </c>
      <c r="BZ388" s="43">
        <f t="shared" si="518"/>
        <v>9.8249999999999993</v>
      </c>
      <c r="CA388" s="43">
        <v>1</v>
      </c>
      <c r="CB388" s="34">
        <f t="shared" si="519"/>
        <v>0</v>
      </c>
      <c r="CC388" s="42">
        <f t="shared" si="468"/>
        <v>755104896000</v>
      </c>
      <c r="CD388" s="42">
        <f t="shared" si="520"/>
        <v>0</v>
      </c>
      <c r="CE388" s="42">
        <f t="shared" si="521"/>
        <v>2.074118734636678E+16</v>
      </c>
      <c r="CF388" s="42">
        <f t="shared" si="522"/>
        <v>2947.5</v>
      </c>
      <c r="CG388" s="42">
        <f t="shared" si="523"/>
        <v>4214384.7384468252</v>
      </c>
      <c r="CH388" s="70" t="e">
        <f t="shared" si="552"/>
        <v>#DIV/0!</v>
      </c>
      <c r="CJ388" s="43">
        <f t="shared" si="524"/>
        <v>175</v>
      </c>
      <c r="CK388" s="43">
        <f t="shared" si="525"/>
        <v>11.649999999999999</v>
      </c>
      <c r="CL388" s="43">
        <v>1</v>
      </c>
      <c r="CM388" s="34">
        <f t="shared" si="526"/>
        <v>0</v>
      </c>
      <c r="CN388" s="42">
        <f t="shared" si="469"/>
        <v>276595200</v>
      </c>
      <c r="CO388" s="42">
        <f t="shared" si="527"/>
        <v>0</v>
      </c>
      <c r="CP388" s="42">
        <f t="shared" si="528"/>
        <v>12008728559616.137</v>
      </c>
      <c r="CQ388" s="42">
        <f t="shared" si="529"/>
        <v>3494.9999999999995</v>
      </c>
      <c r="CR388" s="42">
        <f t="shared" si="530"/>
        <v>4214384.7384468252</v>
      </c>
      <c r="CS388" s="70" t="e">
        <f t="shared" si="548"/>
        <v>#DIV/0!</v>
      </c>
      <c r="CU388" s="43">
        <f t="shared" si="531"/>
        <v>125</v>
      </c>
      <c r="CV388" s="43">
        <f t="shared" si="532"/>
        <v>13.7</v>
      </c>
      <c r="CW388" s="43">
        <v>1</v>
      </c>
      <c r="CX388" s="34">
        <f t="shared" si="533"/>
        <v>0</v>
      </c>
      <c r="CY388" s="42">
        <f t="shared" si="470"/>
        <v>1460160</v>
      </c>
      <c r="CZ388" s="42">
        <f t="shared" si="534"/>
        <v>0</v>
      </c>
      <c r="DA388" s="42">
        <f t="shared" si="535"/>
        <v>13790871552.000113</v>
      </c>
      <c r="DB388" s="42">
        <f t="shared" si="536"/>
        <v>4110</v>
      </c>
      <c r="DC388" s="42">
        <f t="shared" si="537"/>
        <v>4214384.7384468252</v>
      </c>
      <c r="DD388" s="70" t="e">
        <f t="shared" si="538"/>
        <v>#DIV/0!</v>
      </c>
      <c r="DF388" s="43">
        <f t="shared" si="539"/>
        <v>62</v>
      </c>
      <c r="DG388" s="43">
        <f t="shared" si="540"/>
        <v>18.574999999999999</v>
      </c>
      <c r="DH388" s="43">
        <v>1</v>
      </c>
      <c r="DI388" s="34">
        <f t="shared" si="549"/>
        <v>0</v>
      </c>
      <c r="DJ388" s="42">
        <f t="shared" si="471"/>
        <v>720</v>
      </c>
      <c r="DK388" s="42">
        <f t="shared" si="541"/>
        <v>0</v>
      </c>
      <c r="DL388" s="42">
        <f t="shared" si="542"/>
        <v>3011771.5283075003</v>
      </c>
      <c r="DM388" s="42">
        <f t="shared" si="543"/>
        <v>5572.5</v>
      </c>
      <c r="DN388" s="42">
        <f t="shared" si="544"/>
        <v>4214384.7384468252</v>
      </c>
      <c r="DO388" s="70" t="e">
        <f t="shared" si="545"/>
        <v>#DIV/0!</v>
      </c>
    </row>
    <row r="389" spans="1:119">
      <c r="A389" s="34">
        <f t="shared" si="472"/>
        <v>145433.48984288058</v>
      </c>
      <c r="B389" s="34">
        <v>0</v>
      </c>
      <c r="C389" s="55">
        <f t="shared" si="551"/>
        <v>19.25</v>
      </c>
      <c r="D389" s="59"/>
      <c r="E389" s="87">
        <v>2.2000000000000002</v>
      </c>
      <c r="F389" s="101">
        <f>C389+E389</f>
        <v>21.45</v>
      </c>
      <c r="G389" s="37">
        <f t="shared" si="473"/>
        <v>1.1452430577950634E+23</v>
      </c>
      <c r="H389" s="34">
        <f t="shared" si="546"/>
        <v>76.600000000000037</v>
      </c>
      <c r="I389" s="38">
        <v>383</v>
      </c>
      <c r="J389" s="43">
        <f t="shared" si="474"/>
        <v>383</v>
      </c>
      <c r="K389" s="43">
        <f t="shared" si="475"/>
        <v>2.2000000000000002</v>
      </c>
      <c r="L389" s="33">
        <v>1</v>
      </c>
      <c r="M389" s="34">
        <f t="shared" si="476"/>
        <v>2</v>
      </c>
      <c r="N389" s="42">
        <f t="shared" si="462"/>
        <v>3.419578974937767E+23</v>
      </c>
      <c r="O389" s="42">
        <f t="shared" si="477"/>
        <v>2.6193974948023295E+26</v>
      </c>
      <c r="P389" s="42">
        <f t="shared" si="478"/>
        <v>7.5586041814474182E+24</v>
      </c>
      <c r="Q389" s="42">
        <f t="shared" si="479"/>
        <v>660</v>
      </c>
      <c r="R389" s="42">
        <f t="shared" si="480"/>
        <v>4363004.6952864174</v>
      </c>
      <c r="S389" s="70">
        <f t="shared" si="481"/>
        <v>2.8856270178336647E-2</v>
      </c>
      <c r="V389" s="43">
        <f t="shared" si="482"/>
        <v>383</v>
      </c>
      <c r="W389" s="43">
        <f t="shared" si="483"/>
        <v>3.2</v>
      </c>
      <c r="X389" s="43">
        <v>1</v>
      </c>
      <c r="Y389" s="34">
        <f t="shared" si="484"/>
        <v>1</v>
      </c>
      <c r="Z389" s="42">
        <f t="shared" si="463"/>
        <v>1.5948278025198754E+23</v>
      </c>
      <c r="AA389" s="42">
        <f t="shared" si="485"/>
        <v>6.108190483651123E+25</v>
      </c>
      <c r="AB389" s="42">
        <f t="shared" si="486"/>
        <v>1.0994333354832608E+25</v>
      </c>
      <c r="AC389" s="42">
        <f t="shared" si="487"/>
        <v>960</v>
      </c>
      <c r="AD389" s="42">
        <f t="shared" si="488"/>
        <v>4363004.6952864174</v>
      </c>
      <c r="AE389" s="70">
        <f t="shared" si="550"/>
        <v>0.17999329562919641</v>
      </c>
      <c r="AG389" s="43">
        <f t="shared" si="489"/>
        <v>368</v>
      </c>
      <c r="AH389" s="43">
        <f t="shared" si="490"/>
        <v>4.2750000000000004</v>
      </c>
      <c r="AI389" s="43">
        <v>1</v>
      </c>
      <c r="AJ389" s="34">
        <f t="shared" si="491"/>
        <v>1.075</v>
      </c>
      <c r="AK389" s="42">
        <f t="shared" si="464"/>
        <v>6.2021081209106241E+22</v>
      </c>
      <c r="AL389" s="42">
        <f t="shared" si="492"/>
        <v>2.4535539726322427E+25</v>
      </c>
      <c r="AM389" s="42">
        <f t="shared" si="493"/>
        <v>1.8359677770277093E+24</v>
      </c>
      <c r="AN389" s="42">
        <f t="shared" si="494"/>
        <v>1282.5</v>
      </c>
      <c r="AO389" s="42">
        <f t="shared" si="495"/>
        <v>4363004.6952864174</v>
      </c>
      <c r="AP389" s="70">
        <f t="shared" si="554"/>
        <v>7.4828913384694398E-2</v>
      </c>
      <c r="AR389" s="43">
        <f t="shared" si="496"/>
        <v>348</v>
      </c>
      <c r="AS389" s="43">
        <f t="shared" si="497"/>
        <v>5.45</v>
      </c>
      <c r="AT389" s="43">
        <v>1</v>
      </c>
      <c r="AU389" s="34">
        <f t="shared" si="498"/>
        <v>1.175</v>
      </c>
      <c r="AV389" s="42">
        <f t="shared" si="465"/>
        <v>8.6443604743003193E+21</v>
      </c>
      <c r="AW389" s="42">
        <f t="shared" si="499"/>
        <v>3.5346789979414007E+24</v>
      </c>
      <c r="AX389" s="42">
        <f t="shared" si="500"/>
        <v>1.4628690621054097E+23</v>
      </c>
      <c r="AY389" s="42">
        <f t="shared" si="501"/>
        <v>1635</v>
      </c>
      <c r="AZ389" s="42">
        <f t="shared" si="502"/>
        <v>4363004.6952864174</v>
      </c>
      <c r="BA389" s="70">
        <f t="shared" si="547"/>
        <v>4.1386192719547812E-2</v>
      </c>
      <c r="BC389" s="43">
        <f t="shared" si="503"/>
        <v>323</v>
      </c>
      <c r="BD389" s="43">
        <f t="shared" si="504"/>
        <v>6.75</v>
      </c>
      <c r="BE389" s="43">
        <v>1</v>
      </c>
      <c r="BF389" s="34">
        <f t="shared" si="505"/>
        <v>1.3</v>
      </c>
      <c r="BG389" s="42">
        <f t="shared" si="466"/>
        <v>8.8913422021374719E+20</v>
      </c>
      <c r="BH389" s="42">
        <f t="shared" si="506"/>
        <v>3.7334745906775245E+23</v>
      </c>
      <c r="BI389" s="42">
        <f t="shared" si="507"/>
        <v>5.6619072071166853E+21</v>
      </c>
      <c r="BJ389" s="42">
        <f t="shared" si="508"/>
        <v>2025</v>
      </c>
      <c r="BK389" s="42">
        <f t="shared" si="509"/>
        <v>4363004.6952864174</v>
      </c>
      <c r="BL389" s="70">
        <f t="shared" si="555"/>
        <v>1.5165249071881865E-2</v>
      </c>
      <c r="BN389" s="43">
        <f t="shared" si="510"/>
        <v>293</v>
      </c>
      <c r="BO389" s="43">
        <f t="shared" si="511"/>
        <v>8.1999999999999993</v>
      </c>
      <c r="BP389" s="43">
        <v>1</v>
      </c>
      <c r="BQ389" s="34">
        <f t="shared" si="512"/>
        <v>1.45</v>
      </c>
      <c r="BR389" s="42">
        <f t="shared" si="467"/>
        <v>2.3522069317824E+19</v>
      </c>
      <c r="BS389" s="42">
        <f t="shared" si="513"/>
        <v>9.9933511496775269E+21</v>
      </c>
      <c r="BT389" s="42">
        <f t="shared" si="514"/>
        <v>1.0747138680175164E+20</v>
      </c>
      <c r="BU389" s="42">
        <f t="shared" si="515"/>
        <v>2460</v>
      </c>
      <c r="BV389" s="42">
        <f t="shared" si="516"/>
        <v>4363004.6952864174</v>
      </c>
      <c r="BW389" s="70">
        <f t="shared" si="553"/>
        <v>1.0754289045994306E-2</v>
      </c>
      <c r="BY389" s="43">
        <f t="shared" si="517"/>
        <v>231</v>
      </c>
      <c r="BZ389" s="43">
        <f t="shared" si="518"/>
        <v>9.8249999999999993</v>
      </c>
      <c r="CA389" s="43">
        <v>1</v>
      </c>
      <c r="CB389" s="34">
        <f t="shared" si="519"/>
        <v>0</v>
      </c>
      <c r="CC389" s="42">
        <f t="shared" si="468"/>
        <v>755104896000</v>
      </c>
      <c r="CD389" s="42">
        <f t="shared" si="520"/>
        <v>0</v>
      </c>
      <c r="CE389" s="42">
        <f t="shared" si="521"/>
        <v>2.3825367785456844E+16</v>
      </c>
      <c r="CF389" s="42">
        <f t="shared" si="522"/>
        <v>2947.5</v>
      </c>
      <c r="CG389" s="42">
        <f t="shared" si="523"/>
        <v>4363004.6952864174</v>
      </c>
      <c r="CH389" s="70" t="e">
        <f t="shared" si="552"/>
        <v>#DIV/0!</v>
      </c>
      <c r="CJ389" s="43">
        <f t="shared" si="524"/>
        <v>176</v>
      </c>
      <c r="CK389" s="43">
        <f t="shared" si="525"/>
        <v>11.649999999999999</v>
      </c>
      <c r="CL389" s="43">
        <v>1</v>
      </c>
      <c r="CM389" s="34">
        <f t="shared" si="526"/>
        <v>0</v>
      </c>
      <c r="CN389" s="42">
        <f t="shared" si="469"/>
        <v>276595200</v>
      </c>
      <c r="CO389" s="42">
        <f t="shared" si="527"/>
        <v>0</v>
      </c>
      <c r="CP389" s="42">
        <f t="shared" si="528"/>
        <v>13794406742036.971</v>
      </c>
      <c r="CQ389" s="42">
        <f t="shared" si="529"/>
        <v>3494.9999999999995</v>
      </c>
      <c r="CR389" s="42">
        <f t="shared" si="530"/>
        <v>4363004.6952864174</v>
      </c>
      <c r="CS389" s="70" t="e">
        <f t="shared" si="548"/>
        <v>#DIV/0!</v>
      </c>
      <c r="CU389" s="43">
        <f t="shared" si="531"/>
        <v>126</v>
      </c>
      <c r="CV389" s="43">
        <f t="shared" si="532"/>
        <v>13.7</v>
      </c>
      <c r="CW389" s="43">
        <v>1</v>
      </c>
      <c r="CX389" s="34">
        <f t="shared" si="533"/>
        <v>0</v>
      </c>
      <c r="CY389" s="42">
        <f t="shared" si="470"/>
        <v>1460160</v>
      </c>
      <c r="CZ389" s="42">
        <f t="shared" si="534"/>
        <v>0</v>
      </c>
      <c r="DA389" s="42">
        <f t="shared" si="535"/>
        <v>15841551465.75794</v>
      </c>
      <c r="DB389" s="42">
        <f t="shared" si="536"/>
        <v>4110</v>
      </c>
      <c r="DC389" s="42">
        <f t="shared" si="537"/>
        <v>4363004.6952864174</v>
      </c>
      <c r="DD389" s="70" t="e">
        <f t="shared" si="538"/>
        <v>#DIV/0!</v>
      </c>
      <c r="DF389" s="43">
        <f t="shared" si="539"/>
        <v>63</v>
      </c>
      <c r="DG389" s="43">
        <f t="shared" si="540"/>
        <v>18.574999999999999</v>
      </c>
      <c r="DH389" s="43">
        <v>1</v>
      </c>
      <c r="DI389" s="34">
        <f t="shared" si="549"/>
        <v>0</v>
      </c>
      <c r="DJ389" s="42">
        <f t="shared" si="471"/>
        <v>720</v>
      </c>
      <c r="DK389" s="42">
        <f t="shared" si="541"/>
        <v>0</v>
      </c>
      <c r="DL389" s="42">
        <f t="shared" si="542"/>
        <v>3459617.0001937319</v>
      </c>
      <c r="DM389" s="42">
        <f t="shared" si="543"/>
        <v>5572.5</v>
      </c>
      <c r="DN389" s="42">
        <f t="shared" si="544"/>
        <v>4363004.6952864174</v>
      </c>
      <c r="DO389" s="70" t="e">
        <f t="shared" si="545"/>
        <v>#DIV/0!</v>
      </c>
    </row>
    <row r="390" spans="1:119">
      <c r="A390" s="34">
        <f t="shared" si="472"/>
        <v>150562.19078617549</v>
      </c>
      <c r="B390" s="34">
        <v>0</v>
      </c>
      <c r="C390" s="55">
        <f t="shared" si="551"/>
        <v>19.25</v>
      </c>
      <c r="D390" s="90"/>
      <c r="E390" s="87">
        <v>2.2000000000000002</v>
      </c>
      <c r="F390" s="101">
        <f>C390+E390</f>
        <v>21.45</v>
      </c>
      <c r="G390" s="37">
        <f t="shared" si="473"/>
        <v>1.3155388165609637E+23</v>
      </c>
      <c r="H390" s="34">
        <f t="shared" si="546"/>
        <v>76.80000000000004</v>
      </c>
      <c r="I390" s="38">
        <v>384</v>
      </c>
      <c r="J390" s="43">
        <f t="shared" si="474"/>
        <v>384</v>
      </c>
      <c r="K390" s="43">
        <f t="shared" si="475"/>
        <v>2.2000000000000002</v>
      </c>
      <c r="L390" s="33">
        <v>1</v>
      </c>
      <c r="M390" s="34">
        <f t="shared" si="476"/>
        <v>2</v>
      </c>
      <c r="N390" s="42">
        <f t="shared" ref="N390:N406" si="556">N389*L390</f>
        <v>3.419578974937767E+23</v>
      </c>
      <c r="O390" s="42">
        <f t="shared" si="477"/>
        <v>2.626236652752205E+26</v>
      </c>
      <c r="P390" s="42">
        <f t="shared" si="478"/>
        <v>8.68255618930236E+24</v>
      </c>
      <c r="Q390" s="42">
        <f t="shared" si="479"/>
        <v>660</v>
      </c>
      <c r="R390" s="42">
        <f t="shared" si="480"/>
        <v>4516865.7235852648</v>
      </c>
      <c r="S390" s="70">
        <f t="shared" si="481"/>
        <v>3.306082938185842E-2</v>
      </c>
      <c r="V390" s="43">
        <f t="shared" si="482"/>
        <v>384</v>
      </c>
      <c r="W390" s="43">
        <f t="shared" si="483"/>
        <v>3.2</v>
      </c>
      <c r="X390" s="43">
        <v>1</v>
      </c>
      <c r="Y390" s="34">
        <f t="shared" si="484"/>
        <v>1</v>
      </c>
      <c r="Z390" s="42">
        <f t="shared" ref="Z390:Z406" si="557">Z389*X390</f>
        <v>1.5948278025198754E+23</v>
      </c>
      <c r="AA390" s="42">
        <f t="shared" si="485"/>
        <v>6.1241387616763214E+25</v>
      </c>
      <c r="AB390" s="42">
        <f t="shared" si="486"/>
        <v>1.2629172638985252E+25</v>
      </c>
      <c r="AC390" s="42">
        <f t="shared" si="487"/>
        <v>960</v>
      </c>
      <c r="AD390" s="42">
        <f t="shared" si="488"/>
        <v>4516865.7235852648</v>
      </c>
      <c r="AE390" s="70">
        <f t="shared" si="550"/>
        <v>0.20621957030131613</v>
      </c>
      <c r="AG390" s="43">
        <f t="shared" si="489"/>
        <v>369</v>
      </c>
      <c r="AH390" s="43">
        <f t="shared" si="490"/>
        <v>4.2750000000000004</v>
      </c>
      <c r="AI390" s="43">
        <v>1</v>
      </c>
      <c r="AJ390" s="34">
        <f t="shared" si="491"/>
        <v>1.075</v>
      </c>
      <c r="AK390" s="42">
        <f t="shared" ref="AK390:AK406" si="558">AK389*AI390</f>
        <v>6.2021081209106241E+22</v>
      </c>
      <c r="AL390" s="42">
        <f t="shared" si="492"/>
        <v>2.4602212388622216E+25</v>
      </c>
      <c r="AM390" s="42">
        <f t="shared" si="493"/>
        <v>2.1089731652992928E+24</v>
      </c>
      <c r="AN390" s="42">
        <f t="shared" si="494"/>
        <v>1282.5</v>
      </c>
      <c r="AO390" s="42">
        <f t="shared" si="495"/>
        <v>4516865.7235852648</v>
      </c>
      <c r="AP390" s="70">
        <f t="shared" si="554"/>
        <v>8.5722907029069845E-2</v>
      </c>
      <c r="AR390" s="43">
        <f t="shared" si="496"/>
        <v>349</v>
      </c>
      <c r="AS390" s="43">
        <f t="shared" si="497"/>
        <v>5.45</v>
      </c>
      <c r="AT390" s="43">
        <v>1</v>
      </c>
      <c r="AU390" s="34">
        <f t="shared" si="498"/>
        <v>1.175</v>
      </c>
      <c r="AV390" s="42">
        <f t="shared" ref="AV390:AV406" si="559">AV389*AT390</f>
        <v>8.6443604743003193E+21</v>
      </c>
      <c r="AW390" s="42">
        <f t="shared" si="499"/>
        <v>3.5448361214987032E+24</v>
      </c>
      <c r="AX390" s="42">
        <f t="shared" si="500"/>
        <v>1.6803952852165397E+23</v>
      </c>
      <c r="AY390" s="42">
        <f t="shared" si="501"/>
        <v>1635</v>
      </c>
      <c r="AZ390" s="42">
        <f t="shared" si="502"/>
        <v>4516865.7235852648</v>
      </c>
      <c r="BA390" s="70">
        <f t="shared" si="547"/>
        <v>4.7404033010871427E-2</v>
      </c>
      <c r="BC390" s="43">
        <f t="shared" si="503"/>
        <v>324</v>
      </c>
      <c r="BD390" s="43">
        <f t="shared" si="504"/>
        <v>6.75</v>
      </c>
      <c r="BE390" s="43">
        <v>1</v>
      </c>
      <c r="BF390" s="34">
        <f t="shared" si="505"/>
        <v>1.3</v>
      </c>
      <c r="BG390" s="42">
        <f t="shared" ref="BG390:BG406" si="560">BG389*BE390</f>
        <v>8.8913422021374719E+20</v>
      </c>
      <c r="BH390" s="42">
        <f t="shared" si="506"/>
        <v>3.7450333355403036E+23</v>
      </c>
      <c r="BI390" s="42">
        <f t="shared" si="507"/>
        <v>6.503823494960793E+21</v>
      </c>
      <c r="BJ390" s="42">
        <f t="shared" si="508"/>
        <v>2025</v>
      </c>
      <c r="BK390" s="42">
        <f t="shared" si="509"/>
        <v>4516865.7235852648</v>
      </c>
      <c r="BL390" s="70">
        <f t="shared" si="555"/>
        <v>1.7366530314268814E-2</v>
      </c>
      <c r="BN390" s="43">
        <f t="shared" si="510"/>
        <v>294</v>
      </c>
      <c r="BO390" s="43">
        <f t="shared" si="511"/>
        <v>8.1999999999999993</v>
      </c>
      <c r="BP390" s="43">
        <v>1</v>
      </c>
      <c r="BQ390" s="34">
        <f t="shared" si="512"/>
        <v>1.45</v>
      </c>
      <c r="BR390" s="42">
        <f t="shared" ref="BR390:BR406" si="561">BR389*BP390</f>
        <v>2.3522069317824E+19</v>
      </c>
      <c r="BS390" s="42">
        <f t="shared" si="513"/>
        <v>1.0027458150188372E+22</v>
      </c>
      <c r="BT390" s="42">
        <f t="shared" si="514"/>
        <v>1.2345220522842218E+20</v>
      </c>
      <c r="BU390" s="42">
        <f t="shared" si="515"/>
        <v>2460</v>
      </c>
      <c r="BV390" s="42">
        <f t="shared" si="516"/>
        <v>4516865.7235852648</v>
      </c>
      <c r="BW390" s="70">
        <f t="shared" si="553"/>
        <v>1.2311415652839504E-2</v>
      </c>
      <c r="BY390" s="43">
        <f t="shared" si="517"/>
        <v>232</v>
      </c>
      <c r="BZ390" s="43">
        <f t="shared" si="518"/>
        <v>9.8249999999999993</v>
      </c>
      <c r="CA390" s="43">
        <v>1</v>
      </c>
      <c r="CB390" s="34">
        <f t="shared" si="519"/>
        <v>0</v>
      </c>
      <c r="CC390" s="42">
        <f t="shared" ref="CC390:CC406" si="562">CC389*CA390</f>
        <v>755104896000</v>
      </c>
      <c r="CD390" s="42">
        <f t="shared" si="520"/>
        <v>0</v>
      </c>
      <c r="CE390" s="42">
        <f t="shared" si="521"/>
        <v>2.7368160782353632E+16</v>
      </c>
      <c r="CF390" s="42">
        <f t="shared" si="522"/>
        <v>2947.5</v>
      </c>
      <c r="CG390" s="42">
        <f t="shared" si="523"/>
        <v>4516865.7235852648</v>
      </c>
      <c r="CH390" s="70" t="e">
        <f t="shared" si="552"/>
        <v>#DIV/0!</v>
      </c>
      <c r="CJ390" s="43">
        <f t="shared" si="524"/>
        <v>177</v>
      </c>
      <c r="CK390" s="43">
        <f t="shared" si="525"/>
        <v>11.649999999999999</v>
      </c>
      <c r="CL390" s="43">
        <v>1</v>
      </c>
      <c r="CM390" s="34">
        <f t="shared" si="526"/>
        <v>0</v>
      </c>
      <c r="CN390" s="42">
        <f t="shared" ref="CN390:CN406" si="563">CN389*CL390</f>
        <v>276595200</v>
      </c>
      <c r="CO390" s="42">
        <f t="shared" si="527"/>
        <v>0</v>
      </c>
      <c r="CP390" s="42">
        <f t="shared" si="528"/>
        <v>15845612332737.883</v>
      </c>
      <c r="CQ390" s="42">
        <f t="shared" si="529"/>
        <v>3494.9999999999995</v>
      </c>
      <c r="CR390" s="42">
        <f t="shared" si="530"/>
        <v>4516865.7235852648</v>
      </c>
      <c r="CS390" s="70" t="e">
        <f t="shared" si="548"/>
        <v>#DIV/0!</v>
      </c>
      <c r="CU390" s="43">
        <f t="shared" si="531"/>
        <v>127</v>
      </c>
      <c r="CV390" s="43">
        <f t="shared" si="532"/>
        <v>13.7</v>
      </c>
      <c r="CW390" s="43">
        <v>1</v>
      </c>
      <c r="CX390" s="34">
        <f t="shared" si="533"/>
        <v>0</v>
      </c>
      <c r="CY390" s="42">
        <f t="shared" ref="CY390:CY406" si="564">CY389*CW390</f>
        <v>1460160</v>
      </c>
      <c r="CZ390" s="42">
        <f t="shared" si="534"/>
        <v>0</v>
      </c>
      <c r="DA390" s="42">
        <f t="shared" si="535"/>
        <v>18197164109.317017</v>
      </c>
      <c r="DB390" s="42">
        <f t="shared" si="536"/>
        <v>4110</v>
      </c>
      <c r="DC390" s="42">
        <f t="shared" si="537"/>
        <v>4516865.7235852648</v>
      </c>
      <c r="DD390" s="70" t="e">
        <f t="shared" si="538"/>
        <v>#DIV/0!</v>
      </c>
      <c r="DF390" s="43">
        <f t="shared" si="539"/>
        <v>64</v>
      </c>
      <c r="DG390" s="43">
        <f t="shared" si="540"/>
        <v>18.574999999999999</v>
      </c>
      <c r="DH390" s="43">
        <v>1</v>
      </c>
      <c r="DI390" s="34">
        <f t="shared" si="549"/>
        <v>0</v>
      </c>
      <c r="DJ390" s="42">
        <f t="shared" ref="DJ390:DJ406" si="565">DJ389*DH390</f>
        <v>720</v>
      </c>
      <c r="DK390" s="42">
        <f t="shared" si="541"/>
        <v>0</v>
      </c>
      <c r="DL390" s="42">
        <f t="shared" si="542"/>
        <v>3974056.3570423173</v>
      </c>
      <c r="DM390" s="42">
        <f t="shared" si="543"/>
        <v>5572.5</v>
      </c>
      <c r="DN390" s="42">
        <f t="shared" si="544"/>
        <v>4516865.7235852648</v>
      </c>
      <c r="DO390" s="70" t="e">
        <f t="shared" si="545"/>
        <v>#DIV/0!</v>
      </c>
    </row>
    <row r="391" spans="1:119">
      <c r="A391" s="34">
        <f t="shared" ref="A391:A454" si="566">POWER(POWER(2,0.05),I391-40)</f>
        <v>155871.75497764093</v>
      </c>
      <c r="B391" s="34">
        <v>0</v>
      </c>
      <c r="C391" s="55">
        <f t="shared" si="551"/>
        <v>19.25</v>
      </c>
      <c r="D391" s="59"/>
      <c r="E391" s="87">
        <v>2.2000000000000002</v>
      </c>
      <c r="F391" s="101">
        <f>C391+E391</f>
        <v>21.45</v>
      </c>
      <c r="G391" s="37">
        <f t="shared" ref="G391:G454" si="567">POWER($H$1,I391)</f>
        <v>1.5111572745183254E+23</v>
      </c>
      <c r="H391" s="34">
        <f t="shared" si="546"/>
        <v>77.000000000000028</v>
      </c>
      <c r="I391" s="38">
        <v>385</v>
      </c>
      <c r="J391" s="43">
        <f t="shared" ref="J391:J406" si="568">$I391-K$3</f>
        <v>385</v>
      </c>
      <c r="K391" s="43">
        <f t="shared" ref="K391:K406" si="569">L$3</f>
        <v>2.2000000000000002</v>
      </c>
      <c r="L391" s="33">
        <v>1</v>
      </c>
      <c r="M391" s="34">
        <f t="shared" ref="M391:M406" si="570">M$3</f>
        <v>2</v>
      </c>
      <c r="N391" s="42">
        <f t="shared" si="556"/>
        <v>3.419578974937767E+23</v>
      </c>
      <c r="O391" s="42">
        <f t="shared" ref="O391:O406" si="571">J391*N391*M391</f>
        <v>2.6330758107020806E+26</v>
      </c>
      <c r="P391" s="42">
        <f t="shared" ref="P391:P406" si="572">L$3*N$3*POWER($H$1,J391)</f>
        <v>9.9736380118209484E+24</v>
      </c>
      <c r="Q391" s="42">
        <f t="shared" ref="Q391:Q406" si="573">R$3</f>
        <v>660</v>
      </c>
      <c r="R391" s="42">
        <f t="shared" ref="R391:R406" si="574">$A391*(30+$B391)</f>
        <v>4676152.6493292283</v>
      </c>
      <c r="S391" s="70">
        <f t="shared" ref="S391:S406" si="575">P391/O391</f>
        <v>3.7878278974282885E-2</v>
      </c>
      <c r="V391" s="43">
        <f t="shared" ref="V391:V406" si="576">$I391-W$3</f>
        <v>385</v>
      </c>
      <c r="W391" s="43">
        <f t="shared" ref="W391:W406" si="577">X$3</f>
        <v>3.2</v>
      </c>
      <c r="X391" s="43">
        <v>1</v>
      </c>
      <c r="Y391" s="34">
        <f t="shared" ref="Y391:Y406" si="578">Y$3</f>
        <v>1</v>
      </c>
      <c r="Z391" s="42">
        <f t="shared" si="557"/>
        <v>1.5948278025198754E+23</v>
      </c>
      <c r="AA391" s="42">
        <f t="shared" ref="AA391:AA406" si="579">V391*Z391*Y391</f>
        <v>6.1400870397015197E+25</v>
      </c>
      <c r="AB391" s="42">
        <f t="shared" ref="AB391:AB406" si="580">X$3*Z$3*POWER($H$1,V391)</f>
        <v>1.4507109835375924E+25</v>
      </c>
      <c r="AC391" s="42">
        <f t="shared" ref="AC391:AC406" si="581">AD$3</f>
        <v>960</v>
      </c>
      <c r="AD391" s="42">
        <f t="shared" ref="AD391:AD406" si="582">$A391*(30+$B391)</f>
        <v>4676152.6493292283</v>
      </c>
      <c r="AE391" s="70">
        <f t="shared" si="550"/>
        <v>0.23626879784559437</v>
      </c>
      <c r="AG391" s="43">
        <f t="shared" ref="AG391:AG406" si="583">$I391-AH$3</f>
        <v>370</v>
      </c>
      <c r="AH391" s="43">
        <f t="shared" ref="AH391:AH406" si="584">AI$3</f>
        <v>4.2750000000000004</v>
      </c>
      <c r="AI391" s="43">
        <v>1</v>
      </c>
      <c r="AJ391" s="34">
        <f t="shared" ref="AJ391:AJ406" si="585">AJ$3</f>
        <v>1.075</v>
      </c>
      <c r="AK391" s="42">
        <f t="shared" si="558"/>
        <v>6.2021081209106241E+22</v>
      </c>
      <c r="AL391" s="42">
        <f t="shared" ref="AL391:AL406" si="586">AG391*AK391*AJ391</f>
        <v>2.4668885050922006E+25</v>
      </c>
      <c r="AM391" s="42">
        <f t="shared" ref="AM391:AM406" si="587">AI$3*AK$3*POWER($H$1,AG391)</f>
        <v>2.4225740057121876E+24</v>
      </c>
      <c r="AN391" s="42">
        <f t="shared" ref="AN391:AN406" si="588">AO$3</f>
        <v>1282.5</v>
      </c>
      <c r="AO391" s="42">
        <f t="shared" ref="AO391:AO406" si="589">$A391*(30+$B391)</f>
        <v>4676152.6493292283</v>
      </c>
      <c r="AP391" s="70">
        <f t="shared" si="554"/>
        <v>9.8203627797181017E-2</v>
      </c>
      <c r="AR391" s="43">
        <f t="shared" ref="AR391:AR406" si="590">$I391-AS$3</f>
        <v>350</v>
      </c>
      <c r="AS391" s="43">
        <f t="shared" ref="AS391:AS406" si="591">AT$3</f>
        <v>5.45</v>
      </c>
      <c r="AT391" s="43">
        <v>1</v>
      </c>
      <c r="AU391" s="34">
        <f t="shared" ref="AU391:AU406" si="592">AU$3</f>
        <v>1.175</v>
      </c>
      <c r="AV391" s="42">
        <f t="shared" si="559"/>
        <v>8.6443604743003193E+21</v>
      </c>
      <c r="AW391" s="42">
        <f t="shared" ref="AW391:AW406" si="593">AR391*AV391*AU391</f>
        <v>3.5549932450560068E+24</v>
      </c>
      <c r="AX391" s="42">
        <f t="shared" ref="AX391:AX406" si="594">AT$3*AV$3*POWER($H$1,AR391)</f>
        <v>1.9302672998730121E+23</v>
      </c>
      <c r="AY391" s="42">
        <f t="shared" ref="AY391:AY406" si="595">AZ$3</f>
        <v>1635</v>
      </c>
      <c r="AZ391" s="42">
        <f t="shared" ref="AZ391:AZ406" si="596">$A391*(30+$B391)</f>
        <v>4676152.6493292283</v>
      </c>
      <c r="BA391" s="70">
        <f t="shared" si="547"/>
        <v>5.4297354926270809E-2</v>
      </c>
      <c r="BC391" s="43">
        <f t="shared" ref="BC391:BC406" si="597">$I391-BD$3</f>
        <v>325</v>
      </c>
      <c r="BD391" s="43">
        <f t="shared" ref="BD391:BD406" si="598">BE$3</f>
        <v>6.75</v>
      </c>
      <c r="BE391" s="43">
        <v>15</v>
      </c>
      <c r="BF391" s="34">
        <f t="shared" ref="BF391:BF406" si="599">BF$3</f>
        <v>1.3</v>
      </c>
      <c r="BG391" s="42">
        <f t="shared" si="560"/>
        <v>1.3337013303206207E+22</v>
      </c>
      <c r="BH391" s="42">
        <f t="shared" ref="BH391:BH406" si="600">BC391*BG391*BF391</f>
        <v>5.6348881206046225E+24</v>
      </c>
      <c r="BI391" s="42">
        <f t="shared" ref="BI391:BI406" si="601">BE$3*BG$3*POWER($H$1,BC391)</f>
        <v>7.4709313498525309E+21</v>
      </c>
      <c r="BJ391" s="42">
        <f t="shared" ref="BJ391:BJ406" si="602">BK$3</f>
        <v>2025</v>
      </c>
      <c r="BK391" s="42">
        <f t="shared" ref="BK391:BK406" si="603">$A391*(30+$B391)</f>
        <v>4676152.6493292283</v>
      </c>
      <c r="BL391" s="70">
        <f t="shared" si="555"/>
        <v>1.3258349038970628E-3</v>
      </c>
      <c r="BN391" s="43">
        <f t="shared" ref="BN391:BN406" si="604">$I391-BO$3</f>
        <v>295</v>
      </c>
      <c r="BO391" s="43">
        <f t="shared" ref="BO391:BO406" si="605">BP$3</f>
        <v>8.1999999999999993</v>
      </c>
      <c r="BP391" s="43">
        <v>1</v>
      </c>
      <c r="BQ391" s="34">
        <f t="shared" ref="BQ391:BQ406" si="606">BQ$3</f>
        <v>1.45</v>
      </c>
      <c r="BR391" s="42">
        <f t="shared" si="561"/>
        <v>2.3522069317824E+19</v>
      </c>
      <c r="BS391" s="42">
        <f t="shared" ref="BS391:BS406" si="607">BN391*BR391*BQ391</f>
        <v>1.0061565150699215E+22</v>
      </c>
      <c r="BT391" s="42">
        <f t="shared" ref="BT391:BT406" si="608">BP$3*BR$3*POWER($H$1,BN391)</f>
        <v>1.4180934506664496E+20</v>
      </c>
      <c r="BU391" s="42">
        <f t="shared" ref="BU391:BU406" si="609">BV$3</f>
        <v>2460</v>
      </c>
      <c r="BV391" s="42">
        <f t="shared" ref="BV391:BV406" si="610">$A391*(30+$B391)</f>
        <v>4676152.6493292283</v>
      </c>
      <c r="BW391" s="70">
        <f t="shared" si="553"/>
        <v>1.4094163576209623E-2</v>
      </c>
      <c r="BY391" s="43">
        <f t="shared" ref="BY391:BY406" si="611">$I391-BZ$3</f>
        <v>233</v>
      </c>
      <c r="BZ391" s="43">
        <f t="shared" ref="BZ391:BZ406" si="612">CA$3</f>
        <v>9.8249999999999993</v>
      </c>
      <c r="CA391" s="43">
        <v>1</v>
      </c>
      <c r="CB391" s="34">
        <f t="shared" ref="CB391:CB406" si="613">CB$3</f>
        <v>0</v>
      </c>
      <c r="CC391" s="42">
        <f t="shared" si="562"/>
        <v>755104896000</v>
      </c>
      <c r="CD391" s="42">
        <f t="shared" ref="CD391:CD406" si="614">BY391*CC391*CB391</f>
        <v>0</v>
      </c>
      <c r="CE391" s="42">
        <f t="shared" ref="CE391:CE406" si="615">CA$3*CC$3*POWER($H$1,BY391)</f>
        <v>3.1437761269983988E+16</v>
      </c>
      <c r="CF391" s="42">
        <f t="shared" ref="CF391:CF406" si="616">CG$3</f>
        <v>2947.5</v>
      </c>
      <c r="CG391" s="42">
        <f t="shared" ref="CG391:CG406" si="617">$A391*(30+$B391)</f>
        <v>4676152.6493292283</v>
      </c>
      <c r="CH391" s="70" t="e">
        <f t="shared" si="552"/>
        <v>#DIV/0!</v>
      </c>
      <c r="CJ391" s="43">
        <f t="shared" ref="CJ391:CJ406" si="618">$I391-CK$3</f>
        <v>178</v>
      </c>
      <c r="CK391" s="43">
        <f t="shared" ref="CK391:CK406" si="619">CL$3</f>
        <v>11.649999999999999</v>
      </c>
      <c r="CL391" s="43">
        <v>1</v>
      </c>
      <c r="CM391" s="34">
        <f t="shared" ref="CM391:CM406" si="620">CM$3</f>
        <v>0</v>
      </c>
      <c r="CN391" s="42">
        <f t="shared" si="563"/>
        <v>276595200</v>
      </c>
      <c r="CO391" s="42">
        <f t="shared" ref="CO391:CO406" si="621">CJ391*CN391*CM391</f>
        <v>0</v>
      </c>
      <c r="CP391" s="42">
        <f t="shared" ref="CP391:CP406" si="622">CL$3*CN$3*POWER($H$1,CJ391)</f>
        <v>18201828820536.738</v>
      </c>
      <c r="CQ391" s="42">
        <f t="shared" ref="CQ391:CQ406" si="623">CR$3</f>
        <v>3494.9999999999995</v>
      </c>
      <c r="CR391" s="42">
        <f t="shared" ref="CR391:CR406" si="624">$A391*(30+$B391)</f>
        <v>4676152.6493292283</v>
      </c>
      <c r="CS391" s="70" t="e">
        <f t="shared" si="548"/>
        <v>#DIV/0!</v>
      </c>
      <c r="CU391" s="43">
        <f t="shared" ref="CU391:CU406" si="625">$I391-CV$3</f>
        <v>128</v>
      </c>
      <c r="CV391" s="43">
        <f t="shared" ref="CV391:CV406" si="626">CW$3</f>
        <v>13.7</v>
      </c>
      <c r="CW391" s="43">
        <v>1</v>
      </c>
      <c r="CX391" s="34">
        <f t="shared" ref="CX391:CX406" si="627">CX$3</f>
        <v>0</v>
      </c>
      <c r="CY391" s="42">
        <f t="shared" si="564"/>
        <v>1460160</v>
      </c>
      <c r="CZ391" s="42">
        <f t="shared" ref="CZ391:CZ406" si="628">CU391*CY391*CX391</f>
        <v>0</v>
      </c>
      <c r="DA391" s="42">
        <f t="shared" ref="DA391:DA406" si="629">CW$3*CY$3*POWER($H$1,CU391)</f>
        <v>20903052477.983543</v>
      </c>
      <c r="DB391" s="42">
        <f t="shared" ref="DB391:DB406" si="630">DC$3</f>
        <v>4110</v>
      </c>
      <c r="DC391" s="42">
        <f t="shared" ref="DC391:DC406" si="631">$A391*(30+$B391)</f>
        <v>4676152.6493292283</v>
      </c>
      <c r="DD391" s="70" t="e">
        <f t="shared" ref="DD391:DD406" si="632">DA391/CZ391</f>
        <v>#DIV/0!</v>
      </c>
      <c r="DF391" s="43">
        <f t="shared" ref="DF391:DF406" si="633">$I391-DG$3</f>
        <v>65</v>
      </c>
      <c r="DG391" s="43">
        <f t="shared" ref="DG391:DG406" si="634">DH$3</f>
        <v>18.574999999999999</v>
      </c>
      <c r="DH391" s="43">
        <v>1</v>
      </c>
      <c r="DI391" s="34">
        <f t="shared" si="549"/>
        <v>0</v>
      </c>
      <c r="DJ391" s="42">
        <f t="shared" si="565"/>
        <v>720</v>
      </c>
      <c r="DK391" s="42">
        <f t="shared" ref="DK391:DK406" si="635">DF391*DJ391*DI391</f>
        <v>0</v>
      </c>
      <c r="DL391" s="42">
        <f t="shared" ref="DL391:DL406" si="636">DH$3*DJ$3*POWER($H$1,DF391)</f>
        <v>4564992.0000000205</v>
      </c>
      <c r="DM391" s="42">
        <f t="shared" ref="DM391:DM406" si="637">DN$3</f>
        <v>5572.5</v>
      </c>
      <c r="DN391" s="42">
        <f t="shared" ref="DN391:DN406" si="638">$A391*(30+$B391)</f>
        <v>4676152.6493292283</v>
      </c>
      <c r="DO391" s="70" t="e">
        <f t="shared" ref="DO391:DO406" si="639">DL391/DK391</f>
        <v>#DIV/0!</v>
      </c>
    </row>
    <row r="392" spans="1:119">
      <c r="A392" s="34">
        <f t="shared" si="566"/>
        <v>161368.56054594932</v>
      </c>
      <c r="B392" s="34">
        <v>0</v>
      </c>
      <c r="C392" s="55">
        <f t="shared" si="551"/>
        <v>19.25</v>
      </c>
      <c r="D392" s="59"/>
      <c r="E392" s="87">
        <v>2.2000000000000002</v>
      </c>
      <c r="F392" s="101">
        <f>C392+E392</f>
        <v>21.45</v>
      </c>
      <c r="G392" s="37">
        <f t="shared" si="567"/>
        <v>1.7358638753810033E+23</v>
      </c>
      <c r="H392" s="34">
        <f t="shared" ref="H392:H455" si="640">LOG(G392,2)</f>
        <v>77.200000000000031</v>
      </c>
      <c r="I392" s="38">
        <v>386</v>
      </c>
      <c r="J392" s="43">
        <f t="shared" si="568"/>
        <v>386</v>
      </c>
      <c r="K392" s="43">
        <f t="shared" si="569"/>
        <v>2.2000000000000002</v>
      </c>
      <c r="L392" s="33">
        <v>1</v>
      </c>
      <c r="M392" s="34">
        <f t="shared" si="570"/>
        <v>2</v>
      </c>
      <c r="N392" s="42">
        <f t="shared" si="556"/>
        <v>3.419578974937767E+23</v>
      </c>
      <c r="O392" s="42">
        <f t="shared" si="571"/>
        <v>2.6399149686519561E+26</v>
      </c>
      <c r="P392" s="42">
        <f t="shared" si="572"/>
        <v>1.1456701577514622E+25</v>
      </c>
      <c r="Q392" s="42">
        <f t="shared" si="573"/>
        <v>660</v>
      </c>
      <c r="R392" s="42">
        <f t="shared" si="574"/>
        <v>4841056.8163784798</v>
      </c>
      <c r="S392" s="70">
        <f t="shared" si="575"/>
        <v>4.339799468376386E-2</v>
      </c>
      <c r="V392" s="43">
        <f t="shared" si="576"/>
        <v>386</v>
      </c>
      <c r="W392" s="43">
        <f t="shared" si="577"/>
        <v>3.2</v>
      </c>
      <c r="X392" s="43">
        <v>1</v>
      </c>
      <c r="Y392" s="34">
        <f t="shared" si="578"/>
        <v>1</v>
      </c>
      <c r="Z392" s="42">
        <f t="shared" si="557"/>
        <v>1.5948278025198754E+23</v>
      </c>
      <c r="AA392" s="42">
        <f t="shared" si="579"/>
        <v>6.1560353177267189E+25</v>
      </c>
      <c r="AB392" s="42">
        <f t="shared" si="580"/>
        <v>1.6664293203657631E+25</v>
      </c>
      <c r="AC392" s="42">
        <f t="shared" si="581"/>
        <v>960</v>
      </c>
      <c r="AD392" s="42">
        <f t="shared" si="582"/>
        <v>4841056.8163784798</v>
      </c>
      <c r="AE392" s="70">
        <f t="shared" si="550"/>
        <v>0.27069846652230334</v>
      </c>
      <c r="AG392" s="43">
        <f t="shared" si="583"/>
        <v>371</v>
      </c>
      <c r="AH392" s="43">
        <f t="shared" si="584"/>
        <v>4.2750000000000004</v>
      </c>
      <c r="AI392" s="43">
        <v>1</v>
      </c>
      <c r="AJ392" s="34">
        <f t="shared" si="585"/>
        <v>1.075</v>
      </c>
      <c r="AK392" s="42">
        <f t="shared" si="558"/>
        <v>6.2021081209106241E+22</v>
      </c>
      <c r="AL392" s="42">
        <f t="shared" si="586"/>
        <v>2.4735557713221795E+25</v>
      </c>
      <c r="AM392" s="42">
        <f t="shared" si="587"/>
        <v>2.7828067752201679E+24</v>
      </c>
      <c r="AN392" s="42">
        <f t="shared" si="588"/>
        <v>1282.5</v>
      </c>
      <c r="AO392" s="42">
        <f t="shared" si="589"/>
        <v>4841056.8163784798</v>
      </c>
      <c r="AP392" s="70">
        <f t="shared" si="554"/>
        <v>0.11250228547435119</v>
      </c>
      <c r="AR392" s="43">
        <f t="shared" si="590"/>
        <v>351</v>
      </c>
      <c r="AS392" s="43">
        <f t="shared" si="591"/>
        <v>5.45</v>
      </c>
      <c r="AT392" s="43">
        <v>1</v>
      </c>
      <c r="AU392" s="34">
        <f t="shared" si="592"/>
        <v>1.175</v>
      </c>
      <c r="AV392" s="42">
        <f t="shared" si="559"/>
        <v>8.6443604743003193E+21</v>
      </c>
      <c r="AW392" s="42">
        <f t="shared" si="593"/>
        <v>3.5651503686133093E+24</v>
      </c>
      <c r="AX392" s="42">
        <f t="shared" si="594"/>
        <v>2.2172948720686983E+23</v>
      </c>
      <c r="AY392" s="42">
        <f t="shared" si="595"/>
        <v>1635</v>
      </c>
      <c r="AZ392" s="42">
        <f t="shared" si="596"/>
        <v>4841056.8163784798</v>
      </c>
      <c r="BA392" s="70">
        <f t="shared" ref="BA392:BA406" si="641">AX392/AW392</f>
        <v>6.2193586323572962E-2</v>
      </c>
      <c r="BC392" s="43">
        <f t="shared" si="597"/>
        <v>326</v>
      </c>
      <c r="BD392" s="43">
        <f t="shared" si="598"/>
        <v>6.75</v>
      </c>
      <c r="BE392" s="43">
        <v>1</v>
      </c>
      <c r="BF392" s="34">
        <f t="shared" si="599"/>
        <v>1.3</v>
      </c>
      <c r="BG392" s="42">
        <f t="shared" si="560"/>
        <v>1.3337013303206207E+22</v>
      </c>
      <c r="BH392" s="42">
        <f t="shared" si="600"/>
        <v>5.6522262378987908E+24</v>
      </c>
      <c r="BI392" s="42">
        <f t="shared" si="601"/>
        <v>8.58184655187138E+21</v>
      </c>
      <c r="BJ392" s="42">
        <f t="shared" si="602"/>
        <v>2025</v>
      </c>
      <c r="BK392" s="42">
        <f t="shared" si="603"/>
        <v>4841056.8163784798</v>
      </c>
      <c r="BL392" s="70">
        <f t="shared" si="555"/>
        <v>1.5183126418983669E-3</v>
      </c>
      <c r="BN392" s="43">
        <f t="shared" si="604"/>
        <v>296</v>
      </c>
      <c r="BO392" s="43">
        <f t="shared" si="605"/>
        <v>8.1999999999999993</v>
      </c>
      <c r="BP392" s="43">
        <v>1</v>
      </c>
      <c r="BQ392" s="34">
        <f t="shared" si="606"/>
        <v>1.45</v>
      </c>
      <c r="BR392" s="42">
        <f t="shared" si="561"/>
        <v>2.3522069317824E+19</v>
      </c>
      <c r="BS392" s="42">
        <f t="shared" si="607"/>
        <v>1.0095672151210061E+22</v>
      </c>
      <c r="BT392" s="42">
        <f t="shared" si="608"/>
        <v>1.6289616140126198E+20</v>
      </c>
      <c r="BU392" s="42">
        <f t="shared" si="609"/>
        <v>2460</v>
      </c>
      <c r="BV392" s="42">
        <f t="shared" si="610"/>
        <v>4841056.8163784798</v>
      </c>
      <c r="BW392" s="70">
        <f t="shared" si="553"/>
        <v>1.6135246763311083E-2</v>
      </c>
      <c r="BY392" s="43">
        <f t="shared" si="611"/>
        <v>234</v>
      </c>
      <c r="BZ392" s="43">
        <f t="shared" si="612"/>
        <v>9.8249999999999993</v>
      </c>
      <c r="CA392" s="43">
        <v>1</v>
      </c>
      <c r="CB392" s="34">
        <f t="shared" si="613"/>
        <v>0</v>
      </c>
      <c r="CC392" s="42">
        <f t="shared" si="562"/>
        <v>755104896000</v>
      </c>
      <c r="CD392" s="42">
        <f t="shared" si="614"/>
        <v>0</v>
      </c>
      <c r="CE392" s="42">
        <f t="shared" si="615"/>
        <v>3.6112504655620104E+16</v>
      </c>
      <c r="CF392" s="42">
        <f t="shared" si="616"/>
        <v>2947.5</v>
      </c>
      <c r="CG392" s="42">
        <f t="shared" si="617"/>
        <v>4841056.8163784798</v>
      </c>
      <c r="CH392" s="70" t="e">
        <f t="shared" si="552"/>
        <v>#DIV/0!</v>
      </c>
      <c r="CJ392" s="43">
        <f t="shared" si="618"/>
        <v>179</v>
      </c>
      <c r="CK392" s="43">
        <f t="shared" si="619"/>
        <v>11.649999999999999</v>
      </c>
      <c r="CL392" s="43">
        <v>1</v>
      </c>
      <c r="CM392" s="34">
        <f t="shared" si="620"/>
        <v>0</v>
      </c>
      <c r="CN392" s="42">
        <f t="shared" si="563"/>
        <v>276595200</v>
      </c>
      <c r="CO392" s="42">
        <f t="shared" si="621"/>
        <v>0</v>
      </c>
      <c r="CP392" s="42">
        <f t="shared" si="622"/>
        <v>20908410824088.172</v>
      </c>
      <c r="CQ392" s="42">
        <f t="shared" si="623"/>
        <v>3494.9999999999995</v>
      </c>
      <c r="CR392" s="42">
        <f t="shared" si="624"/>
        <v>4841056.8163784798</v>
      </c>
      <c r="CS392" s="70" t="e">
        <f t="shared" ref="CS392:CS406" si="642">CP392/CO392</f>
        <v>#DIV/0!</v>
      </c>
      <c r="CU392" s="43">
        <f t="shared" si="625"/>
        <v>129</v>
      </c>
      <c r="CV392" s="43">
        <f t="shared" si="626"/>
        <v>13.7</v>
      </c>
      <c r="CW392" s="43">
        <v>1</v>
      </c>
      <c r="CX392" s="34">
        <f t="shared" si="627"/>
        <v>0</v>
      </c>
      <c r="CY392" s="42">
        <f t="shared" si="564"/>
        <v>1460160</v>
      </c>
      <c r="CZ392" s="42">
        <f t="shared" si="628"/>
        <v>0</v>
      </c>
      <c r="DA392" s="42">
        <f t="shared" si="629"/>
        <v>24011301995.876396</v>
      </c>
      <c r="DB392" s="42">
        <f t="shared" si="630"/>
        <v>4110</v>
      </c>
      <c r="DC392" s="42">
        <f t="shared" si="631"/>
        <v>4841056.8163784798</v>
      </c>
      <c r="DD392" s="70" t="e">
        <f t="shared" si="632"/>
        <v>#DIV/0!</v>
      </c>
      <c r="DF392" s="43">
        <f t="shared" si="633"/>
        <v>66</v>
      </c>
      <c r="DG392" s="43">
        <f t="shared" si="634"/>
        <v>18.574999999999999</v>
      </c>
      <c r="DH392" s="43">
        <v>1</v>
      </c>
      <c r="DI392" s="34">
        <f t="shared" ref="DI392:DI406" si="643">DI391</f>
        <v>0</v>
      </c>
      <c r="DJ392" s="42">
        <f t="shared" si="565"/>
        <v>720</v>
      </c>
      <c r="DK392" s="42">
        <f t="shared" si="635"/>
        <v>0</v>
      </c>
      <c r="DL392" s="42">
        <f t="shared" si="636"/>
        <v>5243798.8009746484</v>
      </c>
      <c r="DM392" s="42">
        <f t="shared" si="637"/>
        <v>5572.5</v>
      </c>
      <c r="DN392" s="42">
        <f t="shared" si="638"/>
        <v>4841056.8163784798</v>
      </c>
      <c r="DO392" s="70" t="e">
        <f t="shared" si="639"/>
        <v>#DIV/0!</v>
      </c>
    </row>
    <row r="393" spans="1:119">
      <c r="A393" s="34">
        <f t="shared" si="566"/>
        <v>167059.21054399494</v>
      </c>
      <c r="B393" s="34">
        <v>0</v>
      </c>
      <c r="C393" s="55">
        <f t="shared" si="551"/>
        <v>19.25</v>
      </c>
      <c r="D393" s="59"/>
      <c r="E393" s="87">
        <v>2.2000000000000002</v>
      </c>
      <c r="F393" s="101">
        <f>C393+E393</f>
        <v>21.45</v>
      </c>
      <c r="G393" s="37">
        <f t="shared" si="567"/>
        <v>1.9939839781489368E+23</v>
      </c>
      <c r="H393" s="34">
        <f t="shared" si="640"/>
        <v>77.400000000000034</v>
      </c>
      <c r="I393" s="38">
        <v>387</v>
      </c>
      <c r="J393" s="43">
        <f t="shared" si="568"/>
        <v>387</v>
      </c>
      <c r="K393" s="43">
        <f t="shared" si="569"/>
        <v>2.2000000000000002</v>
      </c>
      <c r="L393" s="33">
        <v>1</v>
      </c>
      <c r="M393" s="34">
        <f t="shared" si="570"/>
        <v>2</v>
      </c>
      <c r="N393" s="42">
        <f t="shared" si="556"/>
        <v>3.419578974937767E+23</v>
      </c>
      <c r="O393" s="42">
        <f t="shared" si="571"/>
        <v>2.6467541266018316E+26</v>
      </c>
      <c r="P393" s="42">
        <f t="shared" si="572"/>
        <v>1.3160294255782982E+25</v>
      </c>
      <c r="Q393" s="42">
        <f t="shared" si="573"/>
        <v>660</v>
      </c>
      <c r="R393" s="42">
        <f t="shared" si="574"/>
        <v>5011776.3163198484</v>
      </c>
      <c r="S393" s="70">
        <f t="shared" si="575"/>
        <v>4.9722390619938273E-2</v>
      </c>
      <c r="V393" s="43">
        <f t="shared" si="576"/>
        <v>387</v>
      </c>
      <c r="W393" s="43">
        <f t="shared" si="577"/>
        <v>3.2</v>
      </c>
      <c r="X393" s="43">
        <v>1</v>
      </c>
      <c r="Y393" s="34">
        <f t="shared" si="578"/>
        <v>1</v>
      </c>
      <c r="Z393" s="42">
        <f t="shared" si="557"/>
        <v>1.5948278025198754E+23</v>
      </c>
      <c r="AA393" s="42">
        <f t="shared" si="579"/>
        <v>6.1719835957519173E+25</v>
      </c>
      <c r="AB393" s="42">
        <f t="shared" si="580"/>
        <v>1.9142246190229793E+25</v>
      </c>
      <c r="AC393" s="42">
        <f t="shared" si="581"/>
        <v>960</v>
      </c>
      <c r="AD393" s="42">
        <f t="shared" si="582"/>
        <v>5011776.3163198484</v>
      </c>
      <c r="AE393" s="70">
        <f t="shared" si="550"/>
        <v>0.31014739254014073</v>
      </c>
      <c r="AG393" s="43">
        <f t="shared" si="583"/>
        <v>372</v>
      </c>
      <c r="AH393" s="43">
        <f t="shared" si="584"/>
        <v>4.2750000000000004</v>
      </c>
      <c r="AI393" s="43">
        <v>1</v>
      </c>
      <c r="AJ393" s="34">
        <f t="shared" si="585"/>
        <v>1.075</v>
      </c>
      <c r="AK393" s="42">
        <f t="shared" si="558"/>
        <v>6.2021081209106241E+22</v>
      </c>
      <c r="AL393" s="42">
        <f t="shared" si="586"/>
        <v>2.4802230375521584E+25</v>
      </c>
      <c r="AM393" s="42">
        <f t="shared" si="587"/>
        <v>3.1966055649700111E+24</v>
      </c>
      <c r="AN393" s="42">
        <f t="shared" si="588"/>
        <v>1282.5</v>
      </c>
      <c r="AO393" s="42">
        <f t="shared" si="589"/>
        <v>5011776.3163198484</v>
      </c>
      <c r="AP393" s="70">
        <f t="shared" si="554"/>
        <v>0.12888379458505805</v>
      </c>
      <c r="AR393" s="43">
        <f t="shared" si="590"/>
        <v>352</v>
      </c>
      <c r="AS393" s="43">
        <f t="shared" si="591"/>
        <v>5.45</v>
      </c>
      <c r="AT393" s="43">
        <v>1</v>
      </c>
      <c r="AU393" s="34">
        <f t="shared" si="592"/>
        <v>1.175</v>
      </c>
      <c r="AV393" s="42">
        <f t="shared" si="559"/>
        <v>8.6443604743003193E+21</v>
      </c>
      <c r="AW393" s="42">
        <f t="shared" si="593"/>
        <v>3.5753074921706118E+24</v>
      </c>
      <c r="AX393" s="42">
        <f t="shared" si="594"/>
        <v>2.5470029720886751E+23</v>
      </c>
      <c r="AY393" s="42">
        <f t="shared" si="595"/>
        <v>1635</v>
      </c>
      <c r="AZ393" s="42">
        <f t="shared" si="596"/>
        <v>5011776.3163198484</v>
      </c>
      <c r="BA393" s="70">
        <f t="shared" si="641"/>
        <v>7.1238711010625802E-2</v>
      </c>
      <c r="BC393" s="43">
        <f t="shared" si="597"/>
        <v>327</v>
      </c>
      <c r="BD393" s="43">
        <f t="shared" si="598"/>
        <v>6.75</v>
      </c>
      <c r="BE393" s="43">
        <v>1</v>
      </c>
      <c r="BF393" s="34">
        <f t="shared" si="599"/>
        <v>1.3</v>
      </c>
      <c r="BG393" s="42">
        <f t="shared" si="560"/>
        <v>1.3337013303206207E+22</v>
      </c>
      <c r="BH393" s="42">
        <f t="shared" si="600"/>
        <v>5.6695643551929591E+24</v>
      </c>
      <c r="BI393" s="42">
        <f t="shared" si="601"/>
        <v>9.8579530169716331E+21</v>
      </c>
      <c r="BJ393" s="42">
        <f t="shared" si="602"/>
        <v>2025</v>
      </c>
      <c r="BK393" s="42">
        <f t="shared" si="603"/>
        <v>5011776.3163198484</v>
      </c>
      <c r="BL393" s="70">
        <f t="shared" si="555"/>
        <v>1.7387496462479303E-3</v>
      </c>
      <c r="BN393" s="43">
        <f t="shared" si="604"/>
        <v>297</v>
      </c>
      <c r="BO393" s="43">
        <f t="shared" si="605"/>
        <v>8.1999999999999993</v>
      </c>
      <c r="BP393" s="43">
        <v>1</v>
      </c>
      <c r="BQ393" s="34">
        <f t="shared" si="606"/>
        <v>1.45</v>
      </c>
      <c r="BR393" s="42">
        <f t="shared" si="561"/>
        <v>2.3522069317824E+19</v>
      </c>
      <c r="BS393" s="42">
        <f t="shared" si="607"/>
        <v>1.0129779151720904E+22</v>
      </c>
      <c r="BT393" s="42">
        <f t="shared" si="608"/>
        <v>1.8711855263696116E+20</v>
      </c>
      <c r="BU393" s="42">
        <f t="shared" si="609"/>
        <v>2460</v>
      </c>
      <c r="BV393" s="42">
        <f t="shared" si="610"/>
        <v>5011776.3163198484</v>
      </c>
      <c r="BW393" s="70">
        <f t="shared" si="553"/>
        <v>1.8472125584808274E-2</v>
      </c>
      <c r="BY393" s="43">
        <f t="shared" si="611"/>
        <v>235</v>
      </c>
      <c r="BZ393" s="43">
        <f t="shared" si="612"/>
        <v>9.8249999999999993</v>
      </c>
      <c r="CA393" s="43">
        <v>1</v>
      </c>
      <c r="CB393" s="34">
        <f t="shared" si="613"/>
        <v>0</v>
      </c>
      <c r="CC393" s="42">
        <f t="shared" si="562"/>
        <v>755104896000</v>
      </c>
      <c r="CD393" s="42">
        <f t="shared" si="614"/>
        <v>0</v>
      </c>
      <c r="CE393" s="42">
        <f t="shared" si="615"/>
        <v>4.1482374692733584E+16</v>
      </c>
      <c r="CF393" s="42">
        <f t="shared" si="616"/>
        <v>2947.5</v>
      </c>
      <c r="CG393" s="42">
        <f t="shared" si="617"/>
        <v>5011776.3163198484</v>
      </c>
      <c r="CH393" s="70" t="e">
        <f t="shared" si="552"/>
        <v>#DIV/0!</v>
      </c>
      <c r="CJ393" s="43">
        <f t="shared" si="618"/>
        <v>180</v>
      </c>
      <c r="CK393" s="43">
        <f t="shared" si="619"/>
        <v>11.649999999999999</v>
      </c>
      <c r="CL393" s="43">
        <v>14</v>
      </c>
      <c r="CM393" s="34">
        <f t="shared" si="620"/>
        <v>0</v>
      </c>
      <c r="CN393" s="42">
        <f t="shared" si="563"/>
        <v>3872332800</v>
      </c>
      <c r="CO393" s="42">
        <f t="shared" si="621"/>
        <v>0</v>
      </c>
      <c r="CP393" s="42">
        <f t="shared" si="622"/>
        <v>24017457119232.285</v>
      </c>
      <c r="CQ393" s="42">
        <f t="shared" si="623"/>
        <v>3494.9999999999995</v>
      </c>
      <c r="CR393" s="42">
        <f t="shared" si="624"/>
        <v>5011776.3163198484</v>
      </c>
      <c r="CS393" s="70" t="e">
        <f t="shared" si="642"/>
        <v>#DIV/0!</v>
      </c>
      <c r="CU393" s="43">
        <f t="shared" si="625"/>
        <v>130</v>
      </c>
      <c r="CV393" s="43">
        <f t="shared" si="626"/>
        <v>13.7</v>
      </c>
      <c r="CW393" s="43">
        <v>1</v>
      </c>
      <c r="CX393" s="34">
        <f t="shared" si="627"/>
        <v>0</v>
      </c>
      <c r="CY393" s="42">
        <f t="shared" si="564"/>
        <v>1460160</v>
      </c>
      <c r="CZ393" s="42">
        <f t="shared" si="628"/>
        <v>0</v>
      </c>
      <c r="DA393" s="42">
        <f t="shared" si="629"/>
        <v>27581743104.00024</v>
      </c>
      <c r="DB393" s="42">
        <f t="shared" si="630"/>
        <v>4110</v>
      </c>
      <c r="DC393" s="42">
        <f t="shared" si="631"/>
        <v>5011776.3163198484</v>
      </c>
      <c r="DD393" s="70" t="e">
        <f t="shared" si="632"/>
        <v>#DIV/0!</v>
      </c>
      <c r="DF393" s="43">
        <f t="shared" si="633"/>
        <v>67</v>
      </c>
      <c r="DG393" s="43">
        <f t="shared" si="634"/>
        <v>18.574999999999999</v>
      </c>
      <c r="DH393" s="43">
        <v>1</v>
      </c>
      <c r="DI393" s="34">
        <f t="shared" si="643"/>
        <v>0</v>
      </c>
      <c r="DJ393" s="42">
        <f t="shared" si="565"/>
        <v>720</v>
      </c>
      <c r="DK393" s="42">
        <f t="shared" si="635"/>
        <v>0</v>
      </c>
      <c r="DL393" s="42">
        <f t="shared" si="636"/>
        <v>6023543.0566150034</v>
      </c>
      <c r="DM393" s="42">
        <f t="shared" si="637"/>
        <v>5572.5</v>
      </c>
      <c r="DN393" s="42">
        <f t="shared" si="638"/>
        <v>5011776.3163198484</v>
      </c>
      <c r="DO393" s="70" t="e">
        <f t="shared" si="639"/>
        <v>#DIV/0!</v>
      </c>
    </row>
    <row r="394" spans="1:119">
      <c r="A394" s="34">
        <f t="shared" si="566"/>
        <v>172950.54088082959</v>
      </c>
      <c r="B394" s="34">
        <v>0</v>
      </c>
      <c r="C394" s="55">
        <f t="shared" si="551"/>
        <v>19.25</v>
      </c>
      <c r="D394" s="59"/>
      <c r="E394" s="87">
        <v>2.2000000000000002</v>
      </c>
      <c r="F394" s="101">
        <f>C394+E394</f>
        <v>21.45</v>
      </c>
      <c r="G394" s="37">
        <f t="shared" si="567"/>
        <v>2.2904861155901278E+23</v>
      </c>
      <c r="H394" s="34">
        <f t="shared" si="640"/>
        <v>77.600000000000037</v>
      </c>
      <c r="I394" s="38">
        <v>388</v>
      </c>
      <c r="J394" s="43">
        <f t="shared" si="568"/>
        <v>388</v>
      </c>
      <c r="K394" s="43">
        <f t="shared" si="569"/>
        <v>2.2000000000000002</v>
      </c>
      <c r="L394" s="33">
        <v>1</v>
      </c>
      <c r="M394" s="34">
        <f t="shared" si="570"/>
        <v>2</v>
      </c>
      <c r="N394" s="42">
        <f t="shared" si="556"/>
        <v>3.419578974937767E+23</v>
      </c>
      <c r="O394" s="42">
        <f t="shared" si="571"/>
        <v>2.6535932845517072E+26</v>
      </c>
      <c r="P394" s="42">
        <f t="shared" si="572"/>
        <v>1.5117208362894843E+25</v>
      </c>
      <c r="Q394" s="42">
        <f t="shared" si="573"/>
        <v>660</v>
      </c>
      <c r="R394" s="42">
        <f t="shared" si="574"/>
        <v>5188516.2264248878</v>
      </c>
      <c r="S394" s="70">
        <f t="shared" si="575"/>
        <v>5.6968822053107937E-2</v>
      </c>
      <c r="V394" s="43">
        <f t="shared" si="576"/>
        <v>388</v>
      </c>
      <c r="W394" s="43">
        <f t="shared" si="577"/>
        <v>3.2</v>
      </c>
      <c r="X394" s="43">
        <v>1</v>
      </c>
      <c r="Y394" s="34">
        <f t="shared" si="578"/>
        <v>1</v>
      </c>
      <c r="Z394" s="42">
        <f t="shared" si="557"/>
        <v>1.5948278025198754E+23</v>
      </c>
      <c r="AA394" s="42">
        <f t="shared" si="579"/>
        <v>6.1879318737771165E+25</v>
      </c>
      <c r="AB394" s="42">
        <f t="shared" si="580"/>
        <v>2.1988666709665225E+25</v>
      </c>
      <c r="AC394" s="42">
        <f t="shared" si="581"/>
        <v>960</v>
      </c>
      <c r="AD394" s="42">
        <f t="shared" si="582"/>
        <v>5188516.2264248878</v>
      </c>
      <c r="AE394" s="70">
        <f t="shared" si="550"/>
        <v>0.35534758879372297</v>
      </c>
      <c r="AG394" s="43">
        <f t="shared" si="583"/>
        <v>373</v>
      </c>
      <c r="AH394" s="43">
        <f t="shared" si="584"/>
        <v>4.2750000000000004</v>
      </c>
      <c r="AI394" s="43">
        <v>1</v>
      </c>
      <c r="AJ394" s="34">
        <f t="shared" si="585"/>
        <v>1.075</v>
      </c>
      <c r="AK394" s="42">
        <f t="shared" si="558"/>
        <v>6.2021081209106241E+22</v>
      </c>
      <c r="AL394" s="42">
        <f t="shared" si="586"/>
        <v>2.4868903037821377E+25</v>
      </c>
      <c r="AM394" s="42">
        <f t="shared" si="587"/>
        <v>3.6719355540554196E+24</v>
      </c>
      <c r="AN394" s="42">
        <f t="shared" si="588"/>
        <v>1282.5</v>
      </c>
      <c r="AO394" s="42">
        <f t="shared" si="589"/>
        <v>5188516.2264248878</v>
      </c>
      <c r="AP394" s="70">
        <f t="shared" si="554"/>
        <v>0.1476516896813273</v>
      </c>
      <c r="AR394" s="43">
        <f t="shared" si="590"/>
        <v>353</v>
      </c>
      <c r="AS394" s="43">
        <f t="shared" si="591"/>
        <v>5.45</v>
      </c>
      <c r="AT394" s="43">
        <v>1</v>
      </c>
      <c r="AU394" s="34">
        <f t="shared" si="592"/>
        <v>1.175</v>
      </c>
      <c r="AV394" s="42">
        <f t="shared" si="559"/>
        <v>8.6443604743003193E+21</v>
      </c>
      <c r="AW394" s="42">
        <f t="shared" si="593"/>
        <v>3.5854646157279154E+24</v>
      </c>
      <c r="AX394" s="42">
        <f t="shared" si="594"/>
        <v>2.925738124210821E+23</v>
      </c>
      <c r="AY394" s="42">
        <f t="shared" si="595"/>
        <v>1635</v>
      </c>
      <c r="AZ394" s="42">
        <f t="shared" si="596"/>
        <v>5188516.2264248878</v>
      </c>
      <c r="BA394" s="70">
        <f t="shared" si="641"/>
        <v>8.1599972047607064E-2</v>
      </c>
      <c r="BC394" s="43">
        <f t="shared" si="597"/>
        <v>328</v>
      </c>
      <c r="BD394" s="43">
        <f t="shared" si="598"/>
        <v>6.75</v>
      </c>
      <c r="BE394" s="43">
        <v>1</v>
      </c>
      <c r="BF394" s="34">
        <f t="shared" si="599"/>
        <v>1.3</v>
      </c>
      <c r="BG394" s="42">
        <f t="shared" si="560"/>
        <v>1.3337013303206207E+22</v>
      </c>
      <c r="BH394" s="42">
        <f t="shared" si="600"/>
        <v>5.6869024724871274E+24</v>
      </c>
      <c r="BI394" s="42">
        <f t="shared" si="601"/>
        <v>1.1323814414233373E+22</v>
      </c>
      <c r="BJ394" s="42">
        <f t="shared" si="602"/>
        <v>2025</v>
      </c>
      <c r="BK394" s="42">
        <f t="shared" si="603"/>
        <v>5188516.2264248878</v>
      </c>
      <c r="BL394" s="70">
        <f t="shared" si="555"/>
        <v>1.9912095326088792E-3</v>
      </c>
      <c r="BN394" s="43">
        <f t="shared" si="604"/>
        <v>298</v>
      </c>
      <c r="BO394" s="43">
        <f t="shared" si="605"/>
        <v>8.1999999999999993</v>
      </c>
      <c r="BP394" s="43">
        <v>1</v>
      </c>
      <c r="BQ394" s="34">
        <f t="shared" si="606"/>
        <v>1.45</v>
      </c>
      <c r="BR394" s="42">
        <f t="shared" si="561"/>
        <v>2.3522069317824E+19</v>
      </c>
      <c r="BS394" s="42">
        <f t="shared" si="607"/>
        <v>1.0163886152231751E+22</v>
      </c>
      <c r="BT394" s="42">
        <f t="shared" si="608"/>
        <v>2.1494277360350337E+20</v>
      </c>
      <c r="BU394" s="42">
        <f t="shared" si="609"/>
        <v>2460</v>
      </c>
      <c r="BV394" s="42">
        <f t="shared" si="610"/>
        <v>5188516.2264248878</v>
      </c>
      <c r="BW394" s="70">
        <f t="shared" si="553"/>
        <v>2.1147695909237135E-2</v>
      </c>
      <c r="BY394" s="43">
        <f t="shared" si="611"/>
        <v>236</v>
      </c>
      <c r="BZ394" s="43">
        <f t="shared" si="612"/>
        <v>9.8249999999999993</v>
      </c>
      <c r="CA394" s="43">
        <v>1</v>
      </c>
      <c r="CB394" s="34">
        <f t="shared" si="613"/>
        <v>0</v>
      </c>
      <c r="CC394" s="42">
        <f t="shared" si="562"/>
        <v>755104896000</v>
      </c>
      <c r="CD394" s="42">
        <f t="shared" si="614"/>
        <v>0</v>
      </c>
      <c r="CE394" s="42">
        <f t="shared" si="615"/>
        <v>4.7650735570913712E+16</v>
      </c>
      <c r="CF394" s="42">
        <f t="shared" si="616"/>
        <v>2947.5</v>
      </c>
      <c r="CG394" s="42">
        <f t="shared" si="617"/>
        <v>5188516.2264248878</v>
      </c>
      <c r="CH394" s="70" t="e">
        <f t="shared" si="552"/>
        <v>#DIV/0!</v>
      </c>
      <c r="CJ394" s="43">
        <f t="shared" si="618"/>
        <v>181</v>
      </c>
      <c r="CK394" s="43">
        <f t="shared" si="619"/>
        <v>11.649999999999999</v>
      </c>
      <c r="CL394" s="43">
        <v>1</v>
      </c>
      <c r="CM394" s="34">
        <f t="shared" si="620"/>
        <v>0</v>
      </c>
      <c r="CN394" s="42">
        <f t="shared" si="563"/>
        <v>3872332800</v>
      </c>
      <c r="CO394" s="42">
        <f t="shared" si="621"/>
        <v>0</v>
      </c>
      <c r="CP394" s="42">
        <f t="shared" si="622"/>
        <v>27588813484073.953</v>
      </c>
      <c r="CQ394" s="42">
        <f t="shared" si="623"/>
        <v>3494.9999999999995</v>
      </c>
      <c r="CR394" s="42">
        <f t="shared" si="624"/>
        <v>5188516.2264248878</v>
      </c>
      <c r="CS394" s="70" t="e">
        <f t="shared" si="642"/>
        <v>#DIV/0!</v>
      </c>
      <c r="CU394" s="43">
        <f t="shared" si="625"/>
        <v>131</v>
      </c>
      <c r="CV394" s="43">
        <f t="shared" si="626"/>
        <v>13.7</v>
      </c>
      <c r="CW394" s="43">
        <v>1</v>
      </c>
      <c r="CX394" s="34">
        <f t="shared" si="627"/>
        <v>0</v>
      </c>
      <c r="CY394" s="42">
        <f t="shared" si="564"/>
        <v>1460160</v>
      </c>
      <c r="CZ394" s="42">
        <f t="shared" si="628"/>
        <v>0</v>
      </c>
      <c r="DA394" s="42">
        <f t="shared" si="629"/>
        <v>31683102931.515892</v>
      </c>
      <c r="DB394" s="42">
        <f t="shared" si="630"/>
        <v>4110</v>
      </c>
      <c r="DC394" s="42">
        <f t="shared" si="631"/>
        <v>5188516.2264248878</v>
      </c>
      <c r="DD394" s="70" t="e">
        <f t="shared" si="632"/>
        <v>#DIV/0!</v>
      </c>
      <c r="DF394" s="43">
        <f t="shared" si="633"/>
        <v>68</v>
      </c>
      <c r="DG394" s="43">
        <f t="shared" si="634"/>
        <v>18.574999999999999</v>
      </c>
      <c r="DH394" s="43">
        <v>1</v>
      </c>
      <c r="DI394" s="34">
        <f t="shared" si="643"/>
        <v>0</v>
      </c>
      <c r="DJ394" s="42">
        <f t="shared" si="565"/>
        <v>720</v>
      </c>
      <c r="DK394" s="42">
        <f t="shared" si="635"/>
        <v>0</v>
      </c>
      <c r="DL394" s="42">
        <f t="shared" si="636"/>
        <v>6919234.0003874674</v>
      </c>
      <c r="DM394" s="42">
        <f t="shared" si="637"/>
        <v>5572.5</v>
      </c>
      <c r="DN394" s="42">
        <f t="shared" si="638"/>
        <v>5188516.2264248878</v>
      </c>
      <c r="DO394" s="70" t="e">
        <f t="shared" si="639"/>
        <v>#DIV/0!</v>
      </c>
    </row>
    <row r="395" spans="1:119">
      <c r="A395" s="34">
        <f t="shared" si="566"/>
        <v>179049.6285333171</v>
      </c>
      <c r="B395" s="34">
        <v>0</v>
      </c>
      <c r="C395" s="55">
        <f t="shared" si="551"/>
        <v>19.25</v>
      </c>
      <c r="D395" s="59"/>
      <c r="E395" s="87">
        <v>2.2000000000000002</v>
      </c>
      <c r="F395" s="101">
        <f>C395+E395</f>
        <v>21.45</v>
      </c>
      <c r="G395" s="37">
        <f t="shared" si="567"/>
        <v>2.6310776331219284E+23</v>
      </c>
      <c r="H395" s="34">
        <f t="shared" si="640"/>
        <v>77.80000000000004</v>
      </c>
      <c r="I395" s="38">
        <v>389</v>
      </c>
      <c r="J395" s="43">
        <f t="shared" si="568"/>
        <v>389</v>
      </c>
      <c r="K395" s="43">
        <f t="shared" si="569"/>
        <v>2.2000000000000002</v>
      </c>
      <c r="L395" s="33">
        <v>1</v>
      </c>
      <c r="M395" s="34">
        <f t="shared" si="570"/>
        <v>2</v>
      </c>
      <c r="N395" s="42">
        <f t="shared" si="556"/>
        <v>3.419578974937767E+23</v>
      </c>
      <c r="O395" s="42">
        <f t="shared" si="571"/>
        <v>2.6604324425015827E+26</v>
      </c>
      <c r="P395" s="42">
        <f t="shared" si="572"/>
        <v>1.7365112378604726E+25</v>
      </c>
      <c r="Q395" s="42">
        <f t="shared" si="573"/>
        <v>660</v>
      </c>
      <c r="R395" s="42">
        <f t="shared" si="574"/>
        <v>5371488.8559995126</v>
      </c>
      <c r="S395" s="70">
        <f t="shared" si="575"/>
        <v>6.5271765977550827E-2</v>
      </c>
      <c r="V395" s="43">
        <f t="shared" si="576"/>
        <v>389</v>
      </c>
      <c r="W395" s="43">
        <f t="shared" si="577"/>
        <v>3.2</v>
      </c>
      <c r="X395" s="43">
        <v>1</v>
      </c>
      <c r="Y395" s="34">
        <f t="shared" si="578"/>
        <v>1</v>
      </c>
      <c r="Z395" s="42">
        <f t="shared" si="557"/>
        <v>1.5948278025198754E+23</v>
      </c>
      <c r="AA395" s="42">
        <f t="shared" si="579"/>
        <v>6.2038801518023149E+25</v>
      </c>
      <c r="AB395" s="42">
        <f t="shared" si="580"/>
        <v>2.5258345277970512E+25</v>
      </c>
      <c r="AC395" s="42">
        <f t="shared" si="581"/>
        <v>960</v>
      </c>
      <c r="AD395" s="42">
        <f t="shared" si="582"/>
        <v>5371488.8559995126</v>
      </c>
      <c r="AE395" s="70">
        <f t="shared" si="550"/>
        <v>0.40713786630182736</v>
      </c>
      <c r="AG395" s="43">
        <f t="shared" si="583"/>
        <v>374</v>
      </c>
      <c r="AH395" s="43">
        <f t="shared" si="584"/>
        <v>4.2750000000000004</v>
      </c>
      <c r="AI395" s="43">
        <v>1</v>
      </c>
      <c r="AJ395" s="34">
        <f t="shared" si="585"/>
        <v>1.075</v>
      </c>
      <c r="AK395" s="42">
        <f t="shared" si="558"/>
        <v>6.2021081209106241E+22</v>
      </c>
      <c r="AL395" s="42">
        <f t="shared" si="586"/>
        <v>2.4935575700121166E+25</v>
      </c>
      <c r="AM395" s="42">
        <f t="shared" si="587"/>
        <v>4.2179463305985866E+24</v>
      </c>
      <c r="AN395" s="42">
        <f t="shared" si="588"/>
        <v>1282.5</v>
      </c>
      <c r="AO395" s="42">
        <f t="shared" si="589"/>
        <v>5371488.8559995126</v>
      </c>
      <c r="AP395" s="70">
        <f t="shared" si="554"/>
        <v>0.16915375772046407</v>
      </c>
      <c r="AR395" s="43">
        <f t="shared" si="590"/>
        <v>354</v>
      </c>
      <c r="AS395" s="43">
        <f t="shared" si="591"/>
        <v>5.45</v>
      </c>
      <c r="AT395" s="43">
        <v>1</v>
      </c>
      <c r="AU395" s="34">
        <f t="shared" si="592"/>
        <v>1.175</v>
      </c>
      <c r="AV395" s="42">
        <f t="shared" si="559"/>
        <v>8.6443604743003193E+21</v>
      </c>
      <c r="AW395" s="42">
        <f t="shared" si="593"/>
        <v>3.5956217392852179E+24</v>
      </c>
      <c r="AX395" s="42">
        <f t="shared" si="594"/>
        <v>3.36079057043308E+23</v>
      </c>
      <c r="AY395" s="42">
        <f t="shared" si="595"/>
        <v>1635</v>
      </c>
      <c r="AZ395" s="42">
        <f t="shared" si="596"/>
        <v>5371488.8559995126</v>
      </c>
      <c r="BA395" s="70">
        <f t="shared" si="641"/>
        <v>9.3468969044034636E-2</v>
      </c>
      <c r="BC395" s="43">
        <f t="shared" si="597"/>
        <v>329</v>
      </c>
      <c r="BD395" s="43">
        <f t="shared" si="598"/>
        <v>6.75</v>
      </c>
      <c r="BE395" s="43">
        <v>1</v>
      </c>
      <c r="BF395" s="34">
        <f t="shared" si="599"/>
        <v>1.3</v>
      </c>
      <c r="BG395" s="42">
        <f t="shared" si="560"/>
        <v>1.3337013303206207E+22</v>
      </c>
      <c r="BH395" s="42">
        <f t="shared" si="600"/>
        <v>5.7042405897812947E+24</v>
      </c>
      <c r="BI395" s="42">
        <f t="shared" si="601"/>
        <v>1.3007646989921592E+22</v>
      </c>
      <c r="BJ395" s="42">
        <f t="shared" si="602"/>
        <v>2025</v>
      </c>
      <c r="BK395" s="42">
        <f t="shared" si="603"/>
        <v>5371488.8559995126</v>
      </c>
      <c r="BL395" s="70">
        <f t="shared" si="555"/>
        <v>2.2803468376182772E-3</v>
      </c>
      <c r="BN395" s="43">
        <f t="shared" si="604"/>
        <v>299</v>
      </c>
      <c r="BO395" s="43">
        <f t="shared" si="605"/>
        <v>8.1999999999999993</v>
      </c>
      <c r="BP395" s="43">
        <v>1</v>
      </c>
      <c r="BQ395" s="34">
        <f t="shared" si="606"/>
        <v>1.45</v>
      </c>
      <c r="BR395" s="42">
        <f t="shared" si="561"/>
        <v>2.3522069317824E+19</v>
      </c>
      <c r="BS395" s="42">
        <f t="shared" si="607"/>
        <v>1.0197993152742594E+22</v>
      </c>
      <c r="BT395" s="42">
        <f t="shared" si="608"/>
        <v>2.469044104568445E+20</v>
      </c>
      <c r="BU395" s="42">
        <f t="shared" si="609"/>
        <v>2460</v>
      </c>
      <c r="BV395" s="42">
        <f t="shared" si="610"/>
        <v>5371488.8559995126</v>
      </c>
      <c r="BW395" s="70">
        <f t="shared" si="553"/>
        <v>2.4211078273811484E-2</v>
      </c>
      <c r="BY395" s="43">
        <f t="shared" si="611"/>
        <v>237</v>
      </c>
      <c r="BZ395" s="43">
        <f t="shared" si="612"/>
        <v>9.8249999999999993</v>
      </c>
      <c r="CA395" s="43">
        <v>1</v>
      </c>
      <c r="CB395" s="34">
        <f t="shared" si="613"/>
        <v>0</v>
      </c>
      <c r="CC395" s="42">
        <f t="shared" si="562"/>
        <v>755104896000</v>
      </c>
      <c r="CD395" s="42">
        <f t="shared" si="614"/>
        <v>0</v>
      </c>
      <c r="CE395" s="42">
        <f t="shared" si="615"/>
        <v>5.4736321564707272E+16</v>
      </c>
      <c r="CF395" s="42">
        <f t="shared" si="616"/>
        <v>2947.5</v>
      </c>
      <c r="CG395" s="42">
        <f t="shared" si="617"/>
        <v>5371488.8559995126</v>
      </c>
      <c r="CH395" s="70" t="e">
        <f t="shared" si="552"/>
        <v>#DIV/0!</v>
      </c>
      <c r="CJ395" s="43">
        <f t="shared" si="618"/>
        <v>182</v>
      </c>
      <c r="CK395" s="43">
        <f t="shared" si="619"/>
        <v>11.649999999999999</v>
      </c>
      <c r="CL395" s="43">
        <v>1</v>
      </c>
      <c r="CM395" s="34">
        <f t="shared" si="620"/>
        <v>0</v>
      </c>
      <c r="CN395" s="42">
        <f t="shared" si="563"/>
        <v>3872332800</v>
      </c>
      <c r="CO395" s="42">
        <f t="shared" si="621"/>
        <v>0</v>
      </c>
      <c r="CP395" s="42">
        <f t="shared" si="622"/>
        <v>31691224665475.77</v>
      </c>
      <c r="CQ395" s="42">
        <f t="shared" si="623"/>
        <v>3494.9999999999995</v>
      </c>
      <c r="CR395" s="42">
        <f t="shared" si="624"/>
        <v>5371488.8559995126</v>
      </c>
      <c r="CS395" s="70" t="e">
        <f t="shared" si="642"/>
        <v>#DIV/0!</v>
      </c>
      <c r="CU395" s="43">
        <f t="shared" si="625"/>
        <v>132</v>
      </c>
      <c r="CV395" s="43">
        <f t="shared" si="626"/>
        <v>13.7</v>
      </c>
      <c r="CW395" s="43">
        <v>1</v>
      </c>
      <c r="CX395" s="34">
        <f t="shared" si="627"/>
        <v>0</v>
      </c>
      <c r="CY395" s="42">
        <f t="shared" si="564"/>
        <v>1460160</v>
      </c>
      <c r="CZ395" s="42">
        <f t="shared" si="628"/>
        <v>0</v>
      </c>
      <c r="DA395" s="42">
        <f t="shared" si="629"/>
        <v>36394328218.634048</v>
      </c>
      <c r="DB395" s="42">
        <f t="shared" si="630"/>
        <v>4110</v>
      </c>
      <c r="DC395" s="42">
        <f t="shared" si="631"/>
        <v>5371488.8559995126</v>
      </c>
      <c r="DD395" s="70" t="e">
        <f t="shared" si="632"/>
        <v>#DIV/0!</v>
      </c>
      <c r="DF395" s="43">
        <f t="shared" si="633"/>
        <v>69</v>
      </c>
      <c r="DG395" s="43">
        <f t="shared" si="634"/>
        <v>18.574999999999999</v>
      </c>
      <c r="DH395" s="43">
        <v>1</v>
      </c>
      <c r="DI395" s="34">
        <f t="shared" si="643"/>
        <v>0</v>
      </c>
      <c r="DJ395" s="42">
        <f t="shared" si="565"/>
        <v>720</v>
      </c>
      <c r="DK395" s="42">
        <f t="shared" si="635"/>
        <v>0</v>
      </c>
      <c r="DL395" s="42">
        <f t="shared" si="636"/>
        <v>7948112.7140846374</v>
      </c>
      <c r="DM395" s="42">
        <f t="shared" si="637"/>
        <v>5572.5</v>
      </c>
      <c r="DN395" s="42">
        <f t="shared" si="638"/>
        <v>5371488.8559995126</v>
      </c>
      <c r="DO395" s="70" t="e">
        <f t="shared" si="639"/>
        <v>#DIV/0!</v>
      </c>
    </row>
    <row r="396" spans="1:119">
      <c r="A396" s="34">
        <f t="shared" si="566"/>
        <v>185363.80004737145</v>
      </c>
      <c r="B396" s="34">
        <v>0</v>
      </c>
      <c r="C396" s="55">
        <f t="shared" si="551"/>
        <v>19.25</v>
      </c>
      <c r="D396" s="90"/>
      <c r="E396" s="87">
        <v>2.2000000000000002</v>
      </c>
      <c r="F396" s="101">
        <f>C396+E396</f>
        <v>21.45</v>
      </c>
      <c r="G396" s="37">
        <f t="shared" si="567"/>
        <v>3.0223145490366515E+23</v>
      </c>
      <c r="H396" s="34">
        <f t="shared" si="640"/>
        <v>78.000000000000043</v>
      </c>
      <c r="I396" s="38">
        <v>390</v>
      </c>
      <c r="J396" s="43">
        <f t="shared" si="568"/>
        <v>390</v>
      </c>
      <c r="K396" s="43">
        <f t="shared" si="569"/>
        <v>2.2000000000000002</v>
      </c>
      <c r="L396" s="33">
        <v>4</v>
      </c>
      <c r="M396" s="34">
        <f t="shared" si="570"/>
        <v>2</v>
      </c>
      <c r="N396" s="42">
        <f t="shared" si="556"/>
        <v>1.3678315899751068E+24</v>
      </c>
      <c r="O396" s="42">
        <f t="shared" si="571"/>
        <v>1.0669086401805833E+27</v>
      </c>
      <c r="P396" s="42">
        <f t="shared" si="572"/>
        <v>1.9947276023641901E+25</v>
      </c>
      <c r="Q396" s="42">
        <f t="shared" si="573"/>
        <v>660</v>
      </c>
      <c r="R396" s="42">
        <f t="shared" si="574"/>
        <v>5560914.0014211433</v>
      </c>
      <c r="S396" s="70">
        <f t="shared" si="575"/>
        <v>1.869633000653707E-2</v>
      </c>
      <c r="V396" s="43">
        <f t="shared" si="576"/>
        <v>390</v>
      </c>
      <c r="W396" s="43">
        <f t="shared" si="577"/>
        <v>3.2</v>
      </c>
      <c r="X396" s="43">
        <v>1</v>
      </c>
      <c r="Y396" s="34">
        <f t="shared" si="578"/>
        <v>1</v>
      </c>
      <c r="Z396" s="42">
        <f t="shared" si="557"/>
        <v>1.5948278025198754E+23</v>
      </c>
      <c r="AA396" s="42">
        <f t="shared" si="579"/>
        <v>6.2198284298275141E+25</v>
      </c>
      <c r="AB396" s="42">
        <f t="shared" si="580"/>
        <v>2.9014219670751856E+25</v>
      </c>
      <c r="AC396" s="42">
        <f t="shared" si="581"/>
        <v>960</v>
      </c>
      <c r="AD396" s="42">
        <f t="shared" si="582"/>
        <v>5560914.0014211433</v>
      </c>
      <c r="AE396" s="70">
        <f t="shared" si="550"/>
        <v>0.46647942138745563</v>
      </c>
      <c r="AG396" s="43">
        <f t="shared" si="583"/>
        <v>375</v>
      </c>
      <c r="AH396" s="43">
        <f t="shared" si="584"/>
        <v>4.2750000000000004</v>
      </c>
      <c r="AI396" s="43">
        <v>15</v>
      </c>
      <c r="AJ396" s="34">
        <f t="shared" si="585"/>
        <v>1.075</v>
      </c>
      <c r="AK396" s="42">
        <f t="shared" si="558"/>
        <v>9.3031621813659362E+23</v>
      </c>
      <c r="AL396" s="42">
        <f t="shared" si="586"/>
        <v>3.7503372543631431E+26</v>
      </c>
      <c r="AM396" s="42">
        <f t="shared" si="587"/>
        <v>4.8451480114243784E+24</v>
      </c>
      <c r="AN396" s="42">
        <f t="shared" si="588"/>
        <v>1282.5</v>
      </c>
      <c r="AO396" s="42">
        <f t="shared" si="589"/>
        <v>5560914.0014211433</v>
      </c>
      <c r="AP396" s="70">
        <f t="shared" si="554"/>
        <v>1.2919232812429154E-2</v>
      </c>
      <c r="AR396" s="43">
        <f t="shared" si="590"/>
        <v>355</v>
      </c>
      <c r="AS396" s="43">
        <f t="shared" si="591"/>
        <v>5.45</v>
      </c>
      <c r="AT396" s="43">
        <v>1</v>
      </c>
      <c r="AU396" s="34">
        <f t="shared" si="592"/>
        <v>1.175</v>
      </c>
      <c r="AV396" s="42">
        <f t="shared" si="559"/>
        <v>8.6443604743003193E+21</v>
      </c>
      <c r="AW396" s="42">
        <f t="shared" si="593"/>
        <v>3.605778862842521E+24</v>
      </c>
      <c r="AX396" s="42">
        <f t="shared" si="594"/>
        <v>3.8605345997460269E+23</v>
      </c>
      <c r="AY396" s="42">
        <f t="shared" si="595"/>
        <v>1635</v>
      </c>
      <c r="AZ396" s="42">
        <f t="shared" si="596"/>
        <v>5560914.0014211433</v>
      </c>
      <c r="BA396" s="70">
        <f t="shared" si="641"/>
        <v>0.1070652068968721</v>
      </c>
      <c r="BC396" s="43">
        <f t="shared" si="597"/>
        <v>330</v>
      </c>
      <c r="BD396" s="43">
        <f t="shared" si="598"/>
        <v>6.75</v>
      </c>
      <c r="BE396" s="43">
        <v>1</v>
      </c>
      <c r="BF396" s="34">
        <f t="shared" si="599"/>
        <v>1.3</v>
      </c>
      <c r="BG396" s="42">
        <f t="shared" si="560"/>
        <v>1.3337013303206207E+22</v>
      </c>
      <c r="BH396" s="42">
        <f t="shared" si="600"/>
        <v>5.721578707075463E+24</v>
      </c>
      <c r="BI396" s="42">
        <f t="shared" si="601"/>
        <v>1.4941862699705066E+22</v>
      </c>
      <c r="BJ396" s="42">
        <f t="shared" si="602"/>
        <v>2025</v>
      </c>
      <c r="BK396" s="42">
        <f t="shared" si="603"/>
        <v>5560914.0014211433</v>
      </c>
      <c r="BL396" s="70">
        <f t="shared" si="555"/>
        <v>2.6114929925245183E-3</v>
      </c>
      <c r="BN396" s="43">
        <f t="shared" si="604"/>
        <v>300</v>
      </c>
      <c r="BO396" s="43">
        <f t="shared" si="605"/>
        <v>8.1999999999999993</v>
      </c>
      <c r="BP396" s="43">
        <v>1</v>
      </c>
      <c r="BQ396" s="34">
        <f t="shared" si="606"/>
        <v>1.45</v>
      </c>
      <c r="BR396" s="42">
        <f t="shared" si="561"/>
        <v>2.3522069317824E+19</v>
      </c>
      <c r="BS396" s="42">
        <f t="shared" si="607"/>
        <v>1.023210015325344E+22</v>
      </c>
      <c r="BT396" s="42">
        <f t="shared" si="608"/>
        <v>2.8361869013328999E+20</v>
      </c>
      <c r="BU396" s="42">
        <f t="shared" si="609"/>
        <v>2460</v>
      </c>
      <c r="BV396" s="42">
        <f t="shared" si="610"/>
        <v>5560914.0014211433</v>
      </c>
      <c r="BW396" s="70">
        <f t="shared" si="553"/>
        <v>2.7718521699878929E-2</v>
      </c>
      <c r="BY396" s="43">
        <f t="shared" si="611"/>
        <v>238</v>
      </c>
      <c r="BZ396" s="43">
        <f t="shared" si="612"/>
        <v>9.8249999999999993</v>
      </c>
      <c r="CA396" s="43">
        <v>1</v>
      </c>
      <c r="CB396" s="34">
        <f t="shared" si="613"/>
        <v>0</v>
      </c>
      <c r="CC396" s="42">
        <f t="shared" si="562"/>
        <v>755104896000</v>
      </c>
      <c r="CD396" s="42">
        <f t="shared" si="614"/>
        <v>0</v>
      </c>
      <c r="CE396" s="42">
        <f t="shared" si="615"/>
        <v>6.2875522539967984E+16</v>
      </c>
      <c r="CF396" s="42">
        <f t="shared" si="616"/>
        <v>2947.5</v>
      </c>
      <c r="CG396" s="42">
        <f t="shared" si="617"/>
        <v>5560914.0014211433</v>
      </c>
      <c r="CH396" s="70" t="e">
        <f t="shared" si="552"/>
        <v>#DIV/0!</v>
      </c>
      <c r="CJ396" s="43">
        <f t="shared" si="618"/>
        <v>183</v>
      </c>
      <c r="CK396" s="43">
        <f t="shared" si="619"/>
        <v>11.649999999999999</v>
      </c>
      <c r="CL396" s="43">
        <v>1</v>
      </c>
      <c r="CM396" s="34">
        <f t="shared" si="620"/>
        <v>0</v>
      </c>
      <c r="CN396" s="42">
        <f t="shared" si="563"/>
        <v>3872332800</v>
      </c>
      <c r="CO396" s="42">
        <f t="shared" si="621"/>
        <v>0</v>
      </c>
      <c r="CP396" s="42">
        <f t="shared" si="622"/>
        <v>36403657641073.492</v>
      </c>
      <c r="CQ396" s="42">
        <f t="shared" si="623"/>
        <v>3494.9999999999995</v>
      </c>
      <c r="CR396" s="42">
        <f t="shared" si="624"/>
        <v>5560914.0014211433</v>
      </c>
      <c r="CS396" s="70" t="e">
        <f t="shared" si="642"/>
        <v>#DIV/0!</v>
      </c>
      <c r="CU396" s="43">
        <f t="shared" si="625"/>
        <v>133</v>
      </c>
      <c r="CV396" s="43">
        <f t="shared" si="626"/>
        <v>13.7</v>
      </c>
      <c r="CW396" s="43">
        <v>1</v>
      </c>
      <c r="CX396" s="34">
        <f t="shared" si="627"/>
        <v>0</v>
      </c>
      <c r="CY396" s="42">
        <f t="shared" si="564"/>
        <v>1460160</v>
      </c>
      <c r="CZ396" s="42">
        <f t="shared" si="628"/>
        <v>0</v>
      </c>
      <c r="DA396" s="42">
        <f t="shared" si="629"/>
        <v>41806104955.967102</v>
      </c>
      <c r="DB396" s="42">
        <f t="shared" si="630"/>
        <v>4110</v>
      </c>
      <c r="DC396" s="42">
        <f t="shared" si="631"/>
        <v>5560914.0014211433</v>
      </c>
      <c r="DD396" s="70" t="e">
        <f t="shared" si="632"/>
        <v>#DIV/0!</v>
      </c>
      <c r="DF396" s="43">
        <f t="shared" si="633"/>
        <v>70</v>
      </c>
      <c r="DG396" s="43">
        <f t="shared" si="634"/>
        <v>18.574999999999999</v>
      </c>
      <c r="DH396" s="43">
        <v>1</v>
      </c>
      <c r="DI396" s="34">
        <f t="shared" si="643"/>
        <v>0</v>
      </c>
      <c r="DJ396" s="42">
        <f t="shared" si="565"/>
        <v>720</v>
      </c>
      <c r="DK396" s="42">
        <f t="shared" si="635"/>
        <v>0</v>
      </c>
      <c r="DL396" s="42">
        <f t="shared" si="636"/>
        <v>9129984.0000000428</v>
      </c>
      <c r="DM396" s="42">
        <f t="shared" si="637"/>
        <v>5572.5</v>
      </c>
      <c r="DN396" s="42">
        <f t="shared" si="638"/>
        <v>5560914.0014211433</v>
      </c>
      <c r="DO396" s="70" t="e">
        <f t="shared" si="639"/>
        <v>#DIV/0!</v>
      </c>
    </row>
    <row r="397" spans="1:119">
      <c r="A397" s="34">
        <f t="shared" si="566"/>
        <v>191900.6403389904</v>
      </c>
      <c r="B397" s="34">
        <v>0</v>
      </c>
      <c r="C397" s="55">
        <f t="shared" si="551"/>
        <v>19.25</v>
      </c>
      <c r="D397" s="59"/>
      <c r="E397" s="87">
        <v>2.2000000000000002</v>
      </c>
      <c r="F397" s="101">
        <f>C397+E397</f>
        <v>21.45</v>
      </c>
      <c r="G397" s="37">
        <f t="shared" si="567"/>
        <v>3.4717277507620079E+23</v>
      </c>
      <c r="H397" s="34">
        <f t="shared" si="640"/>
        <v>78.200000000000045</v>
      </c>
      <c r="I397" s="38">
        <v>391</v>
      </c>
      <c r="J397" s="43">
        <f t="shared" si="568"/>
        <v>391</v>
      </c>
      <c r="K397" s="43">
        <f t="shared" si="569"/>
        <v>2.2000000000000002</v>
      </c>
      <c r="L397" s="33">
        <v>1</v>
      </c>
      <c r="M397" s="34">
        <f t="shared" si="570"/>
        <v>2</v>
      </c>
      <c r="N397" s="42">
        <f t="shared" si="556"/>
        <v>1.3678315899751068E+24</v>
      </c>
      <c r="O397" s="42">
        <f t="shared" si="571"/>
        <v>1.0696443033605335E+27</v>
      </c>
      <c r="P397" s="42">
        <f t="shared" si="572"/>
        <v>2.2913403155029253E+25</v>
      </c>
      <c r="Q397" s="42">
        <f t="shared" si="573"/>
        <v>660</v>
      </c>
      <c r="R397" s="42">
        <f t="shared" si="574"/>
        <v>5757019.2101697121</v>
      </c>
      <c r="S397" s="70">
        <f t="shared" si="575"/>
        <v>2.1421516557458893E-2</v>
      </c>
      <c r="V397" s="43">
        <f t="shared" si="576"/>
        <v>391</v>
      </c>
      <c r="W397" s="43">
        <f t="shared" si="577"/>
        <v>3.2</v>
      </c>
      <c r="X397" s="43">
        <v>1</v>
      </c>
      <c r="Y397" s="34">
        <f t="shared" si="578"/>
        <v>1</v>
      </c>
      <c r="Z397" s="42">
        <f t="shared" si="557"/>
        <v>1.5948278025198754E+23</v>
      </c>
      <c r="AA397" s="42">
        <f t="shared" si="579"/>
        <v>6.2357767078527125E+25</v>
      </c>
      <c r="AB397" s="42">
        <f t="shared" si="580"/>
        <v>3.3328586407315276E+25</v>
      </c>
      <c r="AC397" s="42">
        <f t="shared" si="581"/>
        <v>960</v>
      </c>
      <c r="AD397" s="42">
        <f t="shared" si="582"/>
        <v>5757019.2101697121</v>
      </c>
      <c r="AE397" s="70">
        <f t="shared" si="550"/>
        <v>0.53447369860669636</v>
      </c>
      <c r="AG397" s="43">
        <f t="shared" si="583"/>
        <v>376</v>
      </c>
      <c r="AH397" s="43">
        <f t="shared" si="584"/>
        <v>4.2750000000000004</v>
      </c>
      <c r="AI397" s="43">
        <v>1</v>
      </c>
      <c r="AJ397" s="34">
        <f t="shared" si="585"/>
        <v>1.075</v>
      </c>
      <c r="AK397" s="42">
        <f t="shared" si="558"/>
        <v>9.3031621813659362E+23</v>
      </c>
      <c r="AL397" s="42">
        <f t="shared" si="586"/>
        <v>3.7603381537081116E+26</v>
      </c>
      <c r="AM397" s="42">
        <f t="shared" si="587"/>
        <v>5.5656135504403369E+24</v>
      </c>
      <c r="AN397" s="42">
        <f t="shared" si="588"/>
        <v>1282.5</v>
      </c>
      <c r="AO397" s="42">
        <f t="shared" si="589"/>
        <v>5757019.2101697121</v>
      </c>
      <c r="AP397" s="70">
        <f t="shared" si="554"/>
        <v>1.4800832592547622E-2</v>
      </c>
      <c r="AR397" s="43">
        <f t="shared" si="590"/>
        <v>356</v>
      </c>
      <c r="AS397" s="43">
        <f t="shared" si="591"/>
        <v>5.45</v>
      </c>
      <c r="AT397" s="43">
        <v>1</v>
      </c>
      <c r="AU397" s="34">
        <f t="shared" si="592"/>
        <v>1.175</v>
      </c>
      <c r="AV397" s="42">
        <f t="shared" si="559"/>
        <v>8.6443604743003193E+21</v>
      </c>
      <c r="AW397" s="42">
        <f t="shared" si="593"/>
        <v>3.6159359863998235E+24</v>
      </c>
      <c r="AX397" s="42">
        <f t="shared" si="594"/>
        <v>4.4345897441373972E+23</v>
      </c>
      <c r="AY397" s="42">
        <f t="shared" si="595"/>
        <v>1635</v>
      </c>
      <c r="AZ397" s="42">
        <f t="shared" si="596"/>
        <v>5757019.2101697121</v>
      </c>
      <c r="BA397" s="70">
        <f t="shared" si="641"/>
        <v>0.12264016179536019</v>
      </c>
      <c r="BC397" s="43">
        <f t="shared" si="597"/>
        <v>331</v>
      </c>
      <c r="BD397" s="43">
        <f t="shared" si="598"/>
        <v>6.75</v>
      </c>
      <c r="BE397" s="43">
        <v>1</v>
      </c>
      <c r="BF397" s="34">
        <f t="shared" si="599"/>
        <v>1.3</v>
      </c>
      <c r="BG397" s="42">
        <f t="shared" si="560"/>
        <v>1.3337013303206207E+22</v>
      </c>
      <c r="BH397" s="42">
        <f t="shared" si="600"/>
        <v>5.7389168243696313E+24</v>
      </c>
      <c r="BI397" s="42">
        <f t="shared" si="601"/>
        <v>1.7163693103742764E+22</v>
      </c>
      <c r="BJ397" s="42">
        <f t="shared" si="602"/>
        <v>2025</v>
      </c>
      <c r="BK397" s="42">
        <f t="shared" si="603"/>
        <v>5757019.2101697121</v>
      </c>
      <c r="BL397" s="70">
        <f t="shared" si="555"/>
        <v>2.9907548112318291E-3</v>
      </c>
      <c r="BN397" s="43">
        <f t="shared" si="604"/>
        <v>301</v>
      </c>
      <c r="BO397" s="43">
        <f t="shared" si="605"/>
        <v>8.1999999999999993</v>
      </c>
      <c r="BP397" s="43">
        <v>1</v>
      </c>
      <c r="BQ397" s="34">
        <f t="shared" si="606"/>
        <v>1.45</v>
      </c>
      <c r="BR397" s="42">
        <f t="shared" si="561"/>
        <v>2.3522069317824E+19</v>
      </c>
      <c r="BS397" s="42">
        <f t="shared" si="607"/>
        <v>1.0266207153764283E+22</v>
      </c>
      <c r="BT397" s="42">
        <f t="shared" si="608"/>
        <v>3.2579232280252403E+20</v>
      </c>
      <c r="BU397" s="42">
        <f t="shared" si="609"/>
        <v>2460</v>
      </c>
      <c r="BV397" s="42">
        <f t="shared" si="610"/>
        <v>5757019.2101697121</v>
      </c>
      <c r="BW397" s="70">
        <f t="shared" si="553"/>
        <v>3.1734438816877625E-2</v>
      </c>
      <c r="BY397" s="43">
        <f t="shared" si="611"/>
        <v>239</v>
      </c>
      <c r="BZ397" s="43">
        <f t="shared" si="612"/>
        <v>9.8249999999999993</v>
      </c>
      <c r="CA397" s="43">
        <v>1</v>
      </c>
      <c r="CB397" s="34">
        <f t="shared" si="613"/>
        <v>0</v>
      </c>
      <c r="CC397" s="42">
        <f t="shared" si="562"/>
        <v>755104896000</v>
      </c>
      <c r="CD397" s="42">
        <f t="shared" si="614"/>
        <v>0</v>
      </c>
      <c r="CE397" s="42">
        <f t="shared" si="615"/>
        <v>7.2225009311240208E+16</v>
      </c>
      <c r="CF397" s="42">
        <f t="shared" si="616"/>
        <v>2947.5</v>
      </c>
      <c r="CG397" s="42">
        <f t="shared" si="617"/>
        <v>5757019.2101697121</v>
      </c>
      <c r="CH397" s="70" t="e">
        <f t="shared" si="552"/>
        <v>#DIV/0!</v>
      </c>
      <c r="CJ397" s="43">
        <f t="shared" si="618"/>
        <v>184</v>
      </c>
      <c r="CK397" s="43">
        <f t="shared" si="619"/>
        <v>11.649999999999999</v>
      </c>
      <c r="CL397" s="43">
        <v>1</v>
      </c>
      <c r="CM397" s="34">
        <f t="shared" si="620"/>
        <v>0</v>
      </c>
      <c r="CN397" s="42">
        <f t="shared" si="563"/>
        <v>3872332800</v>
      </c>
      <c r="CO397" s="42">
        <f t="shared" si="621"/>
        <v>0</v>
      </c>
      <c r="CP397" s="42">
        <f t="shared" si="622"/>
        <v>41816821648176.359</v>
      </c>
      <c r="CQ397" s="42">
        <f t="shared" si="623"/>
        <v>3494.9999999999995</v>
      </c>
      <c r="CR397" s="42">
        <f t="shared" si="624"/>
        <v>5757019.2101697121</v>
      </c>
      <c r="CS397" s="70" t="e">
        <f t="shared" si="642"/>
        <v>#DIV/0!</v>
      </c>
      <c r="CU397" s="43">
        <f t="shared" si="625"/>
        <v>134</v>
      </c>
      <c r="CV397" s="43">
        <f t="shared" si="626"/>
        <v>13.7</v>
      </c>
      <c r="CW397" s="43">
        <v>1</v>
      </c>
      <c r="CX397" s="34">
        <f t="shared" si="627"/>
        <v>0</v>
      </c>
      <c r="CY397" s="42">
        <f t="shared" si="564"/>
        <v>1460160</v>
      </c>
      <c r="CZ397" s="42">
        <f t="shared" si="628"/>
        <v>0</v>
      </c>
      <c r="DA397" s="42">
        <f t="shared" si="629"/>
        <v>48022603991.7528</v>
      </c>
      <c r="DB397" s="42">
        <f t="shared" si="630"/>
        <v>4110</v>
      </c>
      <c r="DC397" s="42">
        <f t="shared" si="631"/>
        <v>5757019.2101697121</v>
      </c>
      <c r="DD397" s="70" t="e">
        <f t="shared" si="632"/>
        <v>#DIV/0!</v>
      </c>
      <c r="DF397" s="43">
        <f t="shared" si="633"/>
        <v>71</v>
      </c>
      <c r="DG397" s="43">
        <f t="shared" si="634"/>
        <v>18.574999999999999</v>
      </c>
      <c r="DH397" s="43">
        <v>1</v>
      </c>
      <c r="DI397" s="34">
        <f t="shared" si="643"/>
        <v>0</v>
      </c>
      <c r="DJ397" s="42">
        <f t="shared" si="565"/>
        <v>720</v>
      </c>
      <c r="DK397" s="42">
        <f t="shared" si="635"/>
        <v>0</v>
      </c>
      <c r="DL397" s="42">
        <f t="shared" si="636"/>
        <v>10487597.601949299</v>
      </c>
      <c r="DM397" s="42">
        <f t="shared" si="637"/>
        <v>5572.5</v>
      </c>
      <c r="DN397" s="42">
        <f t="shared" si="638"/>
        <v>5757019.2101697121</v>
      </c>
      <c r="DO397" s="70" t="e">
        <f t="shared" si="639"/>
        <v>#DIV/0!</v>
      </c>
    </row>
    <row r="398" spans="1:119">
      <c r="A398" s="34">
        <f t="shared" si="566"/>
        <v>198668.00180565647</v>
      </c>
      <c r="B398" s="34">
        <v>0</v>
      </c>
      <c r="C398" s="55">
        <f t="shared" si="551"/>
        <v>19.25</v>
      </c>
      <c r="D398" s="59"/>
      <c r="E398" s="87">
        <v>2.2000000000000002</v>
      </c>
      <c r="F398" s="101">
        <f>C398+E398</f>
        <v>21.45</v>
      </c>
      <c r="G398" s="37">
        <f t="shared" si="567"/>
        <v>3.9879679562978749E+23</v>
      </c>
      <c r="H398" s="34">
        <f t="shared" si="640"/>
        <v>78.400000000000048</v>
      </c>
      <c r="I398" s="38">
        <v>392</v>
      </c>
      <c r="J398" s="43">
        <f t="shared" si="568"/>
        <v>392</v>
      </c>
      <c r="K398" s="43">
        <f t="shared" si="569"/>
        <v>2.2000000000000002</v>
      </c>
      <c r="L398" s="33">
        <v>1</v>
      </c>
      <c r="M398" s="34">
        <f t="shared" si="570"/>
        <v>2</v>
      </c>
      <c r="N398" s="42">
        <f t="shared" si="556"/>
        <v>1.3678315899751068E+24</v>
      </c>
      <c r="O398" s="42">
        <f t="shared" si="571"/>
        <v>1.0723799665404837E+27</v>
      </c>
      <c r="P398" s="42">
        <f t="shared" si="572"/>
        <v>2.6320588511565974E+25</v>
      </c>
      <c r="Q398" s="42">
        <f t="shared" si="573"/>
        <v>660</v>
      </c>
      <c r="R398" s="42">
        <f t="shared" si="574"/>
        <v>5960040.054169694</v>
      </c>
      <c r="S398" s="70">
        <f t="shared" si="575"/>
        <v>2.4544088226933825E-2</v>
      </c>
      <c r="V398" s="43">
        <f t="shared" si="576"/>
        <v>392</v>
      </c>
      <c r="W398" s="43">
        <f t="shared" si="577"/>
        <v>3.2</v>
      </c>
      <c r="X398" s="43">
        <v>1</v>
      </c>
      <c r="Y398" s="34">
        <f t="shared" si="578"/>
        <v>1</v>
      </c>
      <c r="Z398" s="42">
        <f t="shared" si="557"/>
        <v>1.5948278025198754E+23</v>
      </c>
      <c r="AA398" s="42">
        <f t="shared" si="579"/>
        <v>6.2517249858779117E+25</v>
      </c>
      <c r="AB398" s="42">
        <f t="shared" si="580"/>
        <v>3.8284492380459599E+25</v>
      </c>
      <c r="AC398" s="42">
        <f t="shared" si="581"/>
        <v>960</v>
      </c>
      <c r="AD398" s="42">
        <f t="shared" si="582"/>
        <v>5960040.054169694</v>
      </c>
      <c r="AE398" s="70">
        <f t="shared" si="550"/>
        <v>0.61238286180119639</v>
      </c>
      <c r="AG398" s="43">
        <f t="shared" si="583"/>
        <v>377</v>
      </c>
      <c r="AH398" s="43">
        <f t="shared" si="584"/>
        <v>4.2750000000000004</v>
      </c>
      <c r="AI398" s="43">
        <v>1</v>
      </c>
      <c r="AJ398" s="34">
        <f t="shared" si="585"/>
        <v>1.075</v>
      </c>
      <c r="AK398" s="42">
        <f t="shared" si="558"/>
        <v>9.3031621813659362E+23</v>
      </c>
      <c r="AL398" s="42">
        <f t="shared" si="586"/>
        <v>3.7703390530530793E+26</v>
      </c>
      <c r="AM398" s="42">
        <f t="shared" si="587"/>
        <v>6.3932111299400265E+24</v>
      </c>
      <c r="AN398" s="42">
        <f t="shared" si="588"/>
        <v>1282.5</v>
      </c>
      <c r="AO398" s="42">
        <f t="shared" si="589"/>
        <v>5960040.054169694</v>
      </c>
      <c r="AP398" s="70">
        <f t="shared" si="554"/>
        <v>1.6956594725249029E-2</v>
      </c>
      <c r="AR398" s="43">
        <f t="shared" si="590"/>
        <v>357</v>
      </c>
      <c r="AS398" s="43">
        <f t="shared" si="591"/>
        <v>5.45</v>
      </c>
      <c r="AT398" s="43">
        <v>1</v>
      </c>
      <c r="AU398" s="34">
        <f t="shared" si="592"/>
        <v>1.175</v>
      </c>
      <c r="AV398" s="42">
        <f t="shared" si="559"/>
        <v>8.6443604743003193E+21</v>
      </c>
      <c r="AW398" s="42">
        <f t="shared" si="593"/>
        <v>3.6260931099571265E+24</v>
      </c>
      <c r="AX398" s="42">
        <f t="shared" si="594"/>
        <v>5.0940059441773508E+23</v>
      </c>
      <c r="AY398" s="42">
        <f t="shared" si="595"/>
        <v>1635</v>
      </c>
      <c r="AZ398" s="42">
        <f t="shared" si="596"/>
        <v>5960040.054169694</v>
      </c>
      <c r="BA398" s="70">
        <f t="shared" si="641"/>
        <v>0.14048193992011365</v>
      </c>
      <c r="BC398" s="43">
        <f t="shared" si="597"/>
        <v>332</v>
      </c>
      <c r="BD398" s="43">
        <f t="shared" si="598"/>
        <v>6.75</v>
      </c>
      <c r="BE398" s="43">
        <v>1</v>
      </c>
      <c r="BF398" s="34">
        <f t="shared" si="599"/>
        <v>1.3</v>
      </c>
      <c r="BG398" s="42">
        <f t="shared" si="560"/>
        <v>1.3337013303206207E+22</v>
      </c>
      <c r="BH398" s="42">
        <f t="shared" si="600"/>
        <v>5.7562549416637997E+24</v>
      </c>
      <c r="BI398" s="42">
        <f t="shared" si="601"/>
        <v>1.971590603394327E+22</v>
      </c>
      <c r="BJ398" s="42">
        <f t="shared" si="602"/>
        <v>2025</v>
      </c>
      <c r="BK398" s="42">
        <f t="shared" si="603"/>
        <v>5960040.054169694</v>
      </c>
      <c r="BL398" s="70">
        <f t="shared" si="555"/>
        <v>3.425127315199237E-3</v>
      </c>
      <c r="BN398" s="43">
        <f t="shared" si="604"/>
        <v>302</v>
      </c>
      <c r="BO398" s="43">
        <f t="shared" si="605"/>
        <v>8.1999999999999993</v>
      </c>
      <c r="BP398" s="43">
        <v>1</v>
      </c>
      <c r="BQ398" s="34">
        <f t="shared" si="606"/>
        <v>1.45</v>
      </c>
      <c r="BR398" s="42">
        <f t="shared" si="561"/>
        <v>2.3522069317824E+19</v>
      </c>
      <c r="BS398" s="42">
        <f t="shared" si="607"/>
        <v>1.030031415427513E+22</v>
      </c>
      <c r="BT398" s="42">
        <f t="shared" si="608"/>
        <v>3.7423710527392239E+20</v>
      </c>
      <c r="BU398" s="42">
        <f t="shared" si="609"/>
        <v>2460</v>
      </c>
      <c r="BV398" s="42">
        <f t="shared" si="610"/>
        <v>5960040.054169694</v>
      </c>
      <c r="BW398" s="70">
        <f t="shared" si="553"/>
        <v>3.6332591382040112E-2</v>
      </c>
      <c r="BY398" s="43">
        <f t="shared" si="611"/>
        <v>240</v>
      </c>
      <c r="BZ398" s="43">
        <f t="shared" si="612"/>
        <v>9.8249999999999993</v>
      </c>
      <c r="CA398" s="43">
        <v>15</v>
      </c>
      <c r="CB398" s="34">
        <f t="shared" si="613"/>
        <v>0</v>
      </c>
      <c r="CC398" s="42">
        <f t="shared" si="562"/>
        <v>11326573440000</v>
      </c>
      <c r="CD398" s="42">
        <f t="shared" si="614"/>
        <v>0</v>
      </c>
      <c r="CE398" s="42">
        <f t="shared" si="615"/>
        <v>8.29647493854672E+16</v>
      </c>
      <c r="CF398" s="42">
        <f t="shared" si="616"/>
        <v>2947.5</v>
      </c>
      <c r="CG398" s="42">
        <f t="shared" si="617"/>
        <v>5960040.054169694</v>
      </c>
      <c r="CH398" s="70" t="e">
        <f t="shared" si="552"/>
        <v>#DIV/0!</v>
      </c>
      <c r="CJ398" s="43">
        <f t="shared" si="618"/>
        <v>185</v>
      </c>
      <c r="CK398" s="43">
        <f t="shared" si="619"/>
        <v>11.649999999999999</v>
      </c>
      <c r="CL398" s="43">
        <v>1</v>
      </c>
      <c r="CM398" s="34">
        <f t="shared" si="620"/>
        <v>0</v>
      </c>
      <c r="CN398" s="42">
        <f t="shared" si="563"/>
        <v>3872332800</v>
      </c>
      <c r="CO398" s="42">
        <f t="shared" si="621"/>
        <v>0</v>
      </c>
      <c r="CP398" s="42">
        <f t="shared" si="622"/>
        <v>48034914238464.602</v>
      </c>
      <c r="CQ398" s="42">
        <f t="shared" si="623"/>
        <v>3494.9999999999995</v>
      </c>
      <c r="CR398" s="42">
        <f t="shared" si="624"/>
        <v>5960040.054169694</v>
      </c>
      <c r="CS398" s="70" t="e">
        <f t="shared" si="642"/>
        <v>#DIV/0!</v>
      </c>
      <c r="CU398" s="43">
        <f t="shared" si="625"/>
        <v>135</v>
      </c>
      <c r="CV398" s="43">
        <f t="shared" si="626"/>
        <v>13.7</v>
      </c>
      <c r="CW398" s="43">
        <v>1</v>
      </c>
      <c r="CX398" s="34">
        <f t="shared" si="627"/>
        <v>0</v>
      </c>
      <c r="CY398" s="42">
        <f t="shared" si="564"/>
        <v>1460160</v>
      </c>
      <c r="CZ398" s="42">
        <f t="shared" si="628"/>
        <v>0</v>
      </c>
      <c r="DA398" s="42">
        <f t="shared" si="629"/>
        <v>55163486208.000504</v>
      </c>
      <c r="DB398" s="42">
        <f t="shared" si="630"/>
        <v>4110</v>
      </c>
      <c r="DC398" s="42">
        <f t="shared" si="631"/>
        <v>5960040.054169694</v>
      </c>
      <c r="DD398" s="70" t="e">
        <f t="shared" si="632"/>
        <v>#DIV/0!</v>
      </c>
      <c r="DF398" s="43">
        <f t="shared" si="633"/>
        <v>72</v>
      </c>
      <c r="DG398" s="43">
        <f t="shared" si="634"/>
        <v>18.574999999999999</v>
      </c>
      <c r="DH398" s="43">
        <v>1</v>
      </c>
      <c r="DI398" s="34">
        <f t="shared" si="643"/>
        <v>0</v>
      </c>
      <c r="DJ398" s="42">
        <f t="shared" si="565"/>
        <v>720</v>
      </c>
      <c r="DK398" s="42">
        <f t="shared" si="635"/>
        <v>0</v>
      </c>
      <c r="DL398" s="42">
        <f t="shared" si="636"/>
        <v>12047086.11323001</v>
      </c>
      <c r="DM398" s="42">
        <f t="shared" si="637"/>
        <v>5572.5</v>
      </c>
      <c r="DN398" s="42">
        <f t="shared" si="638"/>
        <v>5960040.054169694</v>
      </c>
      <c r="DO398" s="70" t="e">
        <f t="shared" si="639"/>
        <v>#DIV/0!</v>
      </c>
    </row>
    <row r="399" spans="1:119">
      <c r="A399" s="34">
        <f t="shared" si="566"/>
        <v>205674.0137590516</v>
      </c>
      <c r="B399" s="34">
        <v>0</v>
      </c>
      <c r="C399" s="55">
        <f t="shared" si="551"/>
        <v>19.25</v>
      </c>
      <c r="D399" s="59"/>
      <c r="E399" s="87">
        <v>2.2000000000000002</v>
      </c>
      <c r="F399" s="101">
        <f>C399+E399</f>
        <v>21.45</v>
      </c>
      <c r="G399" s="37">
        <f t="shared" si="567"/>
        <v>4.580972231180257E+23</v>
      </c>
      <c r="H399" s="34">
        <f t="shared" si="640"/>
        <v>78.600000000000037</v>
      </c>
      <c r="I399" s="38">
        <v>393</v>
      </c>
      <c r="J399" s="43">
        <f t="shared" si="568"/>
        <v>393</v>
      </c>
      <c r="K399" s="43">
        <f t="shared" si="569"/>
        <v>2.2000000000000002</v>
      </c>
      <c r="L399" s="33">
        <v>1</v>
      </c>
      <c r="M399" s="34">
        <f t="shared" si="570"/>
        <v>2</v>
      </c>
      <c r="N399" s="42">
        <f t="shared" si="556"/>
        <v>1.3678315899751068E+24</v>
      </c>
      <c r="O399" s="42">
        <f t="shared" si="571"/>
        <v>1.0751156297204339E+27</v>
      </c>
      <c r="P399" s="42">
        <f t="shared" si="572"/>
        <v>3.0234416725789694E+25</v>
      </c>
      <c r="Q399" s="42">
        <f t="shared" si="573"/>
        <v>660</v>
      </c>
      <c r="R399" s="42">
        <f t="shared" si="574"/>
        <v>6170220.4127715481</v>
      </c>
      <c r="S399" s="70">
        <f t="shared" si="575"/>
        <v>2.8122013939702147E-2</v>
      </c>
      <c r="V399" s="43">
        <f t="shared" si="576"/>
        <v>393</v>
      </c>
      <c r="W399" s="43">
        <f t="shared" si="577"/>
        <v>3.2</v>
      </c>
      <c r="X399" s="43">
        <v>1</v>
      </c>
      <c r="Y399" s="34">
        <f t="shared" si="578"/>
        <v>1</v>
      </c>
      <c r="Z399" s="42">
        <f t="shared" si="557"/>
        <v>1.5948278025198754E+23</v>
      </c>
      <c r="AA399" s="42">
        <f t="shared" si="579"/>
        <v>6.2676732639031101E+25</v>
      </c>
      <c r="AB399" s="42">
        <f t="shared" si="580"/>
        <v>4.3977333419330467E+25</v>
      </c>
      <c r="AC399" s="42">
        <f t="shared" si="581"/>
        <v>960</v>
      </c>
      <c r="AD399" s="42">
        <f t="shared" si="582"/>
        <v>6170220.4127715481</v>
      </c>
      <c r="AE399" s="70">
        <f t="shared" si="550"/>
        <v>0.70165325420847113</v>
      </c>
      <c r="AG399" s="43">
        <f t="shared" si="583"/>
        <v>378</v>
      </c>
      <c r="AH399" s="43">
        <f t="shared" si="584"/>
        <v>4.2750000000000004</v>
      </c>
      <c r="AI399" s="43">
        <v>1</v>
      </c>
      <c r="AJ399" s="34">
        <f t="shared" si="585"/>
        <v>1.075</v>
      </c>
      <c r="AK399" s="42">
        <f t="shared" si="558"/>
        <v>9.3031621813659362E+23</v>
      </c>
      <c r="AL399" s="42">
        <f t="shared" si="586"/>
        <v>3.7803399523980484E+26</v>
      </c>
      <c r="AM399" s="42">
        <f t="shared" si="587"/>
        <v>7.3438711081108414E+24</v>
      </c>
      <c r="AN399" s="42">
        <f t="shared" si="588"/>
        <v>1282.5</v>
      </c>
      <c r="AO399" s="42">
        <f t="shared" si="589"/>
        <v>6170220.4127715481</v>
      </c>
      <c r="AP399" s="70">
        <f t="shared" si="554"/>
        <v>1.9426483333733719E-2</v>
      </c>
      <c r="AR399" s="43">
        <f t="shared" si="590"/>
        <v>358</v>
      </c>
      <c r="AS399" s="43">
        <f t="shared" si="591"/>
        <v>5.45</v>
      </c>
      <c r="AT399" s="43">
        <v>1</v>
      </c>
      <c r="AU399" s="34">
        <f t="shared" si="592"/>
        <v>1.175</v>
      </c>
      <c r="AV399" s="42">
        <f t="shared" si="559"/>
        <v>8.6443604743003193E+21</v>
      </c>
      <c r="AW399" s="42">
        <f t="shared" si="593"/>
        <v>3.6362502335144296E+24</v>
      </c>
      <c r="AX399" s="42">
        <f t="shared" si="594"/>
        <v>5.851476248421642E+23</v>
      </c>
      <c r="AY399" s="42">
        <f t="shared" si="595"/>
        <v>1635</v>
      </c>
      <c r="AZ399" s="42">
        <f t="shared" si="596"/>
        <v>6170220.4127715481</v>
      </c>
      <c r="BA399" s="70">
        <f t="shared" si="641"/>
        <v>0.16092061526706869</v>
      </c>
      <c r="BC399" s="43">
        <f t="shared" si="597"/>
        <v>333</v>
      </c>
      <c r="BD399" s="43">
        <f t="shared" si="598"/>
        <v>6.75</v>
      </c>
      <c r="BE399" s="43">
        <v>1</v>
      </c>
      <c r="BF399" s="34">
        <f t="shared" si="599"/>
        <v>1.3</v>
      </c>
      <c r="BG399" s="42">
        <f t="shared" si="560"/>
        <v>1.3337013303206207E+22</v>
      </c>
      <c r="BH399" s="42">
        <f t="shared" si="600"/>
        <v>5.7735930589579669E+24</v>
      </c>
      <c r="BI399" s="42">
        <f t="shared" si="601"/>
        <v>2.2647628828466754E+22</v>
      </c>
      <c r="BJ399" s="42">
        <f t="shared" si="602"/>
        <v>2025</v>
      </c>
      <c r="BK399" s="42">
        <f t="shared" si="603"/>
        <v>6170220.4127715481</v>
      </c>
      <c r="BL399" s="70">
        <f t="shared" si="555"/>
        <v>3.9226229831574337E-3</v>
      </c>
      <c r="BN399" s="43">
        <f t="shared" si="604"/>
        <v>303</v>
      </c>
      <c r="BO399" s="43">
        <f t="shared" si="605"/>
        <v>8.1999999999999993</v>
      </c>
      <c r="BP399" s="43">
        <v>1</v>
      </c>
      <c r="BQ399" s="34">
        <f t="shared" si="606"/>
        <v>1.45</v>
      </c>
      <c r="BR399" s="42">
        <f t="shared" si="561"/>
        <v>2.3522069317824E+19</v>
      </c>
      <c r="BS399" s="42">
        <f t="shared" si="607"/>
        <v>1.0334421154785974E+22</v>
      </c>
      <c r="BT399" s="42">
        <f t="shared" si="608"/>
        <v>4.2988554720700681E+20</v>
      </c>
      <c r="BU399" s="42">
        <f t="shared" si="609"/>
        <v>2460</v>
      </c>
      <c r="BV399" s="42">
        <f t="shared" si="610"/>
        <v>6170220.4127715481</v>
      </c>
      <c r="BW399" s="70">
        <f t="shared" si="553"/>
        <v>4.1597448059093524E-2</v>
      </c>
      <c r="BY399" s="43">
        <f t="shared" si="611"/>
        <v>241</v>
      </c>
      <c r="BZ399" s="43">
        <f t="shared" si="612"/>
        <v>9.8249999999999993</v>
      </c>
      <c r="CA399" s="43">
        <v>1</v>
      </c>
      <c r="CB399" s="34">
        <f t="shared" si="613"/>
        <v>0</v>
      </c>
      <c r="CC399" s="42">
        <f t="shared" si="562"/>
        <v>11326573440000</v>
      </c>
      <c r="CD399" s="42">
        <f t="shared" si="614"/>
        <v>0</v>
      </c>
      <c r="CE399" s="42">
        <f t="shared" si="615"/>
        <v>9.530147114182744E+16</v>
      </c>
      <c r="CF399" s="42">
        <f t="shared" si="616"/>
        <v>2947.5</v>
      </c>
      <c r="CG399" s="42">
        <f t="shared" si="617"/>
        <v>6170220.4127715481</v>
      </c>
      <c r="CH399" s="70" t="e">
        <f t="shared" si="552"/>
        <v>#DIV/0!</v>
      </c>
      <c r="CJ399" s="43">
        <f t="shared" si="618"/>
        <v>186</v>
      </c>
      <c r="CK399" s="43">
        <f t="shared" si="619"/>
        <v>11.649999999999999</v>
      </c>
      <c r="CL399" s="43">
        <v>1</v>
      </c>
      <c r="CM399" s="34">
        <f t="shared" si="620"/>
        <v>0</v>
      </c>
      <c r="CN399" s="42">
        <f t="shared" si="563"/>
        <v>3872332800</v>
      </c>
      <c r="CO399" s="42">
        <f t="shared" si="621"/>
        <v>0</v>
      </c>
      <c r="CP399" s="42">
        <f t="shared" si="622"/>
        <v>55177626968147.922</v>
      </c>
      <c r="CQ399" s="42">
        <f t="shared" si="623"/>
        <v>3494.9999999999995</v>
      </c>
      <c r="CR399" s="42">
        <f t="shared" si="624"/>
        <v>6170220.4127715481</v>
      </c>
      <c r="CS399" s="70" t="e">
        <f t="shared" si="642"/>
        <v>#DIV/0!</v>
      </c>
      <c r="CU399" s="43">
        <f t="shared" si="625"/>
        <v>136</v>
      </c>
      <c r="CV399" s="43">
        <f t="shared" si="626"/>
        <v>13.7</v>
      </c>
      <c r="CW399" s="43">
        <v>1</v>
      </c>
      <c r="CX399" s="34">
        <f t="shared" si="627"/>
        <v>0</v>
      </c>
      <c r="CY399" s="42">
        <f t="shared" si="564"/>
        <v>1460160</v>
      </c>
      <c r="CZ399" s="42">
        <f t="shared" si="628"/>
        <v>0</v>
      </c>
      <c r="DA399" s="42">
        <f t="shared" si="629"/>
        <v>63366205863.031807</v>
      </c>
      <c r="DB399" s="42">
        <f t="shared" si="630"/>
        <v>4110</v>
      </c>
      <c r="DC399" s="42">
        <f t="shared" si="631"/>
        <v>6170220.4127715481</v>
      </c>
      <c r="DD399" s="70" t="e">
        <f t="shared" si="632"/>
        <v>#DIV/0!</v>
      </c>
      <c r="DF399" s="43">
        <f t="shared" si="633"/>
        <v>73</v>
      </c>
      <c r="DG399" s="43">
        <f t="shared" si="634"/>
        <v>18.574999999999999</v>
      </c>
      <c r="DH399" s="43">
        <v>1</v>
      </c>
      <c r="DI399" s="34">
        <f t="shared" si="643"/>
        <v>0</v>
      </c>
      <c r="DJ399" s="42">
        <f t="shared" si="565"/>
        <v>720</v>
      </c>
      <c r="DK399" s="42">
        <f t="shared" si="635"/>
        <v>0</v>
      </c>
      <c r="DL399" s="42">
        <f t="shared" si="636"/>
        <v>13838468.000774939</v>
      </c>
      <c r="DM399" s="42">
        <f t="shared" si="637"/>
        <v>5572.5</v>
      </c>
      <c r="DN399" s="42">
        <f t="shared" si="638"/>
        <v>6170220.4127715481</v>
      </c>
      <c r="DO399" s="70" t="e">
        <f t="shared" si="639"/>
        <v>#DIV/0!</v>
      </c>
    </row>
    <row r="400" spans="1:119">
      <c r="A400" s="34">
        <f t="shared" si="566"/>
        <v>212927.09219041505</v>
      </c>
      <c r="B400" s="34">
        <v>0</v>
      </c>
      <c r="C400" s="55">
        <f t="shared" si="551"/>
        <v>19.25</v>
      </c>
      <c r="D400" s="59"/>
      <c r="E400" s="87">
        <v>2.2000000000000002</v>
      </c>
      <c r="F400" s="101">
        <f>C400+E400</f>
        <v>21.45</v>
      </c>
      <c r="G400" s="37">
        <f t="shared" si="567"/>
        <v>5.2621552662438588E+23</v>
      </c>
      <c r="H400" s="34">
        <f t="shared" si="640"/>
        <v>78.80000000000004</v>
      </c>
      <c r="I400" s="38">
        <v>394</v>
      </c>
      <c r="J400" s="43">
        <f t="shared" si="568"/>
        <v>394</v>
      </c>
      <c r="K400" s="43">
        <f t="shared" si="569"/>
        <v>2.2000000000000002</v>
      </c>
      <c r="L400" s="33">
        <v>1</v>
      </c>
      <c r="M400" s="34">
        <f t="shared" si="570"/>
        <v>2</v>
      </c>
      <c r="N400" s="42">
        <f t="shared" si="556"/>
        <v>1.3678315899751068E+24</v>
      </c>
      <c r="O400" s="42">
        <f t="shared" si="571"/>
        <v>1.0778512929003841E+27</v>
      </c>
      <c r="P400" s="42">
        <f t="shared" si="572"/>
        <v>3.4730224757209466E+25</v>
      </c>
      <c r="Q400" s="42">
        <f t="shared" si="573"/>
        <v>660</v>
      </c>
      <c r="R400" s="42">
        <f t="shared" si="574"/>
        <v>6387812.7657124512</v>
      </c>
      <c r="S400" s="70">
        <f t="shared" si="575"/>
        <v>3.2221722037141222E-2</v>
      </c>
      <c r="V400" s="43">
        <f t="shared" si="576"/>
        <v>394</v>
      </c>
      <c r="W400" s="43">
        <f t="shared" si="577"/>
        <v>3.2</v>
      </c>
      <c r="X400" s="43">
        <v>1</v>
      </c>
      <c r="Y400" s="34">
        <f t="shared" si="578"/>
        <v>1</v>
      </c>
      <c r="Z400" s="42">
        <f t="shared" si="557"/>
        <v>1.5948278025198754E+23</v>
      </c>
      <c r="AA400" s="42">
        <f t="shared" si="579"/>
        <v>6.2836215419283093E+25</v>
      </c>
      <c r="AB400" s="42">
        <f t="shared" si="580"/>
        <v>5.0516690555941042E+25</v>
      </c>
      <c r="AC400" s="42">
        <f t="shared" si="581"/>
        <v>960</v>
      </c>
      <c r="AD400" s="42">
        <f t="shared" si="582"/>
        <v>6387812.7657124512</v>
      </c>
      <c r="AE400" s="70">
        <f t="shared" si="550"/>
        <v>0.80394228422035974</v>
      </c>
      <c r="AG400" s="43">
        <f t="shared" si="583"/>
        <v>379</v>
      </c>
      <c r="AH400" s="43">
        <f t="shared" si="584"/>
        <v>4.2750000000000004</v>
      </c>
      <c r="AI400" s="43">
        <v>1</v>
      </c>
      <c r="AJ400" s="34">
        <f t="shared" si="585"/>
        <v>1.075</v>
      </c>
      <c r="AK400" s="42">
        <f t="shared" si="558"/>
        <v>9.3031621813659362E+23</v>
      </c>
      <c r="AL400" s="42">
        <f t="shared" si="586"/>
        <v>3.7903408517430161E+26</v>
      </c>
      <c r="AM400" s="42">
        <f t="shared" si="587"/>
        <v>8.4358926611971765E+24</v>
      </c>
      <c r="AN400" s="42">
        <f t="shared" si="588"/>
        <v>1282.5</v>
      </c>
      <c r="AO400" s="42">
        <f t="shared" si="589"/>
        <v>6387812.7657124512</v>
      </c>
      <c r="AP400" s="70">
        <f t="shared" si="554"/>
        <v>2.225629037377435E-2</v>
      </c>
      <c r="AR400" s="43">
        <f t="shared" si="590"/>
        <v>359</v>
      </c>
      <c r="AS400" s="43">
        <f t="shared" si="591"/>
        <v>5.45</v>
      </c>
      <c r="AT400" s="43">
        <v>1</v>
      </c>
      <c r="AU400" s="34">
        <f t="shared" si="592"/>
        <v>1.175</v>
      </c>
      <c r="AV400" s="42">
        <f t="shared" si="559"/>
        <v>8.6443604743003193E+21</v>
      </c>
      <c r="AW400" s="42">
        <f t="shared" si="593"/>
        <v>3.6464073570717321E+24</v>
      </c>
      <c r="AX400" s="42">
        <f t="shared" si="594"/>
        <v>6.721581140866164E+23</v>
      </c>
      <c r="AY400" s="42">
        <f t="shared" si="595"/>
        <v>1635</v>
      </c>
      <c r="AZ400" s="42">
        <f t="shared" si="596"/>
        <v>6387812.7657124512</v>
      </c>
      <c r="BA400" s="70">
        <f t="shared" si="641"/>
        <v>0.18433434563558931</v>
      </c>
      <c r="BC400" s="43">
        <f t="shared" si="597"/>
        <v>334</v>
      </c>
      <c r="BD400" s="43">
        <f t="shared" si="598"/>
        <v>6.75</v>
      </c>
      <c r="BE400" s="43">
        <v>1</v>
      </c>
      <c r="BF400" s="34">
        <f t="shared" si="599"/>
        <v>1.3</v>
      </c>
      <c r="BG400" s="42">
        <f t="shared" si="560"/>
        <v>1.3337013303206207E+22</v>
      </c>
      <c r="BH400" s="42">
        <f t="shared" si="600"/>
        <v>5.7909311762521353E+24</v>
      </c>
      <c r="BI400" s="42">
        <f t="shared" si="601"/>
        <v>2.6015293979843185E+22</v>
      </c>
      <c r="BJ400" s="42">
        <f t="shared" si="602"/>
        <v>2025</v>
      </c>
      <c r="BK400" s="42">
        <f t="shared" si="603"/>
        <v>6387812.7657124512</v>
      </c>
      <c r="BL400" s="70">
        <f t="shared" si="555"/>
        <v>4.4924198178228339E-3</v>
      </c>
      <c r="BN400" s="43">
        <f t="shared" si="604"/>
        <v>304</v>
      </c>
      <c r="BO400" s="43">
        <f t="shared" si="605"/>
        <v>8.1999999999999993</v>
      </c>
      <c r="BP400" s="43">
        <v>1</v>
      </c>
      <c r="BQ400" s="34">
        <f t="shared" si="606"/>
        <v>1.45</v>
      </c>
      <c r="BR400" s="42">
        <f t="shared" si="561"/>
        <v>2.3522069317824E+19</v>
      </c>
      <c r="BS400" s="42">
        <f t="shared" si="607"/>
        <v>1.0368528155296819E+22</v>
      </c>
      <c r="BT400" s="42">
        <f t="shared" si="608"/>
        <v>4.9380882091368913E+20</v>
      </c>
      <c r="BU400" s="42">
        <f t="shared" si="609"/>
        <v>2460</v>
      </c>
      <c r="BV400" s="42">
        <f t="shared" si="610"/>
        <v>6387812.7657124512</v>
      </c>
      <c r="BW400" s="70">
        <f t="shared" si="553"/>
        <v>4.7625739499142339E-2</v>
      </c>
      <c r="BY400" s="43">
        <f t="shared" si="611"/>
        <v>242</v>
      </c>
      <c r="BZ400" s="43">
        <f t="shared" si="612"/>
        <v>9.8249999999999993</v>
      </c>
      <c r="CA400" s="43">
        <v>1</v>
      </c>
      <c r="CB400" s="34">
        <f t="shared" si="613"/>
        <v>0</v>
      </c>
      <c r="CC400" s="42">
        <f t="shared" si="562"/>
        <v>11326573440000</v>
      </c>
      <c r="CD400" s="42">
        <f t="shared" si="614"/>
        <v>0</v>
      </c>
      <c r="CE400" s="42">
        <f t="shared" si="615"/>
        <v>1.0947264312941459E+17</v>
      </c>
      <c r="CF400" s="42">
        <f t="shared" si="616"/>
        <v>2947.5</v>
      </c>
      <c r="CG400" s="42">
        <f t="shared" si="617"/>
        <v>6387812.7657124512</v>
      </c>
      <c r="CH400" s="70" t="e">
        <f t="shared" si="552"/>
        <v>#DIV/0!</v>
      </c>
      <c r="CJ400" s="43">
        <f t="shared" si="618"/>
        <v>187</v>
      </c>
      <c r="CK400" s="43">
        <f t="shared" si="619"/>
        <v>11.649999999999999</v>
      </c>
      <c r="CL400" s="43">
        <v>1</v>
      </c>
      <c r="CM400" s="34">
        <f t="shared" si="620"/>
        <v>0</v>
      </c>
      <c r="CN400" s="42">
        <f t="shared" si="563"/>
        <v>3872332800</v>
      </c>
      <c r="CO400" s="42">
        <f t="shared" si="621"/>
        <v>0</v>
      </c>
      <c r="CP400" s="42">
        <f t="shared" si="622"/>
        <v>63382449330951.562</v>
      </c>
      <c r="CQ400" s="42">
        <f t="shared" si="623"/>
        <v>3494.9999999999995</v>
      </c>
      <c r="CR400" s="42">
        <f t="shared" si="624"/>
        <v>6387812.7657124512</v>
      </c>
      <c r="CS400" s="70" t="e">
        <f t="shared" si="642"/>
        <v>#DIV/0!</v>
      </c>
      <c r="CU400" s="43">
        <f t="shared" si="625"/>
        <v>137</v>
      </c>
      <c r="CV400" s="43">
        <f t="shared" si="626"/>
        <v>13.7</v>
      </c>
      <c r="CW400" s="43">
        <v>1</v>
      </c>
      <c r="CX400" s="34">
        <f t="shared" si="627"/>
        <v>0</v>
      </c>
      <c r="CY400" s="42">
        <f t="shared" si="564"/>
        <v>1460160</v>
      </c>
      <c r="CZ400" s="42">
        <f t="shared" si="628"/>
        <v>0</v>
      </c>
      <c r="DA400" s="42">
        <f t="shared" si="629"/>
        <v>72788656437.268112</v>
      </c>
      <c r="DB400" s="42">
        <f t="shared" si="630"/>
        <v>4110</v>
      </c>
      <c r="DC400" s="42">
        <f t="shared" si="631"/>
        <v>6387812.7657124512</v>
      </c>
      <c r="DD400" s="70" t="e">
        <f t="shared" si="632"/>
        <v>#DIV/0!</v>
      </c>
      <c r="DF400" s="43">
        <f t="shared" si="633"/>
        <v>74</v>
      </c>
      <c r="DG400" s="43">
        <f t="shared" si="634"/>
        <v>18.574999999999999</v>
      </c>
      <c r="DH400" s="43">
        <v>1</v>
      </c>
      <c r="DI400" s="34">
        <f t="shared" si="643"/>
        <v>0</v>
      </c>
      <c r="DJ400" s="42">
        <f t="shared" si="565"/>
        <v>720</v>
      </c>
      <c r="DK400" s="42">
        <f t="shared" si="635"/>
        <v>0</v>
      </c>
      <c r="DL400" s="42">
        <f t="shared" si="636"/>
        <v>15896225.42816928</v>
      </c>
      <c r="DM400" s="42">
        <f t="shared" si="637"/>
        <v>5572.5</v>
      </c>
      <c r="DN400" s="42">
        <f t="shared" si="638"/>
        <v>6387812.7657124512</v>
      </c>
      <c r="DO400" s="70" t="e">
        <f t="shared" si="639"/>
        <v>#DIV/0!</v>
      </c>
    </row>
    <row r="401" spans="1:119">
      <c r="A401" s="34">
        <f t="shared" si="566"/>
        <v>220435.94988027599</v>
      </c>
      <c r="B401" s="34">
        <v>0</v>
      </c>
      <c r="C401" s="55">
        <f t="shared" si="551"/>
        <v>19.25</v>
      </c>
      <c r="D401" s="59"/>
      <c r="E401" s="87">
        <v>2.2000000000000002</v>
      </c>
      <c r="F401" s="101">
        <f>C401+E401</f>
        <v>21.45</v>
      </c>
      <c r="G401" s="37">
        <f t="shared" si="567"/>
        <v>6.0446290980733056E+23</v>
      </c>
      <c r="H401" s="34">
        <f t="shared" si="640"/>
        <v>79.000000000000043</v>
      </c>
      <c r="I401" s="38">
        <v>395</v>
      </c>
      <c r="J401" s="43">
        <f t="shared" si="568"/>
        <v>395</v>
      </c>
      <c r="K401" s="43">
        <f t="shared" si="569"/>
        <v>2.2000000000000002</v>
      </c>
      <c r="L401" s="33">
        <v>1</v>
      </c>
      <c r="M401" s="34">
        <f t="shared" si="570"/>
        <v>2</v>
      </c>
      <c r="N401" s="42">
        <f t="shared" si="556"/>
        <v>1.3678315899751068E+24</v>
      </c>
      <c r="O401" s="42">
        <f t="shared" si="571"/>
        <v>1.0805869560803344E+27</v>
      </c>
      <c r="P401" s="42">
        <f t="shared" si="572"/>
        <v>3.9894552047283819E+25</v>
      </c>
      <c r="Q401" s="42">
        <f t="shared" si="573"/>
        <v>660</v>
      </c>
      <c r="R401" s="42">
        <f t="shared" si="574"/>
        <v>6613078.49640828</v>
      </c>
      <c r="S401" s="70">
        <f t="shared" si="575"/>
        <v>3.691933520278208E-2</v>
      </c>
      <c r="V401" s="43">
        <f t="shared" si="576"/>
        <v>395</v>
      </c>
      <c r="W401" s="43">
        <f t="shared" si="577"/>
        <v>3.2</v>
      </c>
      <c r="X401" s="43">
        <v>1</v>
      </c>
      <c r="Y401" s="34">
        <f t="shared" si="578"/>
        <v>1</v>
      </c>
      <c r="Z401" s="42">
        <f t="shared" si="557"/>
        <v>1.5948278025198754E+23</v>
      </c>
      <c r="AA401" s="42">
        <f t="shared" si="579"/>
        <v>6.2995698199535077E+25</v>
      </c>
      <c r="AB401" s="42">
        <f t="shared" si="580"/>
        <v>5.8028439341503729E+25</v>
      </c>
      <c r="AC401" s="42">
        <f t="shared" si="581"/>
        <v>960</v>
      </c>
      <c r="AD401" s="42">
        <f t="shared" si="582"/>
        <v>6613078.49640828</v>
      </c>
      <c r="AE401" s="70">
        <f t="shared" ref="AE401:AE406" si="644">AB401/AA401</f>
        <v>0.92114923717016595</v>
      </c>
      <c r="AG401" s="43">
        <f t="shared" si="583"/>
        <v>380</v>
      </c>
      <c r="AH401" s="43">
        <f t="shared" si="584"/>
        <v>4.2750000000000004</v>
      </c>
      <c r="AI401" s="43">
        <v>1</v>
      </c>
      <c r="AJ401" s="34">
        <f t="shared" si="585"/>
        <v>1.075</v>
      </c>
      <c r="AK401" s="42">
        <f t="shared" si="558"/>
        <v>9.3031621813659362E+23</v>
      </c>
      <c r="AL401" s="42">
        <f t="shared" si="586"/>
        <v>3.8003417510879852E+26</v>
      </c>
      <c r="AM401" s="42">
        <f t="shared" si="587"/>
        <v>9.6902960228487568E+24</v>
      </c>
      <c r="AN401" s="42">
        <f t="shared" si="588"/>
        <v>1282.5</v>
      </c>
      <c r="AO401" s="42">
        <f t="shared" si="589"/>
        <v>6613078.49640828</v>
      </c>
      <c r="AP401" s="70">
        <f t="shared" si="554"/>
        <v>2.549848581400491E-2</v>
      </c>
      <c r="AR401" s="43">
        <f t="shared" si="590"/>
        <v>360</v>
      </c>
      <c r="AS401" s="43">
        <f t="shared" si="591"/>
        <v>5.45</v>
      </c>
      <c r="AT401" s="43">
        <v>15</v>
      </c>
      <c r="AU401" s="34">
        <f t="shared" si="592"/>
        <v>1.175</v>
      </c>
      <c r="AV401" s="42">
        <f t="shared" si="559"/>
        <v>1.2966540711450478E+23</v>
      </c>
      <c r="AW401" s="42">
        <f t="shared" si="593"/>
        <v>5.4848467209435526E+25</v>
      </c>
      <c r="AX401" s="42">
        <f t="shared" si="594"/>
        <v>7.7210691994920551E+23</v>
      </c>
      <c r="AY401" s="42">
        <f t="shared" si="595"/>
        <v>1635</v>
      </c>
      <c r="AZ401" s="42">
        <f t="shared" si="596"/>
        <v>6613078.49640828</v>
      </c>
      <c r="BA401" s="70">
        <f t="shared" si="641"/>
        <v>1.4077092017922075E-2</v>
      </c>
      <c r="BC401" s="43">
        <f t="shared" si="597"/>
        <v>335</v>
      </c>
      <c r="BD401" s="43">
        <f t="shared" si="598"/>
        <v>6.75</v>
      </c>
      <c r="BE401" s="43">
        <v>1</v>
      </c>
      <c r="BF401" s="34">
        <f t="shared" si="599"/>
        <v>1.3</v>
      </c>
      <c r="BG401" s="42">
        <f t="shared" si="560"/>
        <v>1.3337013303206207E+22</v>
      </c>
      <c r="BH401" s="42">
        <f t="shared" si="600"/>
        <v>5.8082692935463036E+24</v>
      </c>
      <c r="BI401" s="42">
        <f t="shared" si="601"/>
        <v>2.9883725399410136E+22</v>
      </c>
      <c r="BJ401" s="42">
        <f t="shared" si="602"/>
        <v>2025</v>
      </c>
      <c r="BK401" s="42">
        <f t="shared" si="603"/>
        <v>6613078.49640828</v>
      </c>
      <c r="BL401" s="70">
        <f t="shared" si="555"/>
        <v>5.1450309703468134E-3</v>
      </c>
      <c r="BN401" s="43">
        <f t="shared" si="604"/>
        <v>305</v>
      </c>
      <c r="BO401" s="43">
        <f t="shared" si="605"/>
        <v>8.1999999999999993</v>
      </c>
      <c r="BP401" s="43">
        <v>1</v>
      </c>
      <c r="BQ401" s="34">
        <f t="shared" si="606"/>
        <v>1.45</v>
      </c>
      <c r="BR401" s="42">
        <f t="shared" si="561"/>
        <v>2.3522069317824E+19</v>
      </c>
      <c r="BS401" s="42">
        <f t="shared" si="607"/>
        <v>1.0402635155807664E+22</v>
      </c>
      <c r="BT401" s="42">
        <f t="shared" si="608"/>
        <v>5.6723738026658025E+20</v>
      </c>
      <c r="BU401" s="42">
        <f t="shared" si="609"/>
        <v>2460</v>
      </c>
      <c r="BV401" s="42">
        <f t="shared" si="610"/>
        <v>6613078.49640828</v>
      </c>
      <c r="BW401" s="70">
        <f t="shared" si="553"/>
        <v>5.4528239409597917E-2</v>
      </c>
      <c r="BY401" s="43">
        <f t="shared" si="611"/>
        <v>243</v>
      </c>
      <c r="BZ401" s="43">
        <f t="shared" si="612"/>
        <v>9.8249999999999993</v>
      </c>
      <c r="CA401" s="43">
        <v>1</v>
      </c>
      <c r="CB401" s="34">
        <f t="shared" si="613"/>
        <v>0</v>
      </c>
      <c r="CC401" s="42">
        <f t="shared" si="562"/>
        <v>11326573440000</v>
      </c>
      <c r="CD401" s="42">
        <f t="shared" si="614"/>
        <v>0</v>
      </c>
      <c r="CE401" s="42">
        <f t="shared" si="615"/>
        <v>1.2575104507993602E+17</v>
      </c>
      <c r="CF401" s="42">
        <f t="shared" si="616"/>
        <v>2947.5</v>
      </c>
      <c r="CG401" s="42">
        <f t="shared" si="617"/>
        <v>6613078.49640828</v>
      </c>
      <c r="CH401" s="70" t="e">
        <f t="shared" si="552"/>
        <v>#DIV/0!</v>
      </c>
      <c r="CJ401" s="43">
        <f t="shared" si="618"/>
        <v>188</v>
      </c>
      <c r="CK401" s="43">
        <f t="shared" si="619"/>
        <v>11.649999999999999</v>
      </c>
      <c r="CL401" s="43">
        <v>1</v>
      </c>
      <c r="CM401" s="34">
        <f t="shared" si="620"/>
        <v>0</v>
      </c>
      <c r="CN401" s="42">
        <f t="shared" si="563"/>
        <v>3872332800</v>
      </c>
      <c r="CO401" s="42">
        <f t="shared" si="621"/>
        <v>0</v>
      </c>
      <c r="CP401" s="42">
        <f t="shared" si="622"/>
        <v>72807315282146.984</v>
      </c>
      <c r="CQ401" s="42">
        <f t="shared" si="623"/>
        <v>3494.9999999999995</v>
      </c>
      <c r="CR401" s="42">
        <f t="shared" si="624"/>
        <v>6613078.49640828</v>
      </c>
      <c r="CS401" s="70" t="e">
        <f t="shared" si="642"/>
        <v>#DIV/0!</v>
      </c>
      <c r="CU401" s="43">
        <f t="shared" si="625"/>
        <v>138</v>
      </c>
      <c r="CV401" s="43">
        <f t="shared" si="626"/>
        <v>13.7</v>
      </c>
      <c r="CW401" s="43">
        <v>1</v>
      </c>
      <c r="CX401" s="34">
        <f t="shared" si="627"/>
        <v>0</v>
      </c>
      <c r="CY401" s="42">
        <f t="shared" si="564"/>
        <v>1460160</v>
      </c>
      <c r="CZ401" s="42">
        <f t="shared" si="628"/>
        <v>0</v>
      </c>
      <c r="DA401" s="42">
        <f t="shared" si="629"/>
        <v>83612209911.934235</v>
      </c>
      <c r="DB401" s="42">
        <f t="shared" si="630"/>
        <v>4110</v>
      </c>
      <c r="DC401" s="42">
        <f t="shared" si="631"/>
        <v>6613078.49640828</v>
      </c>
      <c r="DD401" s="70" t="e">
        <f t="shared" si="632"/>
        <v>#DIV/0!</v>
      </c>
      <c r="DF401" s="43">
        <f t="shared" si="633"/>
        <v>75</v>
      </c>
      <c r="DG401" s="43">
        <f t="shared" si="634"/>
        <v>18.574999999999999</v>
      </c>
      <c r="DH401" s="43">
        <v>1</v>
      </c>
      <c r="DI401" s="34">
        <f t="shared" si="643"/>
        <v>0</v>
      </c>
      <c r="DJ401" s="42">
        <f t="shared" si="565"/>
        <v>720</v>
      </c>
      <c r="DK401" s="42">
        <f t="shared" si="635"/>
        <v>0</v>
      </c>
      <c r="DL401" s="42">
        <f t="shared" si="636"/>
        <v>18259968.000000089</v>
      </c>
      <c r="DM401" s="42">
        <f t="shared" si="637"/>
        <v>5572.5</v>
      </c>
      <c r="DN401" s="42">
        <f t="shared" si="638"/>
        <v>6613078.49640828</v>
      </c>
      <c r="DO401" s="70" t="e">
        <f t="shared" si="639"/>
        <v>#DIV/0!</v>
      </c>
    </row>
    <row r="402" spans="1:119">
      <c r="A402" s="34">
        <f t="shared" si="566"/>
        <v>228209.60686470565</v>
      </c>
      <c r="B402" s="34">
        <v>0</v>
      </c>
      <c r="C402" s="55">
        <f t="shared" si="551"/>
        <v>19.25</v>
      </c>
      <c r="D402" s="59"/>
      <c r="E402" s="87">
        <v>2.2000000000000002</v>
      </c>
      <c r="F402" s="101">
        <f>C402+E402</f>
        <v>21.45</v>
      </c>
      <c r="G402" s="37">
        <f t="shared" si="567"/>
        <v>6.9434555015240171E+23</v>
      </c>
      <c r="H402" s="34">
        <f t="shared" si="640"/>
        <v>79.200000000000045</v>
      </c>
      <c r="I402" s="38">
        <v>396</v>
      </c>
      <c r="J402" s="43">
        <f t="shared" si="568"/>
        <v>396</v>
      </c>
      <c r="K402" s="43">
        <f t="shared" si="569"/>
        <v>2.2000000000000002</v>
      </c>
      <c r="L402" s="33">
        <v>1</v>
      </c>
      <c r="M402" s="34">
        <f t="shared" si="570"/>
        <v>2</v>
      </c>
      <c r="N402" s="42">
        <f t="shared" si="556"/>
        <v>1.3678315899751068E+24</v>
      </c>
      <c r="O402" s="42">
        <f t="shared" si="571"/>
        <v>1.0833226192602846E+27</v>
      </c>
      <c r="P402" s="42">
        <f t="shared" si="572"/>
        <v>4.5826806310058514E+25</v>
      </c>
      <c r="Q402" s="42">
        <f t="shared" si="573"/>
        <v>660</v>
      </c>
      <c r="R402" s="42">
        <f t="shared" si="574"/>
        <v>6846288.2059411695</v>
      </c>
      <c r="S402" s="70">
        <f t="shared" si="575"/>
        <v>4.2302085727103179E-2</v>
      </c>
      <c r="V402" s="43">
        <f t="shared" si="576"/>
        <v>396</v>
      </c>
      <c r="W402" s="43">
        <f t="shared" si="577"/>
        <v>3.2</v>
      </c>
      <c r="X402" s="43">
        <v>1</v>
      </c>
      <c r="Y402" s="34">
        <f t="shared" si="578"/>
        <v>1</v>
      </c>
      <c r="Z402" s="42">
        <f t="shared" si="557"/>
        <v>1.5948278025198754E+23</v>
      </c>
      <c r="AA402" s="42">
        <f t="shared" si="579"/>
        <v>6.315518097978706E+25</v>
      </c>
      <c r="AB402" s="42">
        <f t="shared" si="580"/>
        <v>6.6657172814630569E+25</v>
      </c>
      <c r="AC402" s="42">
        <f t="shared" si="581"/>
        <v>960</v>
      </c>
      <c r="AD402" s="42">
        <f t="shared" si="582"/>
        <v>6846288.2059411695</v>
      </c>
      <c r="AE402" s="70">
        <f t="shared" si="644"/>
        <v>1.0554505866425168</v>
      </c>
      <c r="AG402" s="43">
        <f t="shared" si="583"/>
        <v>381</v>
      </c>
      <c r="AH402" s="43">
        <f t="shared" si="584"/>
        <v>4.2750000000000004</v>
      </c>
      <c r="AI402" s="43">
        <v>1</v>
      </c>
      <c r="AJ402" s="34">
        <f t="shared" si="585"/>
        <v>1.075</v>
      </c>
      <c r="AK402" s="42">
        <f t="shared" si="558"/>
        <v>9.3031621813659362E+23</v>
      </c>
      <c r="AL402" s="42">
        <f t="shared" si="586"/>
        <v>3.810342650432953E+26</v>
      </c>
      <c r="AM402" s="42">
        <f t="shared" si="587"/>
        <v>1.1131227100880678E+25</v>
      </c>
      <c r="AN402" s="42">
        <f t="shared" si="588"/>
        <v>1282.5</v>
      </c>
      <c r="AO402" s="42">
        <f t="shared" si="589"/>
        <v>6846288.2059411695</v>
      </c>
      <c r="AP402" s="70">
        <f t="shared" si="554"/>
        <v>2.9213191888702934E-2</v>
      </c>
      <c r="AR402" s="43">
        <f t="shared" si="590"/>
        <v>361</v>
      </c>
      <c r="AS402" s="43">
        <f t="shared" si="591"/>
        <v>5.45</v>
      </c>
      <c r="AT402" s="43">
        <v>1</v>
      </c>
      <c r="AU402" s="34">
        <f t="shared" si="592"/>
        <v>1.175</v>
      </c>
      <c r="AV402" s="42">
        <f t="shared" si="559"/>
        <v>1.2966540711450478E+23</v>
      </c>
      <c r="AW402" s="42">
        <f t="shared" si="593"/>
        <v>5.5000824062795075E+25</v>
      </c>
      <c r="AX402" s="42">
        <f t="shared" si="594"/>
        <v>8.8691794882747998E+23</v>
      </c>
      <c r="AY402" s="42">
        <f t="shared" si="595"/>
        <v>1635</v>
      </c>
      <c r="AZ402" s="42">
        <f t="shared" si="596"/>
        <v>6846288.2059411695</v>
      </c>
      <c r="BA402" s="70">
        <f t="shared" si="641"/>
        <v>1.6125539279463804E-2</v>
      </c>
      <c r="BC402" s="43">
        <f t="shared" si="597"/>
        <v>336</v>
      </c>
      <c r="BD402" s="43">
        <f t="shared" si="598"/>
        <v>6.75</v>
      </c>
      <c r="BE402" s="43">
        <v>1</v>
      </c>
      <c r="BF402" s="34">
        <f t="shared" si="599"/>
        <v>1.3</v>
      </c>
      <c r="BG402" s="42">
        <f t="shared" si="560"/>
        <v>1.3337013303206207E+22</v>
      </c>
      <c r="BH402" s="42">
        <f t="shared" si="600"/>
        <v>5.8256074108404719E+24</v>
      </c>
      <c r="BI402" s="42">
        <f t="shared" si="601"/>
        <v>3.4327386207485549E+22</v>
      </c>
      <c r="BJ402" s="42">
        <f t="shared" si="602"/>
        <v>2025</v>
      </c>
      <c r="BK402" s="42">
        <f t="shared" si="603"/>
        <v>6846288.2059411695</v>
      </c>
      <c r="BL402" s="70">
        <f t="shared" si="555"/>
        <v>5.8924990626055716E-3</v>
      </c>
      <c r="BN402" s="43">
        <f t="shared" si="604"/>
        <v>306</v>
      </c>
      <c r="BO402" s="43">
        <f t="shared" si="605"/>
        <v>8.1999999999999993</v>
      </c>
      <c r="BP402" s="43">
        <v>1</v>
      </c>
      <c r="BQ402" s="34">
        <f t="shared" si="606"/>
        <v>1.45</v>
      </c>
      <c r="BR402" s="42">
        <f t="shared" si="561"/>
        <v>2.3522069317824E+19</v>
      </c>
      <c r="BS402" s="42">
        <f t="shared" si="607"/>
        <v>1.0436742156318509E+22</v>
      </c>
      <c r="BT402" s="42">
        <f t="shared" si="608"/>
        <v>6.5158464560504832E+20</v>
      </c>
      <c r="BU402" s="42">
        <f t="shared" si="609"/>
        <v>2460</v>
      </c>
      <c r="BV402" s="42">
        <f t="shared" si="610"/>
        <v>6846288.2059411695</v>
      </c>
      <c r="BW402" s="70">
        <f t="shared" si="553"/>
        <v>6.2431804469805015E-2</v>
      </c>
      <c r="BY402" s="43">
        <f t="shared" si="611"/>
        <v>244</v>
      </c>
      <c r="BZ402" s="43">
        <f t="shared" si="612"/>
        <v>9.8249999999999993</v>
      </c>
      <c r="CA402" s="43">
        <v>1</v>
      </c>
      <c r="CB402" s="34">
        <f t="shared" si="613"/>
        <v>0</v>
      </c>
      <c r="CC402" s="42">
        <f t="shared" si="562"/>
        <v>11326573440000</v>
      </c>
      <c r="CD402" s="42">
        <f t="shared" si="614"/>
        <v>0</v>
      </c>
      <c r="CE402" s="42">
        <f t="shared" si="615"/>
        <v>1.4445001862248051E+17</v>
      </c>
      <c r="CF402" s="42">
        <f t="shared" si="616"/>
        <v>2947.5</v>
      </c>
      <c r="CG402" s="42">
        <f t="shared" si="617"/>
        <v>6846288.2059411695</v>
      </c>
      <c r="CH402" s="70" t="e">
        <f t="shared" si="552"/>
        <v>#DIV/0!</v>
      </c>
      <c r="CJ402" s="43">
        <f t="shared" si="618"/>
        <v>189</v>
      </c>
      <c r="CK402" s="43">
        <f t="shared" si="619"/>
        <v>11.649999999999999</v>
      </c>
      <c r="CL402" s="43">
        <v>1</v>
      </c>
      <c r="CM402" s="34">
        <f t="shared" si="620"/>
        <v>0</v>
      </c>
      <c r="CN402" s="42">
        <f t="shared" si="563"/>
        <v>3872332800</v>
      </c>
      <c r="CO402" s="42">
        <f t="shared" si="621"/>
        <v>0</v>
      </c>
      <c r="CP402" s="42">
        <f t="shared" si="622"/>
        <v>83633643296352.734</v>
      </c>
      <c r="CQ402" s="42">
        <f t="shared" si="623"/>
        <v>3494.9999999999995</v>
      </c>
      <c r="CR402" s="42">
        <f t="shared" si="624"/>
        <v>6846288.2059411695</v>
      </c>
      <c r="CS402" s="70" t="e">
        <f t="shared" si="642"/>
        <v>#DIV/0!</v>
      </c>
      <c r="CU402" s="43">
        <f t="shared" si="625"/>
        <v>139</v>
      </c>
      <c r="CV402" s="43">
        <f t="shared" si="626"/>
        <v>13.7</v>
      </c>
      <c r="CW402" s="43">
        <v>1</v>
      </c>
      <c r="CX402" s="34">
        <f t="shared" si="627"/>
        <v>0</v>
      </c>
      <c r="CY402" s="42">
        <f t="shared" si="564"/>
        <v>1460160</v>
      </c>
      <c r="CZ402" s="42">
        <f t="shared" si="628"/>
        <v>0</v>
      </c>
      <c r="DA402" s="42">
        <f t="shared" si="629"/>
        <v>96045207983.505646</v>
      </c>
      <c r="DB402" s="42">
        <f t="shared" si="630"/>
        <v>4110</v>
      </c>
      <c r="DC402" s="42">
        <f t="shared" si="631"/>
        <v>6846288.2059411695</v>
      </c>
      <c r="DD402" s="70" t="e">
        <f t="shared" si="632"/>
        <v>#DIV/0!</v>
      </c>
      <c r="DF402" s="43">
        <f t="shared" si="633"/>
        <v>76</v>
      </c>
      <c r="DG402" s="43">
        <f t="shared" si="634"/>
        <v>18.574999999999999</v>
      </c>
      <c r="DH402" s="43">
        <v>1</v>
      </c>
      <c r="DI402" s="34">
        <f t="shared" si="643"/>
        <v>0</v>
      </c>
      <c r="DJ402" s="42">
        <f t="shared" si="565"/>
        <v>720</v>
      </c>
      <c r="DK402" s="42">
        <f t="shared" si="635"/>
        <v>0</v>
      </c>
      <c r="DL402" s="42">
        <f t="shared" si="636"/>
        <v>20975195.203898605</v>
      </c>
      <c r="DM402" s="42">
        <f t="shared" si="637"/>
        <v>5572.5</v>
      </c>
      <c r="DN402" s="42">
        <f t="shared" si="638"/>
        <v>6846288.2059411695</v>
      </c>
      <c r="DO402" s="70" t="e">
        <f t="shared" si="639"/>
        <v>#DIV/0!</v>
      </c>
    </row>
    <row r="403" spans="1:119">
      <c r="A403" s="34">
        <f t="shared" si="566"/>
        <v>236257.40127066019</v>
      </c>
      <c r="B403" s="34">
        <v>0</v>
      </c>
      <c r="C403" s="55">
        <f t="shared" si="551"/>
        <v>19.25</v>
      </c>
      <c r="D403" s="59"/>
      <c r="E403" s="87">
        <v>2.2000000000000002</v>
      </c>
      <c r="F403" s="101">
        <f>C403+E403</f>
        <v>21.45</v>
      </c>
      <c r="G403" s="37">
        <f t="shared" si="567"/>
        <v>7.9759359125957512E+23</v>
      </c>
      <c r="H403" s="34">
        <f t="shared" si="640"/>
        <v>79.400000000000034</v>
      </c>
      <c r="I403" s="38">
        <v>397</v>
      </c>
      <c r="J403" s="43">
        <f t="shared" si="568"/>
        <v>397</v>
      </c>
      <c r="K403" s="43">
        <f t="shared" si="569"/>
        <v>2.2000000000000002</v>
      </c>
      <c r="L403" s="33">
        <v>1</v>
      </c>
      <c r="M403" s="34">
        <f t="shared" si="570"/>
        <v>2</v>
      </c>
      <c r="N403" s="42">
        <f t="shared" si="556"/>
        <v>1.3678315899751068E+24</v>
      </c>
      <c r="O403" s="42">
        <f t="shared" si="571"/>
        <v>1.0860582824402348E+27</v>
      </c>
      <c r="P403" s="42">
        <f t="shared" si="572"/>
        <v>5.2641177023131956E+25</v>
      </c>
      <c r="Q403" s="42">
        <f t="shared" si="573"/>
        <v>660</v>
      </c>
      <c r="R403" s="42">
        <f t="shared" si="574"/>
        <v>7087722.038119806</v>
      </c>
      <c r="S403" s="70">
        <f t="shared" si="575"/>
        <v>4.8469937455708115E-2</v>
      </c>
      <c r="V403" s="43">
        <f t="shared" si="576"/>
        <v>397</v>
      </c>
      <c r="W403" s="43">
        <f t="shared" si="577"/>
        <v>3.2</v>
      </c>
      <c r="X403" s="43">
        <v>1</v>
      </c>
      <c r="Y403" s="34">
        <f t="shared" si="578"/>
        <v>1</v>
      </c>
      <c r="Z403" s="42">
        <f t="shared" si="557"/>
        <v>1.5948278025198754E+23</v>
      </c>
      <c r="AA403" s="42">
        <f t="shared" si="579"/>
        <v>6.3314663760039053E+25</v>
      </c>
      <c r="AB403" s="42">
        <f t="shared" si="580"/>
        <v>7.6568984760919216E+25</v>
      </c>
      <c r="AC403" s="42">
        <f t="shared" si="581"/>
        <v>960</v>
      </c>
      <c r="AD403" s="42">
        <f t="shared" si="582"/>
        <v>7087722.038119806</v>
      </c>
      <c r="AE403" s="70">
        <f t="shared" si="644"/>
        <v>1.2093404625998441</v>
      </c>
      <c r="AG403" s="43">
        <f t="shared" si="583"/>
        <v>382</v>
      </c>
      <c r="AH403" s="43">
        <f t="shared" si="584"/>
        <v>4.2750000000000004</v>
      </c>
      <c r="AI403" s="43">
        <v>1</v>
      </c>
      <c r="AJ403" s="34">
        <f t="shared" si="585"/>
        <v>1.075</v>
      </c>
      <c r="AK403" s="42">
        <f t="shared" si="558"/>
        <v>9.3031621813659362E+23</v>
      </c>
      <c r="AL403" s="42">
        <f t="shared" si="586"/>
        <v>3.8203435497779214E+26</v>
      </c>
      <c r="AM403" s="42">
        <f t="shared" si="587"/>
        <v>1.2786422259880053E+25</v>
      </c>
      <c r="AN403" s="42">
        <f t="shared" si="588"/>
        <v>1282.5</v>
      </c>
      <c r="AO403" s="42">
        <f t="shared" si="589"/>
        <v>7087722.038119806</v>
      </c>
      <c r="AP403" s="70">
        <f t="shared" si="554"/>
        <v>3.3469299536224524E-2</v>
      </c>
      <c r="AR403" s="43">
        <f t="shared" si="590"/>
        <v>362</v>
      </c>
      <c r="AS403" s="43">
        <f t="shared" si="591"/>
        <v>5.45</v>
      </c>
      <c r="AT403" s="43">
        <v>1</v>
      </c>
      <c r="AU403" s="34">
        <f t="shared" si="592"/>
        <v>1.175</v>
      </c>
      <c r="AV403" s="42">
        <f t="shared" si="559"/>
        <v>1.2966540711450478E+23</v>
      </c>
      <c r="AW403" s="42">
        <f t="shared" si="593"/>
        <v>5.5153180916154606E+25</v>
      </c>
      <c r="AX403" s="42">
        <f t="shared" si="594"/>
        <v>1.0188011888354707E+24</v>
      </c>
      <c r="AY403" s="42">
        <f t="shared" si="595"/>
        <v>1635</v>
      </c>
      <c r="AZ403" s="42">
        <f t="shared" si="596"/>
        <v>7087722.038119806</v>
      </c>
      <c r="BA403" s="70">
        <f t="shared" si="641"/>
        <v>1.8472210884523242E-2</v>
      </c>
      <c r="BC403" s="43">
        <f t="shared" si="597"/>
        <v>337</v>
      </c>
      <c r="BD403" s="43">
        <f t="shared" si="598"/>
        <v>6.75</v>
      </c>
      <c r="BE403" s="43">
        <v>1</v>
      </c>
      <c r="BF403" s="34">
        <f t="shared" si="599"/>
        <v>1.3</v>
      </c>
      <c r="BG403" s="42">
        <f t="shared" si="560"/>
        <v>1.3337013303206207E+22</v>
      </c>
      <c r="BH403" s="42">
        <f t="shared" si="600"/>
        <v>5.8429455281346402E+24</v>
      </c>
      <c r="BI403" s="42">
        <f t="shared" si="601"/>
        <v>3.9431812067886558E+22</v>
      </c>
      <c r="BJ403" s="42">
        <f t="shared" si="602"/>
        <v>2025</v>
      </c>
      <c r="BK403" s="42">
        <f t="shared" si="603"/>
        <v>7087722.038119806</v>
      </c>
      <c r="BL403" s="70">
        <f t="shared" si="555"/>
        <v>6.7486188050216445E-3</v>
      </c>
      <c r="BN403" s="43">
        <f t="shared" si="604"/>
        <v>307</v>
      </c>
      <c r="BO403" s="43">
        <f t="shared" si="605"/>
        <v>8.1999999999999993</v>
      </c>
      <c r="BP403" s="43">
        <v>1</v>
      </c>
      <c r="BQ403" s="34">
        <f t="shared" si="606"/>
        <v>1.45</v>
      </c>
      <c r="BR403" s="42">
        <f t="shared" si="561"/>
        <v>2.3522069317824E+19</v>
      </c>
      <c r="BS403" s="42">
        <f t="shared" si="607"/>
        <v>1.0470849156829355E+22</v>
      </c>
      <c r="BT403" s="42">
        <f t="shared" si="608"/>
        <v>7.4847421054784504E+20</v>
      </c>
      <c r="BU403" s="42">
        <f t="shared" si="609"/>
        <v>2460</v>
      </c>
      <c r="BV403" s="42">
        <f t="shared" si="610"/>
        <v>7087722.038119806</v>
      </c>
      <c r="BW403" s="70">
        <f t="shared" si="553"/>
        <v>7.1481710732091974E-2</v>
      </c>
      <c r="BY403" s="43">
        <f t="shared" si="611"/>
        <v>245</v>
      </c>
      <c r="BZ403" s="43">
        <f t="shared" si="612"/>
        <v>9.8249999999999993</v>
      </c>
      <c r="CA403" s="43">
        <v>1</v>
      </c>
      <c r="CB403" s="34">
        <f t="shared" si="613"/>
        <v>0</v>
      </c>
      <c r="CC403" s="42">
        <f t="shared" si="562"/>
        <v>11326573440000</v>
      </c>
      <c r="CD403" s="42">
        <f t="shared" si="614"/>
        <v>0</v>
      </c>
      <c r="CE403" s="42">
        <f t="shared" si="615"/>
        <v>1.659294987709344E+17</v>
      </c>
      <c r="CF403" s="42">
        <f t="shared" si="616"/>
        <v>2947.5</v>
      </c>
      <c r="CG403" s="42">
        <f t="shared" si="617"/>
        <v>7087722.038119806</v>
      </c>
      <c r="CH403" s="70" t="e">
        <f t="shared" si="552"/>
        <v>#DIV/0!</v>
      </c>
      <c r="CJ403" s="43">
        <f t="shared" si="618"/>
        <v>190</v>
      </c>
      <c r="CK403" s="43">
        <f t="shared" si="619"/>
        <v>11.649999999999999</v>
      </c>
      <c r="CL403" s="43">
        <v>1</v>
      </c>
      <c r="CM403" s="34">
        <f t="shared" si="620"/>
        <v>0</v>
      </c>
      <c r="CN403" s="42">
        <f t="shared" si="563"/>
        <v>3872332800</v>
      </c>
      <c r="CO403" s="42">
        <f t="shared" si="621"/>
        <v>0</v>
      </c>
      <c r="CP403" s="42">
        <f t="shared" si="622"/>
        <v>96069828476929.203</v>
      </c>
      <c r="CQ403" s="42">
        <f t="shared" si="623"/>
        <v>3494.9999999999995</v>
      </c>
      <c r="CR403" s="42">
        <f t="shared" si="624"/>
        <v>7087722.038119806</v>
      </c>
      <c r="CS403" s="70" t="e">
        <f t="shared" si="642"/>
        <v>#DIV/0!</v>
      </c>
      <c r="CU403" s="43">
        <f t="shared" si="625"/>
        <v>140</v>
      </c>
      <c r="CV403" s="43">
        <f t="shared" si="626"/>
        <v>13.7</v>
      </c>
      <c r="CW403" s="43">
        <v>14</v>
      </c>
      <c r="CX403" s="34">
        <f t="shared" si="627"/>
        <v>0</v>
      </c>
      <c r="CY403" s="42">
        <f t="shared" si="564"/>
        <v>20442240</v>
      </c>
      <c r="CZ403" s="42">
        <f t="shared" si="628"/>
        <v>0</v>
      </c>
      <c r="DA403" s="42">
        <f t="shared" si="629"/>
        <v>110326972416.00102</v>
      </c>
      <c r="DB403" s="42">
        <f t="shared" si="630"/>
        <v>4110</v>
      </c>
      <c r="DC403" s="42">
        <f t="shared" si="631"/>
        <v>7087722.038119806</v>
      </c>
      <c r="DD403" s="70" t="e">
        <f t="shared" si="632"/>
        <v>#DIV/0!</v>
      </c>
      <c r="DF403" s="43">
        <f t="shared" si="633"/>
        <v>77</v>
      </c>
      <c r="DG403" s="43">
        <f t="shared" si="634"/>
        <v>18.574999999999999</v>
      </c>
      <c r="DH403" s="43">
        <v>1</v>
      </c>
      <c r="DI403" s="34">
        <f t="shared" si="643"/>
        <v>0</v>
      </c>
      <c r="DJ403" s="42">
        <f t="shared" si="565"/>
        <v>720</v>
      </c>
      <c r="DK403" s="42">
        <f t="shared" si="635"/>
        <v>0</v>
      </c>
      <c r="DL403" s="42">
        <f t="shared" si="636"/>
        <v>24094172.226460028</v>
      </c>
      <c r="DM403" s="42">
        <f t="shared" si="637"/>
        <v>5572.5</v>
      </c>
      <c r="DN403" s="42">
        <f t="shared" si="638"/>
        <v>7087722.038119806</v>
      </c>
      <c r="DO403" s="70" t="e">
        <f t="shared" si="639"/>
        <v>#DIV/0!</v>
      </c>
    </row>
    <row r="404" spans="1:119">
      <c r="A404" s="34">
        <f t="shared" si="566"/>
        <v>244589.0005334318</v>
      </c>
      <c r="B404" s="34">
        <v>0</v>
      </c>
      <c r="C404" s="55">
        <f t="shared" si="551"/>
        <v>19.25</v>
      </c>
      <c r="D404" s="59"/>
      <c r="E404" s="87">
        <v>2.2000000000000002</v>
      </c>
      <c r="F404" s="101">
        <f>C404+E404</f>
        <v>21.45</v>
      </c>
      <c r="G404" s="37">
        <f t="shared" si="567"/>
        <v>9.1619444623605154E+23</v>
      </c>
      <c r="H404" s="34">
        <f t="shared" si="640"/>
        <v>79.600000000000037</v>
      </c>
      <c r="I404" s="38">
        <v>398</v>
      </c>
      <c r="J404" s="43">
        <f t="shared" si="568"/>
        <v>398</v>
      </c>
      <c r="K404" s="43">
        <f t="shared" si="569"/>
        <v>2.2000000000000002</v>
      </c>
      <c r="L404" s="33">
        <v>1</v>
      </c>
      <c r="M404" s="34">
        <f t="shared" si="570"/>
        <v>2</v>
      </c>
      <c r="N404" s="42">
        <f t="shared" si="556"/>
        <v>1.3678315899751068E+24</v>
      </c>
      <c r="O404" s="42">
        <f t="shared" si="571"/>
        <v>1.088793945620185E+27</v>
      </c>
      <c r="P404" s="42">
        <f t="shared" si="572"/>
        <v>6.0468833451579405E+25</v>
      </c>
      <c r="Q404" s="42">
        <f t="shared" si="573"/>
        <v>660</v>
      </c>
      <c r="R404" s="42">
        <f t="shared" si="574"/>
        <v>7337670.016002954</v>
      </c>
      <c r="S404" s="70">
        <f t="shared" si="575"/>
        <v>5.5537444614587671E-2</v>
      </c>
      <c r="V404" s="43">
        <f t="shared" si="576"/>
        <v>398</v>
      </c>
      <c r="W404" s="43">
        <f t="shared" si="577"/>
        <v>3.2</v>
      </c>
      <c r="X404" s="43">
        <v>1</v>
      </c>
      <c r="Y404" s="34">
        <f t="shared" si="578"/>
        <v>1</v>
      </c>
      <c r="Z404" s="42">
        <f t="shared" si="557"/>
        <v>1.5948278025198754E+23</v>
      </c>
      <c r="AA404" s="42">
        <f t="shared" si="579"/>
        <v>6.3474146540291036E+25</v>
      </c>
      <c r="AB404" s="42">
        <f t="shared" si="580"/>
        <v>8.7954666838660952E+25</v>
      </c>
      <c r="AC404" s="42">
        <f t="shared" si="581"/>
        <v>960</v>
      </c>
      <c r="AD404" s="42">
        <f t="shared" si="582"/>
        <v>7337670.016002954</v>
      </c>
      <c r="AE404" s="70">
        <f t="shared" si="644"/>
        <v>1.3856770296679859</v>
      </c>
      <c r="AG404" s="43">
        <f t="shared" si="583"/>
        <v>383</v>
      </c>
      <c r="AH404" s="43">
        <f t="shared" si="584"/>
        <v>4.2750000000000004</v>
      </c>
      <c r="AI404" s="43">
        <v>1</v>
      </c>
      <c r="AJ404" s="34">
        <f t="shared" si="585"/>
        <v>1.075</v>
      </c>
      <c r="AK404" s="42">
        <f t="shared" si="558"/>
        <v>9.3031621813659362E+23</v>
      </c>
      <c r="AL404" s="42">
        <f t="shared" si="586"/>
        <v>3.8303444491228898E+26</v>
      </c>
      <c r="AM404" s="42">
        <f t="shared" si="587"/>
        <v>1.4687742216221689E+25</v>
      </c>
      <c r="AN404" s="42">
        <f t="shared" si="588"/>
        <v>1282.5</v>
      </c>
      <c r="AO404" s="42">
        <f t="shared" si="589"/>
        <v>7337670.016002954</v>
      </c>
      <c r="AP404" s="70">
        <f t="shared" si="554"/>
        <v>3.8345747781469194E-2</v>
      </c>
      <c r="AR404" s="43">
        <f t="shared" si="590"/>
        <v>363</v>
      </c>
      <c r="AS404" s="43">
        <f t="shared" si="591"/>
        <v>5.45</v>
      </c>
      <c r="AT404" s="43">
        <v>1</v>
      </c>
      <c r="AU404" s="34">
        <f t="shared" si="592"/>
        <v>1.175</v>
      </c>
      <c r="AV404" s="42">
        <f t="shared" si="559"/>
        <v>1.2966540711450478E+23</v>
      </c>
      <c r="AW404" s="42">
        <f t="shared" si="593"/>
        <v>5.5305537769514155E+25</v>
      </c>
      <c r="AX404" s="42">
        <f t="shared" si="594"/>
        <v>1.1702952496843289E+24</v>
      </c>
      <c r="AY404" s="42">
        <f t="shared" si="595"/>
        <v>1635</v>
      </c>
      <c r="AZ404" s="42">
        <f t="shared" si="596"/>
        <v>7337670.016002954</v>
      </c>
      <c r="BA404" s="70">
        <f t="shared" si="641"/>
        <v>2.1160543715559456E-2</v>
      </c>
      <c r="BC404" s="43">
        <f t="shared" si="597"/>
        <v>338</v>
      </c>
      <c r="BD404" s="43">
        <f t="shared" si="598"/>
        <v>6.75</v>
      </c>
      <c r="BE404" s="43">
        <v>1</v>
      </c>
      <c r="BF404" s="34">
        <f t="shared" si="599"/>
        <v>1.3</v>
      </c>
      <c r="BG404" s="42">
        <f t="shared" si="560"/>
        <v>1.3337013303206207E+22</v>
      </c>
      <c r="BH404" s="42">
        <f t="shared" si="600"/>
        <v>5.8602836454288075E+24</v>
      </c>
      <c r="BI404" s="42">
        <f t="shared" si="601"/>
        <v>4.5295257656933524E+22</v>
      </c>
      <c r="BJ404" s="42">
        <f t="shared" si="602"/>
        <v>2025</v>
      </c>
      <c r="BK404" s="42">
        <f t="shared" si="603"/>
        <v>7337670.016002954</v>
      </c>
      <c r="BL404" s="70">
        <f t="shared" si="555"/>
        <v>7.7291920319019283E-3</v>
      </c>
      <c r="BN404" s="43">
        <f t="shared" si="604"/>
        <v>308</v>
      </c>
      <c r="BO404" s="43">
        <f t="shared" si="605"/>
        <v>8.1999999999999993</v>
      </c>
      <c r="BP404" s="43">
        <v>1</v>
      </c>
      <c r="BQ404" s="34">
        <f t="shared" si="606"/>
        <v>1.45</v>
      </c>
      <c r="BR404" s="42">
        <f t="shared" si="561"/>
        <v>2.3522069317824E+19</v>
      </c>
      <c r="BS404" s="42">
        <f t="shared" si="607"/>
        <v>1.0504956157340198E+22</v>
      </c>
      <c r="BT404" s="42">
        <f t="shared" si="608"/>
        <v>8.5977109441401415E+20</v>
      </c>
      <c r="BU404" s="42">
        <f t="shared" si="609"/>
        <v>2460</v>
      </c>
      <c r="BV404" s="42">
        <f t="shared" si="610"/>
        <v>7337670.016002954</v>
      </c>
      <c r="BW404" s="70">
        <f t="shared" si="553"/>
        <v>8.1844329622761974E-2</v>
      </c>
      <c r="BY404" s="43">
        <f t="shared" si="611"/>
        <v>246</v>
      </c>
      <c r="BZ404" s="43">
        <f t="shared" si="612"/>
        <v>9.8249999999999993</v>
      </c>
      <c r="CA404" s="43">
        <v>1</v>
      </c>
      <c r="CB404" s="34">
        <f t="shared" si="613"/>
        <v>0</v>
      </c>
      <c r="CC404" s="42">
        <f t="shared" si="562"/>
        <v>11326573440000</v>
      </c>
      <c r="CD404" s="42">
        <f t="shared" si="614"/>
        <v>0</v>
      </c>
      <c r="CE404" s="42">
        <f t="shared" si="615"/>
        <v>1.9060294228365491E+17</v>
      </c>
      <c r="CF404" s="42">
        <f t="shared" si="616"/>
        <v>2947.5</v>
      </c>
      <c r="CG404" s="42">
        <f t="shared" si="617"/>
        <v>7337670.016002954</v>
      </c>
      <c r="CH404" s="70" t="e">
        <f t="shared" si="552"/>
        <v>#DIV/0!</v>
      </c>
      <c r="CJ404" s="43">
        <f t="shared" si="618"/>
        <v>191</v>
      </c>
      <c r="CK404" s="43">
        <f t="shared" si="619"/>
        <v>11.649999999999999</v>
      </c>
      <c r="CL404" s="43">
        <v>1</v>
      </c>
      <c r="CM404" s="34">
        <f t="shared" si="620"/>
        <v>0</v>
      </c>
      <c r="CN404" s="42">
        <f t="shared" si="563"/>
        <v>3872332800</v>
      </c>
      <c r="CO404" s="42">
        <f t="shared" si="621"/>
        <v>0</v>
      </c>
      <c r="CP404" s="42">
        <f t="shared" si="622"/>
        <v>110355253936295.91</v>
      </c>
      <c r="CQ404" s="42">
        <f t="shared" si="623"/>
        <v>3494.9999999999995</v>
      </c>
      <c r="CR404" s="42">
        <f t="shared" si="624"/>
        <v>7337670.016002954</v>
      </c>
      <c r="CS404" s="70" t="e">
        <f t="shared" si="642"/>
        <v>#DIV/0!</v>
      </c>
      <c r="CU404" s="43">
        <f t="shared" si="625"/>
        <v>141</v>
      </c>
      <c r="CV404" s="43">
        <f t="shared" si="626"/>
        <v>13.7</v>
      </c>
      <c r="CW404" s="43">
        <v>1</v>
      </c>
      <c r="CX404" s="34">
        <f t="shared" si="627"/>
        <v>0</v>
      </c>
      <c r="CY404" s="42">
        <f t="shared" si="564"/>
        <v>20442240</v>
      </c>
      <c r="CZ404" s="42">
        <f t="shared" si="628"/>
        <v>0</v>
      </c>
      <c r="DA404" s="42">
        <f t="shared" si="629"/>
        <v>126732411726.06364</v>
      </c>
      <c r="DB404" s="42">
        <f t="shared" si="630"/>
        <v>4110</v>
      </c>
      <c r="DC404" s="42">
        <f t="shared" si="631"/>
        <v>7337670.016002954</v>
      </c>
      <c r="DD404" s="70" t="e">
        <f t="shared" si="632"/>
        <v>#DIV/0!</v>
      </c>
      <c r="DF404" s="43">
        <f t="shared" si="633"/>
        <v>78</v>
      </c>
      <c r="DG404" s="43">
        <f t="shared" si="634"/>
        <v>18.574999999999999</v>
      </c>
      <c r="DH404" s="43">
        <v>1</v>
      </c>
      <c r="DI404" s="34">
        <f t="shared" si="643"/>
        <v>0</v>
      </c>
      <c r="DJ404" s="42">
        <f t="shared" si="565"/>
        <v>720</v>
      </c>
      <c r="DK404" s="42">
        <f t="shared" si="635"/>
        <v>0</v>
      </c>
      <c r="DL404" s="42">
        <f t="shared" si="636"/>
        <v>27676936.001549881</v>
      </c>
      <c r="DM404" s="42">
        <f t="shared" si="637"/>
        <v>5572.5</v>
      </c>
      <c r="DN404" s="42">
        <f t="shared" si="638"/>
        <v>7337670.016002954</v>
      </c>
      <c r="DO404" s="70" t="e">
        <f t="shared" si="639"/>
        <v>#DIV/0!</v>
      </c>
    </row>
    <row r="405" spans="1:119">
      <c r="A405" s="34">
        <f t="shared" si="566"/>
        <v>253214.41300968197</v>
      </c>
      <c r="B405" s="34">
        <v>0</v>
      </c>
      <c r="C405" s="55">
        <f t="shared" si="551"/>
        <v>19.25</v>
      </c>
      <c r="D405" s="59"/>
      <c r="E405" s="87">
        <v>2.2000000000000002</v>
      </c>
      <c r="F405" s="101">
        <f>C405+E405</f>
        <v>21.45</v>
      </c>
      <c r="G405" s="37">
        <f t="shared" si="567"/>
        <v>1.0524310532487719E+24</v>
      </c>
      <c r="H405" s="34">
        <f t="shared" si="640"/>
        <v>79.80000000000004</v>
      </c>
      <c r="I405" s="38">
        <v>399</v>
      </c>
      <c r="J405" s="43">
        <f t="shared" si="568"/>
        <v>399</v>
      </c>
      <c r="K405" s="43">
        <f t="shared" si="569"/>
        <v>2.2000000000000002</v>
      </c>
      <c r="L405" s="33">
        <v>1</v>
      </c>
      <c r="M405" s="34">
        <f t="shared" si="570"/>
        <v>2</v>
      </c>
      <c r="N405" s="42">
        <f t="shared" si="556"/>
        <v>1.3678315899751068E+24</v>
      </c>
      <c r="O405" s="42">
        <f t="shared" si="571"/>
        <v>1.0915296088001352E+27</v>
      </c>
      <c r="P405" s="42">
        <f t="shared" si="572"/>
        <v>6.9460449514418949E+25</v>
      </c>
      <c r="Q405" s="42">
        <f t="shared" si="573"/>
        <v>660</v>
      </c>
      <c r="R405" s="42">
        <f t="shared" si="574"/>
        <v>7596432.3902904596</v>
      </c>
      <c r="S405" s="70">
        <f t="shared" si="575"/>
        <v>6.3635882118464382E-2</v>
      </c>
      <c r="V405" s="43">
        <f t="shared" si="576"/>
        <v>399</v>
      </c>
      <c r="W405" s="43">
        <f t="shared" si="577"/>
        <v>3.2</v>
      </c>
      <c r="X405" s="43">
        <v>1</v>
      </c>
      <c r="Y405" s="34">
        <f t="shared" si="578"/>
        <v>1</v>
      </c>
      <c r="Z405" s="42">
        <f t="shared" si="557"/>
        <v>1.5948278025198754E+23</v>
      </c>
      <c r="AA405" s="42">
        <f t="shared" si="579"/>
        <v>6.3633629320543028E+25</v>
      </c>
      <c r="AB405" s="42">
        <f t="shared" si="580"/>
        <v>1.010333811118821E+26</v>
      </c>
      <c r="AC405" s="42">
        <f t="shared" si="581"/>
        <v>960</v>
      </c>
      <c r="AD405" s="42">
        <f t="shared" si="582"/>
        <v>7596432.3902904596</v>
      </c>
      <c r="AE405" s="70">
        <f t="shared" si="644"/>
        <v>1.5877356390116382</v>
      </c>
      <c r="AG405" s="43">
        <f t="shared" si="583"/>
        <v>384</v>
      </c>
      <c r="AH405" s="43">
        <f t="shared" si="584"/>
        <v>4.2750000000000004</v>
      </c>
      <c r="AI405" s="43">
        <v>1</v>
      </c>
      <c r="AJ405" s="34">
        <f t="shared" si="585"/>
        <v>1.075</v>
      </c>
      <c r="AK405" s="42">
        <f t="shared" si="558"/>
        <v>9.3031621813659362E+23</v>
      </c>
      <c r="AL405" s="42">
        <f t="shared" si="586"/>
        <v>3.8403453484678582E+26</v>
      </c>
      <c r="AM405" s="42">
        <f t="shared" si="587"/>
        <v>1.6871785322394359E+25</v>
      </c>
      <c r="AN405" s="42">
        <f t="shared" si="588"/>
        <v>1282.5</v>
      </c>
      <c r="AO405" s="42">
        <f t="shared" si="589"/>
        <v>7596432.3902904596</v>
      </c>
      <c r="AP405" s="70">
        <f t="shared" si="554"/>
        <v>4.3932989852398345E-2</v>
      </c>
      <c r="AR405" s="43">
        <f t="shared" si="590"/>
        <v>364</v>
      </c>
      <c r="AS405" s="43">
        <f t="shared" si="591"/>
        <v>5.45</v>
      </c>
      <c r="AT405" s="43">
        <v>1</v>
      </c>
      <c r="AU405" s="34">
        <f t="shared" si="592"/>
        <v>1.175</v>
      </c>
      <c r="AV405" s="42">
        <f t="shared" si="559"/>
        <v>1.2966540711450478E+23</v>
      </c>
      <c r="AW405" s="42">
        <f t="shared" si="593"/>
        <v>5.5457894622873704E+25</v>
      </c>
      <c r="AX405" s="42">
        <f t="shared" si="594"/>
        <v>1.3443162281732331E+24</v>
      </c>
      <c r="AY405" s="42">
        <f t="shared" si="595"/>
        <v>1635</v>
      </c>
      <c r="AZ405" s="42">
        <f t="shared" si="596"/>
        <v>7596432.3902904596</v>
      </c>
      <c r="BA405" s="70">
        <f t="shared" si="641"/>
        <v>2.4240304059771636E-2</v>
      </c>
      <c r="BC405" s="43">
        <f t="shared" si="597"/>
        <v>339</v>
      </c>
      <c r="BD405" s="43">
        <f t="shared" si="598"/>
        <v>6.75</v>
      </c>
      <c r="BE405" s="43">
        <v>1</v>
      </c>
      <c r="BF405" s="34">
        <f t="shared" si="599"/>
        <v>1.3</v>
      </c>
      <c r="BG405" s="42">
        <f t="shared" si="560"/>
        <v>1.3337013303206207E+22</v>
      </c>
      <c r="BH405" s="42">
        <f t="shared" si="600"/>
        <v>5.8776217627229758E+24</v>
      </c>
      <c r="BI405" s="42">
        <f t="shared" si="601"/>
        <v>5.2030587959686394E+22</v>
      </c>
      <c r="BJ405" s="42">
        <f t="shared" si="602"/>
        <v>2025</v>
      </c>
      <c r="BK405" s="42">
        <f t="shared" si="603"/>
        <v>7596432.3902904596</v>
      </c>
      <c r="BL405" s="70">
        <f t="shared" si="555"/>
        <v>8.8523198770078301E-3</v>
      </c>
      <c r="BN405" s="43">
        <f t="shared" si="604"/>
        <v>309</v>
      </c>
      <c r="BO405" s="43">
        <f t="shared" si="605"/>
        <v>8.1999999999999993</v>
      </c>
      <c r="BP405" s="43">
        <v>1</v>
      </c>
      <c r="BQ405" s="34">
        <f t="shared" si="606"/>
        <v>1.45</v>
      </c>
      <c r="BR405" s="42">
        <f t="shared" si="561"/>
        <v>2.3522069317824E+19</v>
      </c>
      <c r="BS405" s="42">
        <f t="shared" si="607"/>
        <v>1.0539063157851043E+22</v>
      </c>
      <c r="BT405" s="42">
        <f t="shared" si="608"/>
        <v>9.8761764182737853E+20</v>
      </c>
      <c r="BU405" s="42">
        <f t="shared" si="609"/>
        <v>2460</v>
      </c>
      <c r="BV405" s="42">
        <f t="shared" si="610"/>
        <v>7596432.3902904596</v>
      </c>
      <c r="BW405" s="70">
        <f t="shared" si="553"/>
        <v>9.371019293035128E-2</v>
      </c>
      <c r="BY405" s="43">
        <f t="shared" si="611"/>
        <v>247</v>
      </c>
      <c r="BZ405" s="43">
        <f t="shared" si="612"/>
        <v>9.8249999999999993</v>
      </c>
      <c r="CA405" s="43">
        <v>1</v>
      </c>
      <c r="CB405" s="34">
        <f t="shared" si="613"/>
        <v>0</v>
      </c>
      <c r="CC405" s="42">
        <f t="shared" si="562"/>
        <v>11326573440000</v>
      </c>
      <c r="CD405" s="42">
        <f t="shared" si="614"/>
        <v>0</v>
      </c>
      <c r="CE405" s="42">
        <f t="shared" si="615"/>
        <v>2.1894528625882931E+17</v>
      </c>
      <c r="CF405" s="42">
        <f t="shared" si="616"/>
        <v>2947.5</v>
      </c>
      <c r="CG405" s="42">
        <f t="shared" si="617"/>
        <v>7596432.3902904596</v>
      </c>
      <c r="CH405" s="70" t="e">
        <f t="shared" si="552"/>
        <v>#DIV/0!</v>
      </c>
      <c r="CJ405" s="43">
        <f t="shared" si="618"/>
        <v>192</v>
      </c>
      <c r="CK405" s="43">
        <f t="shared" si="619"/>
        <v>11.649999999999999</v>
      </c>
      <c r="CL405" s="43">
        <v>1</v>
      </c>
      <c r="CM405" s="34">
        <f t="shared" si="620"/>
        <v>0</v>
      </c>
      <c r="CN405" s="42">
        <f t="shared" si="563"/>
        <v>3872332800</v>
      </c>
      <c r="CO405" s="42">
        <f t="shared" si="621"/>
        <v>0</v>
      </c>
      <c r="CP405" s="42">
        <f t="shared" si="622"/>
        <v>126764898661903.19</v>
      </c>
      <c r="CQ405" s="42">
        <f t="shared" si="623"/>
        <v>3494.9999999999995</v>
      </c>
      <c r="CR405" s="42">
        <f t="shared" si="624"/>
        <v>7596432.3902904596</v>
      </c>
      <c r="CS405" s="70" t="e">
        <f t="shared" si="642"/>
        <v>#DIV/0!</v>
      </c>
      <c r="CU405" s="43">
        <f t="shared" si="625"/>
        <v>142</v>
      </c>
      <c r="CV405" s="43">
        <f t="shared" si="626"/>
        <v>13.7</v>
      </c>
      <c r="CW405" s="43">
        <v>1</v>
      </c>
      <c r="CX405" s="34">
        <f t="shared" si="627"/>
        <v>0</v>
      </c>
      <c r="CY405" s="42">
        <f t="shared" si="564"/>
        <v>20442240</v>
      </c>
      <c r="CZ405" s="42">
        <f t="shared" si="628"/>
        <v>0</v>
      </c>
      <c r="DA405" s="42">
        <f t="shared" si="629"/>
        <v>145577312874.53625</v>
      </c>
      <c r="DB405" s="42">
        <f t="shared" si="630"/>
        <v>4110</v>
      </c>
      <c r="DC405" s="42">
        <f t="shared" si="631"/>
        <v>7596432.3902904596</v>
      </c>
      <c r="DD405" s="70" t="e">
        <f t="shared" si="632"/>
        <v>#DIV/0!</v>
      </c>
      <c r="DF405" s="43">
        <f t="shared" si="633"/>
        <v>79</v>
      </c>
      <c r="DG405" s="43">
        <f t="shared" si="634"/>
        <v>18.574999999999999</v>
      </c>
      <c r="DH405" s="43">
        <v>1</v>
      </c>
      <c r="DI405" s="34">
        <f t="shared" si="643"/>
        <v>0</v>
      </c>
      <c r="DJ405" s="42">
        <f t="shared" si="565"/>
        <v>720</v>
      </c>
      <c r="DK405" s="42">
        <f t="shared" si="635"/>
        <v>0</v>
      </c>
      <c r="DL405" s="42">
        <f t="shared" si="636"/>
        <v>31792450.856338568</v>
      </c>
      <c r="DM405" s="42">
        <f t="shared" si="637"/>
        <v>5572.5</v>
      </c>
      <c r="DN405" s="42">
        <f t="shared" si="638"/>
        <v>7596432.3902904596</v>
      </c>
      <c r="DO405" s="70" t="e">
        <f t="shared" si="639"/>
        <v>#DIV/0!</v>
      </c>
    </row>
    <row r="406" spans="1:119">
      <c r="A406" s="34">
        <f t="shared" si="566"/>
        <v>262144.00000000751</v>
      </c>
      <c r="B406" s="34">
        <v>0</v>
      </c>
      <c r="C406" s="55">
        <f t="shared" ref="C406:C469" si="645">IF(D406&gt;0,C405+D406,C405)</f>
        <v>19.25</v>
      </c>
      <c r="D406" s="77"/>
      <c r="E406" s="87">
        <v>2.2000000000000002</v>
      </c>
      <c r="F406" s="101">
        <f>C406+E406</f>
        <v>21.45</v>
      </c>
      <c r="G406" s="78">
        <f t="shared" si="567"/>
        <v>1.2089258196146617E+24</v>
      </c>
      <c r="H406" s="76">
        <f t="shared" si="640"/>
        <v>80.000000000000043</v>
      </c>
      <c r="I406" s="79">
        <v>400</v>
      </c>
      <c r="J406" s="43">
        <f t="shared" si="568"/>
        <v>400</v>
      </c>
      <c r="K406" s="43">
        <f t="shared" si="569"/>
        <v>2.2000000000000002</v>
      </c>
      <c r="L406" s="33">
        <v>4</v>
      </c>
      <c r="M406" s="34">
        <f t="shared" si="570"/>
        <v>2</v>
      </c>
      <c r="N406" s="42">
        <f t="shared" si="556"/>
        <v>5.4713263599004271E+24</v>
      </c>
      <c r="O406" s="42">
        <f t="shared" si="571"/>
        <v>4.3770610879203417E+27</v>
      </c>
      <c r="P406" s="42">
        <f t="shared" si="572"/>
        <v>7.9789104094567673E+25</v>
      </c>
      <c r="Q406" s="42">
        <f t="shared" si="573"/>
        <v>660</v>
      </c>
      <c r="R406" s="42">
        <f t="shared" si="574"/>
        <v>7864320.0000002254</v>
      </c>
      <c r="S406" s="70">
        <f t="shared" si="575"/>
        <v>1.822892175637366E-2</v>
      </c>
      <c r="U406" s="86"/>
      <c r="V406" s="43">
        <f t="shared" si="576"/>
        <v>400</v>
      </c>
      <c r="W406" s="43">
        <f t="shared" si="577"/>
        <v>3.2</v>
      </c>
      <c r="X406" s="43">
        <v>15</v>
      </c>
      <c r="Y406" s="34">
        <f t="shared" si="578"/>
        <v>1</v>
      </c>
      <c r="Z406" s="42">
        <f t="shared" si="557"/>
        <v>2.3922417037798132E+24</v>
      </c>
      <c r="AA406" s="42">
        <f t="shared" si="579"/>
        <v>9.5689668151192522E+26</v>
      </c>
      <c r="AB406" s="42">
        <f t="shared" si="580"/>
        <v>1.1605687868300753E+26</v>
      </c>
      <c r="AC406" s="42">
        <f t="shared" si="581"/>
        <v>960</v>
      </c>
      <c r="AD406" s="42">
        <f t="shared" si="582"/>
        <v>7864320.0000002254</v>
      </c>
      <c r="AE406" s="70">
        <f t="shared" si="644"/>
        <v>0.12128464956073857</v>
      </c>
      <c r="AG406" s="43">
        <f t="shared" si="583"/>
        <v>385</v>
      </c>
      <c r="AH406" s="43">
        <f t="shared" si="584"/>
        <v>4.2750000000000004</v>
      </c>
      <c r="AI406" s="43">
        <v>1</v>
      </c>
      <c r="AJ406" s="34">
        <f t="shared" si="585"/>
        <v>1.075</v>
      </c>
      <c r="AK406" s="42">
        <f t="shared" si="558"/>
        <v>9.3031621813659362E+23</v>
      </c>
      <c r="AL406" s="42">
        <f t="shared" si="586"/>
        <v>3.8503462478128273E+26</v>
      </c>
      <c r="AM406" s="42">
        <f t="shared" si="587"/>
        <v>1.9380592045697522E+25</v>
      </c>
      <c r="AN406" s="42">
        <f t="shared" si="588"/>
        <v>1282.5</v>
      </c>
      <c r="AO406" s="42">
        <f t="shared" si="589"/>
        <v>7864320.0000002254</v>
      </c>
      <c r="AP406" s="70">
        <f t="shared" si="554"/>
        <v>5.0334673295178545E-2</v>
      </c>
      <c r="AR406" s="43">
        <f t="shared" si="590"/>
        <v>365</v>
      </c>
      <c r="AS406" s="43">
        <f t="shared" si="591"/>
        <v>5.45</v>
      </c>
      <c r="AT406" s="43">
        <v>1</v>
      </c>
      <c r="AU406" s="34">
        <f t="shared" si="592"/>
        <v>1.175</v>
      </c>
      <c r="AV406" s="42">
        <f t="shared" si="559"/>
        <v>1.2966540711450478E+23</v>
      </c>
      <c r="AW406" s="42">
        <f t="shared" si="593"/>
        <v>5.5610251476233244E+25</v>
      </c>
      <c r="AX406" s="42">
        <f t="shared" si="594"/>
        <v>1.5442138398984118E+24</v>
      </c>
      <c r="AY406" s="42">
        <f t="shared" si="595"/>
        <v>1635</v>
      </c>
      <c r="AZ406" s="42">
        <f t="shared" si="596"/>
        <v>7864320.0000002254</v>
      </c>
      <c r="BA406" s="70">
        <f t="shared" si="641"/>
        <v>2.7768510281928491E-2</v>
      </c>
      <c r="BC406" s="43">
        <f t="shared" si="597"/>
        <v>340</v>
      </c>
      <c r="BD406" s="43">
        <f t="shared" si="598"/>
        <v>6.75</v>
      </c>
      <c r="BE406" s="43">
        <v>1</v>
      </c>
      <c r="BF406" s="34">
        <f t="shared" si="599"/>
        <v>1.3</v>
      </c>
      <c r="BG406" s="42">
        <f t="shared" si="560"/>
        <v>1.3337013303206207E+22</v>
      </c>
      <c r="BH406" s="42">
        <f t="shared" si="600"/>
        <v>5.8949598800171441E+24</v>
      </c>
      <c r="BI406" s="42">
        <f t="shared" si="601"/>
        <v>5.9767450798820298E+22</v>
      </c>
      <c r="BJ406" s="42">
        <f t="shared" si="602"/>
        <v>2025</v>
      </c>
      <c r="BK406" s="42">
        <f t="shared" si="603"/>
        <v>7864320.0000002254</v>
      </c>
      <c r="BL406" s="70">
        <f t="shared" si="555"/>
        <v>1.0138737500389312E-2</v>
      </c>
      <c r="BN406" s="43">
        <f t="shared" si="604"/>
        <v>310</v>
      </c>
      <c r="BO406" s="43">
        <f t="shared" si="605"/>
        <v>8.1999999999999993</v>
      </c>
      <c r="BP406" s="43">
        <v>1</v>
      </c>
      <c r="BQ406" s="34">
        <f t="shared" si="606"/>
        <v>1.45</v>
      </c>
      <c r="BR406" s="42">
        <f t="shared" si="561"/>
        <v>2.3522069317824E+19</v>
      </c>
      <c r="BS406" s="42">
        <f t="shared" si="607"/>
        <v>1.0573170158361886E+22</v>
      </c>
      <c r="BT406" s="42">
        <f t="shared" si="608"/>
        <v>1.1344747605331605E+21</v>
      </c>
      <c r="BU406" s="42">
        <f t="shared" si="609"/>
        <v>2460</v>
      </c>
      <c r="BV406" s="42">
        <f t="shared" si="610"/>
        <v>7864320.0000002254</v>
      </c>
      <c r="BW406" s="70">
        <f t="shared" si="553"/>
        <v>0.10729750335437012</v>
      </c>
      <c r="BY406" s="43">
        <f t="shared" si="611"/>
        <v>248</v>
      </c>
      <c r="BZ406" s="43">
        <f t="shared" si="612"/>
        <v>9.8249999999999993</v>
      </c>
      <c r="CA406" s="43">
        <v>1</v>
      </c>
      <c r="CB406" s="34">
        <f t="shared" si="613"/>
        <v>0</v>
      </c>
      <c r="CC406" s="42">
        <f t="shared" si="562"/>
        <v>11326573440000</v>
      </c>
      <c r="CD406" s="42">
        <f t="shared" si="614"/>
        <v>0</v>
      </c>
      <c r="CE406" s="42">
        <f t="shared" si="615"/>
        <v>2.5150209015987213E+17</v>
      </c>
      <c r="CF406" s="42">
        <f t="shared" si="616"/>
        <v>2947.5</v>
      </c>
      <c r="CG406" s="42">
        <f t="shared" si="617"/>
        <v>7864320.0000002254</v>
      </c>
      <c r="CH406" s="70" t="e">
        <f t="shared" ref="CH406" si="646">CE406/CD406</f>
        <v>#DIV/0!</v>
      </c>
      <c r="CJ406" s="43">
        <f t="shared" si="618"/>
        <v>193</v>
      </c>
      <c r="CK406" s="43">
        <f t="shared" si="619"/>
        <v>11.649999999999999</v>
      </c>
      <c r="CL406" s="43">
        <v>1</v>
      </c>
      <c r="CM406" s="34">
        <f t="shared" si="620"/>
        <v>0</v>
      </c>
      <c r="CN406" s="42">
        <f t="shared" si="563"/>
        <v>3872332800</v>
      </c>
      <c r="CO406" s="42">
        <f t="shared" si="621"/>
        <v>0</v>
      </c>
      <c r="CP406" s="42">
        <f t="shared" si="622"/>
        <v>145614630564294.03</v>
      </c>
      <c r="CQ406" s="42">
        <f t="shared" si="623"/>
        <v>3494.9999999999995</v>
      </c>
      <c r="CR406" s="42">
        <f t="shared" si="624"/>
        <v>7864320.0000002254</v>
      </c>
      <c r="CS406" s="70" t="e">
        <f t="shared" si="642"/>
        <v>#DIV/0!</v>
      </c>
      <c r="CU406" s="43">
        <f t="shared" si="625"/>
        <v>143</v>
      </c>
      <c r="CV406" s="43">
        <f t="shared" si="626"/>
        <v>13.7</v>
      </c>
      <c r="CW406" s="43">
        <v>1</v>
      </c>
      <c r="CX406" s="34">
        <f t="shared" si="627"/>
        <v>0</v>
      </c>
      <c r="CY406" s="42">
        <f t="shared" si="564"/>
        <v>20442240</v>
      </c>
      <c r="CZ406" s="42">
        <f t="shared" si="628"/>
        <v>0</v>
      </c>
      <c r="DA406" s="42">
        <f t="shared" si="629"/>
        <v>167224419823.8685</v>
      </c>
      <c r="DB406" s="42">
        <f t="shared" si="630"/>
        <v>4110</v>
      </c>
      <c r="DC406" s="42">
        <f t="shared" si="631"/>
        <v>7864320.0000002254</v>
      </c>
      <c r="DD406" s="70" t="e">
        <f t="shared" si="632"/>
        <v>#DIV/0!</v>
      </c>
      <c r="DF406" s="43">
        <f t="shared" si="633"/>
        <v>80</v>
      </c>
      <c r="DG406" s="43">
        <f t="shared" si="634"/>
        <v>18.574999999999999</v>
      </c>
      <c r="DH406" s="43">
        <v>13</v>
      </c>
      <c r="DI406" s="34">
        <f t="shared" si="643"/>
        <v>0</v>
      </c>
      <c r="DJ406" s="42">
        <f t="shared" si="565"/>
        <v>9360</v>
      </c>
      <c r="DK406" s="42">
        <f t="shared" si="635"/>
        <v>0</v>
      </c>
      <c r="DL406" s="42">
        <f t="shared" si="636"/>
        <v>36519936.000000194</v>
      </c>
      <c r="DM406" s="42">
        <f t="shared" si="637"/>
        <v>5572.5</v>
      </c>
      <c r="DN406" s="42">
        <f t="shared" si="638"/>
        <v>7864320.0000002254</v>
      </c>
      <c r="DO406" s="70" t="e">
        <f t="shared" si="639"/>
        <v>#DIV/0!</v>
      </c>
    </row>
    <row r="407" spans="1:119">
      <c r="A407" s="34">
        <f t="shared" si="566"/>
        <v>271388.48819548188</v>
      </c>
      <c r="B407" s="34">
        <v>0</v>
      </c>
      <c r="C407" s="55">
        <f t="shared" si="645"/>
        <v>19.25</v>
      </c>
      <c r="D407" s="59"/>
      <c r="E407" s="87">
        <v>2.2000000000000002</v>
      </c>
      <c r="F407" s="101">
        <f>C407+E407</f>
        <v>21.45</v>
      </c>
      <c r="G407" s="37">
        <f t="shared" si="567"/>
        <v>1.3886911003048042E+24</v>
      </c>
      <c r="H407" s="34">
        <f t="shared" si="640"/>
        <v>80.200000000000045</v>
      </c>
      <c r="I407" s="38">
        <v>401</v>
      </c>
      <c r="L407" s="33"/>
      <c r="M407" s="34"/>
      <c r="N407" s="42"/>
      <c r="Y407" s="34"/>
      <c r="Z407" s="42"/>
      <c r="AJ407" s="34"/>
      <c r="AK407" s="42"/>
      <c r="AU407" s="34"/>
      <c r="AV407" s="42"/>
      <c r="BF407" s="34"/>
      <c r="BG407" s="42"/>
      <c r="BQ407" s="34"/>
      <c r="BR407" s="42"/>
      <c r="CB407" s="34"/>
      <c r="CC407" s="42"/>
      <c r="CM407" s="34"/>
      <c r="CN407" s="42"/>
      <c r="CX407" s="34"/>
      <c r="CY407" s="42"/>
      <c r="DI407" s="34"/>
      <c r="DJ407" s="42"/>
    </row>
    <row r="408" spans="1:119">
      <c r="A408" s="34">
        <f t="shared" si="566"/>
        <v>280958.98256312218</v>
      </c>
      <c r="B408" s="34">
        <v>0</v>
      </c>
      <c r="C408" s="55">
        <f t="shared" si="645"/>
        <v>19.25</v>
      </c>
      <c r="D408" s="59"/>
      <c r="E408" s="87">
        <v>2.2000000000000002</v>
      </c>
      <c r="F408" s="101">
        <f>C408+E408</f>
        <v>21.45</v>
      </c>
      <c r="G408" s="37">
        <f t="shared" si="567"/>
        <v>1.5951871825191511E+24</v>
      </c>
      <c r="H408" s="34">
        <f t="shared" si="640"/>
        <v>80.400000000000034</v>
      </c>
      <c r="I408" s="38">
        <v>402</v>
      </c>
      <c r="L408" s="33"/>
      <c r="M408" s="34"/>
      <c r="N408" s="42"/>
      <c r="Y408" s="34"/>
      <c r="Z408" s="42"/>
      <c r="AJ408" s="34"/>
      <c r="AK408" s="42"/>
      <c r="AU408" s="34"/>
      <c r="AV408" s="42"/>
      <c r="BF408" s="34"/>
      <c r="BG408" s="42"/>
      <c r="BQ408" s="34"/>
      <c r="BR408" s="42"/>
      <c r="CB408" s="34"/>
      <c r="CC408" s="42"/>
      <c r="CM408" s="34"/>
      <c r="CN408" s="42"/>
      <c r="CX408" s="34"/>
      <c r="CY408" s="42"/>
      <c r="DI408" s="34"/>
      <c r="DJ408" s="42"/>
    </row>
    <row r="409" spans="1:119">
      <c r="A409" s="34">
        <f t="shared" si="566"/>
        <v>290866.97968576162</v>
      </c>
      <c r="B409" s="34">
        <v>0</v>
      </c>
      <c r="C409" s="55">
        <f t="shared" si="645"/>
        <v>19.25</v>
      </c>
      <c r="D409" s="59"/>
      <c r="E409" s="87">
        <v>2.2000000000000002</v>
      </c>
      <c r="F409" s="101">
        <f>C409+E409</f>
        <v>21.45</v>
      </c>
      <c r="G409" s="37">
        <f t="shared" si="567"/>
        <v>1.8323888924721041E+24</v>
      </c>
      <c r="H409" s="34">
        <f t="shared" si="640"/>
        <v>80.600000000000037</v>
      </c>
      <c r="I409" s="38">
        <v>403</v>
      </c>
      <c r="L409" s="33"/>
      <c r="M409" s="34"/>
      <c r="N409" s="42"/>
      <c r="Y409" s="34"/>
      <c r="Z409" s="42"/>
      <c r="AJ409" s="34"/>
      <c r="AK409" s="42"/>
      <c r="AU409" s="34"/>
      <c r="AV409" s="42"/>
      <c r="BF409" s="34"/>
      <c r="BG409" s="42"/>
      <c r="BQ409" s="34"/>
      <c r="BR409" s="42"/>
      <c r="CB409" s="34"/>
      <c r="CC409" s="42"/>
      <c r="CM409" s="34"/>
      <c r="CN409" s="42"/>
      <c r="CX409" s="34"/>
      <c r="CY409" s="42"/>
      <c r="DI409" s="34"/>
      <c r="DJ409" s="42"/>
    </row>
    <row r="410" spans="1:119">
      <c r="A410" s="34">
        <f t="shared" si="566"/>
        <v>301124.3815723515</v>
      </c>
      <c r="B410" s="34">
        <v>0</v>
      </c>
      <c r="C410" s="55">
        <f t="shared" si="645"/>
        <v>19.25</v>
      </c>
      <c r="D410" s="59"/>
      <c r="E410" s="87">
        <v>2.2000000000000002</v>
      </c>
      <c r="F410" s="101">
        <f>C410+E410</f>
        <v>21.45</v>
      </c>
      <c r="G410" s="37">
        <f t="shared" si="567"/>
        <v>2.1048621064975449E+24</v>
      </c>
      <c r="H410" s="34">
        <f t="shared" si="640"/>
        <v>80.80000000000004</v>
      </c>
      <c r="I410" s="38">
        <v>404</v>
      </c>
      <c r="L410" s="33"/>
      <c r="M410" s="34"/>
      <c r="N410" s="42"/>
      <c r="Y410" s="34"/>
      <c r="Z410" s="42"/>
      <c r="AJ410" s="34"/>
      <c r="AK410" s="42"/>
      <c r="AU410" s="34"/>
      <c r="AV410" s="42"/>
      <c r="BF410" s="34"/>
      <c r="BG410" s="42"/>
      <c r="BQ410" s="34"/>
      <c r="BR410" s="42"/>
      <c r="CB410" s="34"/>
      <c r="CC410" s="42"/>
      <c r="CM410" s="34"/>
      <c r="CN410" s="42"/>
      <c r="CX410" s="34"/>
      <c r="CY410" s="42"/>
      <c r="DI410" s="34"/>
      <c r="DJ410" s="42"/>
    </row>
    <row r="411" spans="1:119">
      <c r="A411" s="34">
        <f t="shared" si="566"/>
        <v>311743.50995528232</v>
      </c>
      <c r="B411" s="34">
        <v>0</v>
      </c>
      <c r="C411" s="55">
        <f t="shared" si="645"/>
        <v>19.25</v>
      </c>
      <c r="D411" s="59"/>
      <c r="E411" s="87">
        <v>2.2000000000000002</v>
      </c>
      <c r="F411" s="101">
        <f>C411+E411</f>
        <v>21.45</v>
      </c>
      <c r="G411" s="37">
        <f t="shared" si="567"/>
        <v>2.4178516392293233E+24</v>
      </c>
      <c r="H411" s="34">
        <f t="shared" si="640"/>
        <v>81.000000000000043</v>
      </c>
      <c r="I411" s="38">
        <v>405</v>
      </c>
      <c r="L411" s="33"/>
      <c r="M411" s="34"/>
      <c r="N411" s="42"/>
      <c r="Y411" s="34"/>
      <c r="Z411" s="42"/>
      <c r="AJ411" s="34"/>
      <c r="AK411" s="42"/>
      <c r="AU411" s="34"/>
      <c r="AV411" s="42"/>
      <c r="BF411" s="34"/>
      <c r="BG411" s="42"/>
      <c r="BQ411" s="34"/>
      <c r="BR411" s="42"/>
      <c r="CB411" s="34"/>
      <c r="CC411" s="42"/>
      <c r="CM411" s="34"/>
      <c r="CN411" s="42"/>
      <c r="CX411" s="34"/>
      <c r="CY411" s="42"/>
      <c r="DI411" s="34"/>
      <c r="DJ411" s="42"/>
    </row>
    <row r="412" spans="1:119">
      <c r="A412" s="34">
        <f t="shared" si="566"/>
        <v>322737.12109189911</v>
      </c>
      <c r="B412" s="34">
        <v>0</v>
      </c>
      <c r="C412" s="55">
        <f t="shared" si="645"/>
        <v>19.25</v>
      </c>
      <c r="D412" s="59"/>
      <c r="E412" s="87">
        <v>2.2000000000000002</v>
      </c>
      <c r="F412" s="101">
        <f>C412+E412</f>
        <v>21.45</v>
      </c>
      <c r="G412" s="37">
        <f t="shared" si="567"/>
        <v>2.777382200609609E+24</v>
      </c>
      <c r="H412" s="34">
        <f t="shared" si="640"/>
        <v>81.200000000000045</v>
      </c>
      <c r="I412" s="38">
        <v>406</v>
      </c>
      <c r="L412" s="33"/>
      <c r="M412" s="34"/>
      <c r="N412" s="42"/>
      <c r="Y412" s="34"/>
      <c r="Z412" s="42"/>
      <c r="AJ412" s="34"/>
      <c r="AK412" s="42"/>
      <c r="AU412" s="34"/>
      <c r="AV412" s="42"/>
      <c r="BF412" s="34"/>
      <c r="BG412" s="42"/>
      <c r="BQ412" s="34"/>
      <c r="BR412" s="42"/>
      <c r="CB412" s="34"/>
      <c r="CC412" s="42"/>
      <c r="CM412" s="34"/>
      <c r="CN412" s="42"/>
      <c r="CX412" s="34"/>
      <c r="CY412" s="42"/>
      <c r="DI412" s="34"/>
      <c r="DJ412" s="42"/>
    </row>
    <row r="413" spans="1:119">
      <c r="A413" s="34">
        <f t="shared" si="566"/>
        <v>334118.42108799046</v>
      </c>
      <c r="B413" s="34">
        <v>0</v>
      </c>
      <c r="C413" s="55">
        <f t="shared" si="645"/>
        <v>19.25</v>
      </c>
      <c r="D413" s="59"/>
      <c r="E413" s="87">
        <v>2.2000000000000002</v>
      </c>
      <c r="F413" s="101">
        <f>C413+E413</f>
        <v>21.45</v>
      </c>
      <c r="G413" s="37">
        <f t="shared" si="567"/>
        <v>3.1903743650383032E+24</v>
      </c>
      <c r="H413" s="34">
        <f t="shared" si="640"/>
        <v>81.400000000000048</v>
      </c>
      <c r="I413" s="38">
        <v>407</v>
      </c>
      <c r="L413" s="33"/>
      <c r="M413" s="34"/>
      <c r="N413" s="42"/>
      <c r="Y413" s="34"/>
      <c r="Z413" s="42"/>
      <c r="AJ413" s="34"/>
      <c r="AK413" s="42"/>
      <c r="AU413" s="34"/>
      <c r="AV413" s="42"/>
      <c r="BF413" s="34"/>
      <c r="BG413" s="42"/>
      <c r="BQ413" s="34"/>
      <c r="BR413" s="42"/>
      <c r="CB413" s="34"/>
      <c r="CC413" s="42"/>
      <c r="CM413" s="34"/>
      <c r="CN413" s="42"/>
      <c r="CX413" s="34"/>
      <c r="CY413" s="42"/>
      <c r="DI413" s="34"/>
      <c r="DJ413" s="42"/>
    </row>
    <row r="414" spans="1:119">
      <c r="A414" s="34">
        <f t="shared" si="566"/>
        <v>345901.08176165971</v>
      </c>
      <c r="B414" s="34">
        <v>0</v>
      </c>
      <c r="C414" s="55">
        <f t="shared" si="645"/>
        <v>19.25</v>
      </c>
      <c r="D414" s="59"/>
      <c r="E414" s="87">
        <v>2.2000000000000002</v>
      </c>
      <c r="F414" s="101">
        <f>C414+E414</f>
        <v>21.45</v>
      </c>
      <c r="G414" s="37">
        <f t="shared" si="567"/>
        <v>3.6647777849442088E+24</v>
      </c>
      <c r="H414" s="34">
        <f t="shared" si="640"/>
        <v>81.600000000000037</v>
      </c>
      <c r="I414" s="38">
        <v>408</v>
      </c>
      <c r="L414" s="33"/>
      <c r="M414" s="34"/>
      <c r="N414" s="42"/>
      <c r="Y414" s="34"/>
      <c r="Z414" s="42"/>
      <c r="AJ414" s="34"/>
      <c r="AK414" s="42"/>
      <c r="AU414" s="34"/>
      <c r="AV414" s="42"/>
      <c r="BF414" s="34"/>
      <c r="BG414" s="42"/>
      <c r="BQ414" s="34"/>
      <c r="BR414" s="42"/>
      <c r="CB414" s="34"/>
      <c r="CC414" s="42"/>
      <c r="CM414" s="34"/>
      <c r="CN414" s="42"/>
      <c r="CX414" s="34"/>
      <c r="CY414" s="42"/>
      <c r="DI414" s="34"/>
      <c r="DJ414" s="42"/>
    </row>
    <row r="415" spans="1:119">
      <c r="A415" s="34">
        <f t="shared" si="566"/>
        <v>358099.25706663477</v>
      </c>
      <c r="B415" s="34">
        <v>0</v>
      </c>
      <c r="C415" s="55">
        <f t="shared" si="645"/>
        <v>19.25</v>
      </c>
      <c r="D415" s="59"/>
      <c r="E415" s="87">
        <v>2.2000000000000002</v>
      </c>
      <c r="F415" s="101">
        <f>C415+E415</f>
        <v>21.45</v>
      </c>
      <c r="G415" s="37">
        <f t="shared" si="567"/>
        <v>4.2097242129950913E+24</v>
      </c>
      <c r="H415" s="34">
        <f t="shared" si="640"/>
        <v>81.80000000000004</v>
      </c>
      <c r="I415" s="38">
        <v>409</v>
      </c>
      <c r="L415" s="33"/>
      <c r="M415" s="34"/>
      <c r="N415" s="42"/>
      <c r="Y415" s="34"/>
      <c r="Z415" s="42"/>
      <c r="AJ415" s="34"/>
      <c r="AK415" s="42"/>
      <c r="AU415" s="34"/>
      <c r="AV415" s="42"/>
      <c r="BF415" s="34"/>
      <c r="BG415" s="42"/>
      <c r="BQ415" s="34"/>
      <c r="BR415" s="42"/>
      <c r="CB415" s="34"/>
      <c r="CC415" s="42"/>
      <c r="CM415" s="34"/>
      <c r="CN415" s="42"/>
      <c r="CX415" s="34"/>
      <c r="CY415" s="42"/>
      <c r="DI415" s="34"/>
      <c r="DJ415" s="42"/>
    </row>
    <row r="416" spans="1:119">
      <c r="A416" s="34">
        <f t="shared" si="566"/>
        <v>370727.60009474354</v>
      </c>
      <c r="B416" s="34">
        <v>0</v>
      </c>
      <c r="C416" s="55">
        <f t="shared" si="645"/>
        <v>19.25</v>
      </c>
      <c r="D416" s="59"/>
      <c r="E416" s="87">
        <v>2.2000000000000002</v>
      </c>
      <c r="F416" s="101">
        <f>C416+E416</f>
        <v>21.45</v>
      </c>
      <c r="G416" s="37">
        <f t="shared" si="567"/>
        <v>4.8357032784586488E+24</v>
      </c>
      <c r="H416" s="34">
        <f t="shared" si="640"/>
        <v>82.000000000000043</v>
      </c>
      <c r="I416" s="38">
        <v>410</v>
      </c>
      <c r="L416" s="33"/>
      <c r="M416" s="34"/>
      <c r="N416" s="42"/>
      <c r="Y416" s="34"/>
      <c r="Z416" s="42"/>
      <c r="AJ416" s="34"/>
      <c r="AK416" s="42"/>
      <c r="AU416" s="34"/>
      <c r="AV416" s="42"/>
      <c r="BF416" s="34"/>
      <c r="BG416" s="42"/>
      <c r="BQ416" s="34"/>
      <c r="BR416" s="42"/>
      <c r="CB416" s="34"/>
      <c r="CC416" s="42"/>
      <c r="CM416" s="34"/>
      <c r="CN416" s="42"/>
      <c r="CX416" s="34"/>
      <c r="CY416" s="42"/>
      <c r="DI416" s="34"/>
      <c r="DJ416" s="42"/>
    </row>
    <row r="417" spans="1:114">
      <c r="A417" s="34">
        <f t="shared" si="566"/>
        <v>383801.28067798138</v>
      </c>
      <c r="B417" s="34">
        <v>0</v>
      </c>
      <c r="C417" s="55">
        <f t="shared" si="645"/>
        <v>19.25</v>
      </c>
      <c r="D417" s="59"/>
      <c r="E417" s="87">
        <v>2.2000000000000002</v>
      </c>
      <c r="F417" s="101">
        <f>C417+E417</f>
        <v>21.45</v>
      </c>
      <c r="G417" s="37">
        <f t="shared" si="567"/>
        <v>5.5547644012192191E+24</v>
      </c>
      <c r="H417" s="34">
        <f t="shared" si="640"/>
        <v>82.200000000000045</v>
      </c>
      <c r="I417" s="38">
        <v>411</v>
      </c>
      <c r="L417" s="33"/>
      <c r="M417" s="34"/>
      <c r="N417" s="42"/>
      <c r="Y417" s="34"/>
      <c r="Z417" s="42"/>
      <c r="AJ417" s="34"/>
      <c r="AK417" s="42"/>
      <c r="AU417" s="34"/>
      <c r="AV417" s="42"/>
      <c r="BF417" s="34"/>
      <c r="BG417" s="42"/>
      <c r="BQ417" s="34"/>
      <c r="BR417" s="42"/>
      <c r="CB417" s="34"/>
      <c r="CC417" s="42"/>
      <c r="CM417" s="34"/>
      <c r="CN417" s="42"/>
      <c r="CX417" s="34"/>
      <c r="CY417" s="42"/>
      <c r="DI417" s="34"/>
      <c r="DJ417" s="42"/>
    </row>
    <row r="418" spans="1:114">
      <c r="A418" s="34">
        <f t="shared" si="566"/>
        <v>397336.00361131359</v>
      </c>
      <c r="B418" s="34">
        <v>0</v>
      </c>
      <c r="C418" s="55">
        <f t="shared" si="645"/>
        <v>19.25</v>
      </c>
      <c r="D418" s="59"/>
      <c r="E418" s="87">
        <v>2.2000000000000002</v>
      </c>
      <c r="F418" s="101">
        <f>C418+E418</f>
        <v>21.45</v>
      </c>
      <c r="G418" s="37">
        <f t="shared" si="567"/>
        <v>6.3807487300766085E+24</v>
      </c>
      <c r="H418" s="34">
        <f t="shared" si="640"/>
        <v>82.400000000000048</v>
      </c>
      <c r="I418" s="38">
        <v>412</v>
      </c>
      <c r="L418" s="33"/>
      <c r="M418" s="34"/>
      <c r="N418" s="42"/>
      <c r="Y418" s="34"/>
      <c r="Z418" s="42"/>
      <c r="AJ418" s="34"/>
      <c r="AK418" s="42"/>
      <c r="AU418" s="34"/>
      <c r="AV418" s="42"/>
      <c r="BF418" s="34"/>
      <c r="BG418" s="42"/>
      <c r="BQ418" s="34"/>
      <c r="BR418" s="42"/>
      <c r="CB418" s="34"/>
      <c r="CC418" s="42"/>
      <c r="CM418" s="34"/>
      <c r="CN418" s="42"/>
      <c r="CX418" s="34"/>
      <c r="CY418" s="42"/>
      <c r="DI418" s="34"/>
      <c r="DJ418" s="42"/>
    </row>
    <row r="419" spans="1:114">
      <c r="A419" s="34">
        <f t="shared" si="566"/>
        <v>411348.02751810389</v>
      </c>
      <c r="B419" s="34">
        <v>0</v>
      </c>
      <c r="C419" s="55">
        <f t="shared" si="645"/>
        <v>19.25</v>
      </c>
      <c r="D419" s="59"/>
      <c r="E419" s="87">
        <v>2.2000000000000002</v>
      </c>
      <c r="F419" s="101">
        <f>C419+E419</f>
        <v>21.45</v>
      </c>
      <c r="G419" s="37">
        <f t="shared" si="567"/>
        <v>7.3295555698884209E+24</v>
      </c>
      <c r="H419" s="34">
        <f t="shared" si="640"/>
        <v>82.600000000000051</v>
      </c>
      <c r="I419" s="38">
        <v>413</v>
      </c>
      <c r="L419" s="33"/>
      <c r="M419" s="34"/>
      <c r="N419" s="42"/>
      <c r="Y419" s="34"/>
      <c r="Z419" s="42"/>
      <c r="AJ419" s="34"/>
      <c r="AK419" s="42"/>
      <c r="AU419" s="34"/>
      <c r="AV419" s="42"/>
      <c r="BF419" s="34"/>
      <c r="BG419" s="42"/>
      <c r="BQ419" s="34"/>
      <c r="BR419" s="42"/>
      <c r="CB419" s="34"/>
      <c r="CC419" s="42"/>
      <c r="CM419" s="34"/>
      <c r="CN419" s="42"/>
      <c r="CX419" s="34"/>
      <c r="CY419" s="42"/>
      <c r="DI419" s="34"/>
      <c r="DJ419" s="42"/>
    </row>
    <row r="420" spans="1:114">
      <c r="A420" s="34">
        <f t="shared" si="566"/>
        <v>425854.18438083061</v>
      </c>
      <c r="B420" s="34">
        <v>0</v>
      </c>
      <c r="C420" s="55">
        <f t="shared" si="645"/>
        <v>19.25</v>
      </c>
      <c r="D420" s="59"/>
      <c r="E420" s="87">
        <v>2.2000000000000002</v>
      </c>
      <c r="F420" s="101">
        <f>C420+E420</f>
        <v>21.45</v>
      </c>
      <c r="G420" s="37">
        <f t="shared" si="567"/>
        <v>8.4194484259901826E+24</v>
      </c>
      <c r="H420" s="34">
        <f t="shared" si="640"/>
        <v>82.80000000000004</v>
      </c>
      <c r="I420" s="38">
        <v>414</v>
      </c>
      <c r="L420" s="33"/>
      <c r="M420" s="34"/>
      <c r="N420" s="42"/>
      <c r="Y420" s="34"/>
      <c r="Z420" s="42"/>
      <c r="AJ420" s="34"/>
      <c r="AK420" s="42"/>
      <c r="AU420" s="34"/>
      <c r="AV420" s="42"/>
      <c r="BF420" s="34"/>
      <c r="BG420" s="42"/>
      <c r="BQ420" s="34"/>
      <c r="BR420" s="42"/>
      <c r="CB420" s="34"/>
      <c r="CC420" s="42"/>
      <c r="CM420" s="34"/>
      <c r="CN420" s="42"/>
      <c r="CX420" s="34"/>
      <c r="CY420" s="42"/>
      <c r="DI420" s="34"/>
      <c r="DJ420" s="42"/>
    </row>
    <row r="421" spans="1:114">
      <c r="A421" s="34">
        <f t="shared" si="566"/>
        <v>440871.89976055268</v>
      </c>
      <c r="B421" s="34">
        <v>0</v>
      </c>
      <c r="C421" s="55">
        <f t="shared" si="645"/>
        <v>19.25</v>
      </c>
      <c r="D421" s="59"/>
      <c r="E421" s="87">
        <v>2.2000000000000002</v>
      </c>
      <c r="F421" s="101">
        <f>C421+E421</f>
        <v>21.45</v>
      </c>
      <c r="G421" s="37">
        <f t="shared" si="567"/>
        <v>9.6714065569173018E+24</v>
      </c>
      <c r="H421" s="34">
        <f t="shared" si="640"/>
        <v>83.000000000000043</v>
      </c>
      <c r="I421" s="38">
        <v>415</v>
      </c>
      <c r="L421" s="33"/>
      <c r="M421" s="34"/>
      <c r="N421" s="42"/>
      <c r="Y421" s="34"/>
      <c r="Z421" s="42"/>
      <c r="AJ421" s="34"/>
      <c r="AK421" s="42"/>
      <c r="AU421" s="34"/>
      <c r="AV421" s="42"/>
      <c r="BF421" s="34"/>
      <c r="BG421" s="42"/>
      <c r="BQ421" s="34"/>
      <c r="BR421" s="42"/>
      <c r="CB421" s="34"/>
      <c r="CC421" s="42"/>
      <c r="CM421" s="34"/>
      <c r="CN421" s="42"/>
      <c r="CX421" s="34"/>
      <c r="CY421" s="42"/>
      <c r="DI421" s="34"/>
      <c r="DJ421" s="42"/>
    </row>
    <row r="422" spans="1:114">
      <c r="A422" s="34">
        <f t="shared" si="566"/>
        <v>456419.213729412</v>
      </c>
      <c r="B422" s="34">
        <v>0</v>
      </c>
      <c r="C422" s="55">
        <f t="shared" si="645"/>
        <v>19.25</v>
      </c>
      <c r="D422" s="59"/>
      <c r="E422" s="87">
        <v>2.2000000000000002</v>
      </c>
      <c r="F422" s="101">
        <f>C422+E422</f>
        <v>21.45</v>
      </c>
      <c r="G422" s="37">
        <f t="shared" si="567"/>
        <v>1.1109528802438442E+25</v>
      </c>
      <c r="H422" s="34">
        <f t="shared" si="640"/>
        <v>83.200000000000045</v>
      </c>
      <c r="I422" s="38">
        <v>416</v>
      </c>
      <c r="L422" s="33"/>
      <c r="M422" s="34"/>
      <c r="N422" s="42"/>
      <c r="Y422" s="34"/>
      <c r="Z422" s="42"/>
      <c r="AJ422" s="34"/>
      <c r="AK422" s="42"/>
      <c r="AU422" s="34"/>
      <c r="AV422" s="42"/>
      <c r="BF422" s="34"/>
      <c r="BG422" s="42"/>
      <c r="BQ422" s="34"/>
      <c r="BR422" s="42"/>
      <c r="CB422" s="34"/>
      <c r="CC422" s="42"/>
      <c r="CM422" s="34"/>
      <c r="CN422" s="42"/>
      <c r="CX422" s="34"/>
      <c r="CY422" s="42"/>
      <c r="DI422" s="34"/>
      <c r="DJ422" s="42"/>
    </row>
    <row r="423" spans="1:114">
      <c r="A423" s="34">
        <f t="shared" si="566"/>
        <v>472514.8025413212</v>
      </c>
      <c r="B423" s="34">
        <v>0</v>
      </c>
      <c r="C423" s="55">
        <f t="shared" si="645"/>
        <v>19.25</v>
      </c>
      <c r="D423" s="59"/>
      <c r="E423" s="87">
        <v>2.2000000000000002</v>
      </c>
      <c r="F423" s="101">
        <f>C423+E423</f>
        <v>21.45</v>
      </c>
      <c r="G423" s="37">
        <f t="shared" si="567"/>
        <v>1.2761497460153223E+25</v>
      </c>
      <c r="H423" s="34">
        <f t="shared" si="640"/>
        <v>83.400000000000048</v>
      </c>
      <c r="I423" s="38">
        <v>417</v>
      </c>
      <c r="L423" s="33"/>
      <c r="M423" s="34"/>
      <c r="N423" s="42"/>
      <c r="Y423" s="34"/>
      <c r="Z423" s="42"/>
      <c r="AJ423" s="34"/>
      <c r="AK423" s="42"/>
      <c r="AU423" s="34"/>
      <c r="AV423" s="42"/>
      <c r="BF423" s="34"/>
      <c r="BG423" s="42"/>
      <c r="BQ423" s="34"/>
      <c r="BR423" s="42"/>
      <c r="CB423" s="34"/>
      <c r="CC423" s="42"/>
      <c r="CM423" s="34"/>
      <c r="CN423" s="42"/>
      <c r="CX423" s="34"/>
      <c r="CY423" s="42"/>
      <c r="DI423" s="34"/>
      <c r="DJ423" s="42"/>
    </row>
    <row r="424" spans="1:114">
      <c r="A424" s="34">
        <f t="shared" si="566"/>
        <v>489178.00106686453</v>
      </c>
      <c r="B424" s="34">
        <v>0</v>
      </c>
      <c r="C424" s="55">
        <f t="shared" si="645"/>
        <v>19.25</v>
      </c>
      <c r="D424" s="59"/>
      <c r="E424" s="87">
        <v>2.2000000000000002</v>
      </c>
      <c r="F424" s="101">
        <f>C424+E424</f>
        <v>21.45</v>
      </c>
      <c r="G424" s="37">
        <f t="shared" si="567"/>
        <v>1.4659111139776846E+25</v>
      </c>
      <c r="H424" s="34">
        <f t="shared" si="640"/>
        <v>83.600000000000037</v>
      </c>
      <c r="I424" s="38">
        <v>418</v>
      </c>
      <c r="L424" s="33"/>
      <c r="M424" s="34"/>
      <c r="N424" s="42"/>
      <c r="Y424" s="34"/>
      <c r="Z424" s="42"/>
      <c r="AJ424" s="34"/>
      <c r="AK424" s="42"/>
      <c r="AU424" s="34"/>
      <c r="AV424" s="42"/>
      <c r="BF424" s="34"/>
      <c r="BG424" s="42"/>
      <c r="BQ424" s="34"/>
      <c r="BR424" s="42"/>
      <c r="CB424" s="34"/>
      <c r="CC424" s="42"/>
      <c r="CM424" s="34"/>
      <c r="CN424" s="42"/>
      <c r="CX424" s="34"/>
      <c r="CY424" s="42"/>
      <c r="DI424" s="34"/>
      <c r="DJ424" s="42"/>
    </row>
    <row r="425" spans="1:114">
      <c r="A425" s="34">
        <f t="shared" si="566"/>
        <v>506428.82601936476</v>
      </c>
      <c r="B425" s="34">
        <v>0</v>
      </c>
      <c r="C425" s="55">
        <f t="shared" si="645"/>
        <v>19.25</v>
      </c>
      <c r="D425" s="59"/>
      <c r="E425" s="87">
        <v>2.2000000000000002</v>
      </c>
      <c r="F425" s="101">
        <f>C425+E425</f>
        <v>21.45</v>
      </c>
      <c r="G425" s="37">
        <f t="shared" si="567"/>
        <v>1.6838896851980378E+25</v>
      </c>
      <c r="H425" s="34">
        <f t="shared" si="640"/>
        <v>83.80000000000004</v>
      </c>
      <c r="I425" s="38">
        <v>419</v>
      </c>
      <c r="L425" s="33"/>
      <c r="M425" s="34"/>
      <c r="N425" s="42"/>
      <c r="Y425" s="34"/>
      <c r="Z425" s="42"/>
      <c r="AJ425" s="34"/>
      <c r="AK425" s="42"/>
      <c r="AU425" s="34"/>
      <c r="AV425" s="42"/>
      <c r="BF425" s="34"/>
      <c r="BG425" s="42"/>
      <c r="BQ425" s="34"/>
      <c r="BR425" s="42"/>
      <c r="CB425" s="34"/>
      <c r="CC425" s="42"/>
      <c r="CM425" s="34"/>
      <c r="CN425" s="42"/>
      <c r="CX425" s="34"/>
      <c r="CY425" s="42"/>
      <c r="DI425" s="34"/>
      <c r="DJ425" s="42"/>
    </row>
    <row r="426" spans="1:114">
      <c r="A426" s="34">
        <f t="shared" si="566"/>
        <v>524288.00000001583</v>
      </c>
      <c r="B426" s="34">
        <v>0</v>
      </c>
      <c r="C426" s="55">
        <f t="shared" si="645"/>
        <v>19.25</v>
      </c>
      <c r="D426" s="59"/>
      <c r="E426" s="87">
        <v>2.2000000000000002</v>
      </c>
      <c r="F426" s="101">
        <f>C426+E426</f>
        <v>21.45</v>
      </c>
      <c r="G426" s="37">
        <f t="shared" si="567"/>
        <v>1.9342813113834608E+25</v>
      </c>
      <c r="H426" s="34">
        <f t="shared" si="640"/>
        <v>84.000000000000043</v>
      </c>
      <c r="I426" s="38">
        <v>420</v>
      </c>
      <c r="L426" s="33"/>
      <c r="M426" s="34"/>
      <c r="N426" s="42"/>
      <c r="Y426" s="34"/>
      <c r="Z426" s="42"/>
      <c r="AJ426" s="34"/>
      <c r="AK426" s="42"/>
      <c r="AU426" s="34"/>
      <c r="AV426" s="42"/>
      <c r="BF426" s="34"/>
      <c r="BG426" s="42"/>
      <c r="BQ426" s="34"/>
      <c r="BR426" s="42"/>
      <c r="CB426" s="34"/>
      <c r="CC426" s="42"/>
      <c r="CM426" s="34"/>
      <c r="CN426" s="42"/>
      <c r="CX426" s="34"/>
      <c r="CY426" s="42"/>
      <c r="DI426" s="34"/>
      <c r="DJ426" s="42"/>
    </row>
    <row r="427" spans="1:114">
      <c r="A427" s="34">
        <f t="shared" si="566"/>
        <v>542776.97639096458</v>
      </c>
      <c r="B427" s="34">
        <v>0</v>
      </c>
      <c r="C427" s="55">
        <f t="shared" si="645"/>
        <v>19.25</v>
      </c>
      <c r="D427" s="59"/>
      <c r="E427" s="87">
        <v>2.2000000000000002</v>
      </c>
      <c r="F427" s="101">
        <f>C427+E427</f>
        <v>21.45</v>
      </c>
      <c r="G427" s="37">
        <f t="shared" si="567"/>
        <v>2.2219057604876889E+25</v>
      </c>
      <c r="H427" s="34">
        <f t="shared" si="640"/>
        <v>84.200000000000045</v>
      </c>
      <c r="I427" s="38">
        <v>421</v>
      </c>
      <c r="L427" s="33"/>
      <c r="M427" s="34"/>
      <c r="N427" s="42"/>
      <c r="Y427" s="34"/>
      <c r="Z427" s="42"/>
      <c r="AJ427" s="34"/>
      <c r="AK427" s="42"/>
      <c r="AU427" s="34"/>
      <c r="AV427" s="42"/>
      <c r="BF427" s="34"/>
      <c r="BG427" s="42"/>
      <c r="BQ427" s="34"/>
      <c r="BR427" s="42"/>
      <c r="CB427" s="34"/>
      <c r="CC427" s="42"/>
      <c r="CM427" s="34"/>
      <c r="CN427" s="42"/>
      <c r="CX427" s="34"/>
      <c r="CY427" s="42"/>
      <c r="DI427" s="34"/>
      <c r="DJ427" s="42"/>
    </row>
    <row r="428" spans="1:114">
      <c r="A428" s="34">
        <f t="shared" si="566"/>
        <v>561917.96512624517</v>
      </c>
      <c r="B428" s="34">
        <v>0</v>
      </c>
      <c r="C428" s="55">
        <f t="shared" si="645"/>
        <v>19.25</v>
      </c>
      <c r="D428" s="59"/>
      <c r="E428" s="87">
        <v>2.2000000000000002</v>
      </c>
      <c r="F428" s="101">
        <f>C428+E428</f>
        <v>21.45</v>
      </c>
      <c r="G428" s="37">
        <f t="shared" si="567"/>
        <v>2.5522994920306451E+25</v>
      </c>
      <c r="H428" s="34">
        <f t="shared" si="640"/>
        <v>84.400000000000034</v>
      </c>
      <c r="I428" s="38">
        <v>422</v>
      </c>
      <c r="L428" s="33"/>
      <c r="M428" s="34"/>
      <c r="N428" s="42"/>
      <c r="Y428" s="34"/>
      <c r="Z428" s="42"/>
      <c r="AJ428" s="34"/>
      <c r="AK428" s="42"/>
      <c r="AU428" s="34"/>
      <c r="AV428" s="42"/>
      <c r="BF428" s="34"/>
      <c r="BG428" s="42"/>
      <c r="BQ428" s="34"/>
      <c r="BR428" s="42"/>
      <c r="CB428" s="34"/>
      <c r="CC428" s="42"/>
      <c r="CM428" s="34"/>
      <c r="CN428" s="42"/>
      <c r="CX428" s="34"/>
      <c r="CY428" s="42"/>
      <c r="DI428" s="34"/>
      <c r="DJ428" s="42"/>
    </row>
    <row r="429" spans="1:114">
      <c r="A429" s="34">
        <f t="shared" si="566"/>
        <v>581733.95937152416</v>
      </c>
      <c r="B429" s="34">
        <v>0</v>
      </c>
      <c r="C429" s="55">
        <f t="shared" si="645"/>
        <v>19.25</v>
      </c>
      <c r="D429" s="59"/>
      <c r="E429" s="87">
        <v>2.2000000000000002</v>
      </c>
      <c r="F429" s="101">
        <f>C429+E429</f>
        <v>21.45</v>
      </c>
      <c r="G429" s="37">
        <f t="shared" si="567"/>
        <v>2.9318222279553705E+25</v>
      </c>
      <c r="H429" s="34">
        <f t="shared" si="640"/>
        <v>84.600000000000037</v>
      </c>
      <c r="I429" s="38">
        <v>423</v>
      </c>
      <c r="L429" s="33"/>
      <c r="M429" s="34"/>
      <c r="N429" s="42"/>
      <c r="Y429" s="34"/>
      <c r="Z429" s="42"/>
      <c r="AJ429" s="34"/>
      <c r="AK429" s="42"/>
      <c r="AU429" s="34"/>
      <c r="AV429" s="42"/>
      <c r="BF429" s="34"/>
      <c r="BG429" s="42"/>
      <c r="BQ429" s="34"/>
      <c r="BR429" s="42"/>
      <c r="CB429" s="34"/>
      <c r="CC429" s="42"/>
      <c r="CM429" s="34"/>
      <c r="CN429" s="42"/>
      <c r="CX429" s="34"/>
      <c r="CY429" s="42"/>
      <c r="DI429" s="34"/>
      <c r="DJ429" s="42"/>
    </row>
    <row r="430" spans="1:114">
      <c r="A430" s="34">
        <f t="shared" si="566"/>
        <v>602248.76314470393</v>
      </c>
      <c r="B430" s="34">
        <v>0</v>
      </c>
      <c r="C430" s="55">
        <f t="shared" si="645"/>
        <v>19.25</v>
      </c>
      <c r="D430" s="59"/>
      <c r="E430" s="87">
        <v>2.2000000000000002</v>
      </c>
      <c r="F430" s="101">
        <f>C430+E430</f>
        <v>21.45</v>
      </c>
      <c r="G430" s="37">
        <f t="shared" si="567"/>
        <v>3.3677793703960761E+25</v>
      </c>
      <c r="H430" s="34">
        <f t="shared" si="640"/>
        <v>84.80000000000004</v>
      </c>
      <c r="I430" s="38">
        <v>424</v>
      </c>
      <c r="L430" s="33"/>
      <c r="M430" s="34"/>
      <c r="N430" s="42"/>
      <c r="Y430" s="34"/>
      <c r="Z430" s="42"/>
      <c r="AJ430" s="34"/>
      <c r="AK430" s="42"/>
      <c r="AU430" s="34"/>
      <c r="AV430" s="42"/>
      <c r="BF430" s="34"/>
      <c r="BG430" s="42"/>
      <c r="BQ430" s="34"/>
      <c r="BR430" s="42"/>
      <c r="CB430" s="34"/>
      <c r="CC430" s="42"/>
      <c r="CM430" s="34"/>
      <c r="CN430" s="42"/>
      <c r="CX430" s="34"/>
      <c r="CY430" s="42"/>
      <c r="DI430" s="34"/>
      <c r="DJ430" s="42"/>
    </row>
    <row r="431" spans="1:114">
      <c r="A431" s="34">
        <f t="shared" si="566"/>
        <v>623487.01991056581</v>
      </c>
      <c r="B431" s="34">
        <v>0</v>
      </c>
      <c r="C431" s="55">
        <f t="shared" si="645"/>
        <v>19.25</v>
      </c>
      <c r="D431" s="59"/>
      <c r="E431" s="87">
        <v>2.2000000000000002</v>
      </c>
      <c r="F431" s="101">
        <f>C431+E431</f>
        <v>21.45</v>
      </c>
      <c r="G431" s="37">
        <f t="shared" si="567"/>
        <v>3.8685626227669233E+25</v>
      </c>
      <c r="H431" s="34">
        <f t="shared" si="640"/>
        <v>85.000000000000043</v>
      </c>
      <c r="I431" s="38">
        <v>425</v>
      </c>
      <c r="L431" s="33"/>
      <c r="M431" s="34"/>
      <c r="N431" s="42"/>
      <c r="Y431" s="34"/>
      <c r="Z431" s="42"/>
      <c r="AJ431" s="34"/>
      <c r="AK431" s="42"/>
      <c r="AU431" s="34"/>
      <c r="AV431" s="42"/>
      <c r="BF431" s="34"/>
      <c r="BG431" s="42"/>
      <c r="BQ431" s="34"/>
      <c r="BR431" s="42"/>
      <c r="CB431" s="34"/>
      <c r="CC431" s="42"/>
      <c r="CM431" s="34"/>
      <c r="CN431" s="42"/>
      <c r="CX431" s="34"/>
      <c r="CY431" s="42"/>
      <c r="DI431" s="34"/>
      <c r="DJ431" s="42"/>
    </row>
    <row r="432" spans="1:114">
      <c r="A432" s="34">
        <f t="shared" si="566"/>
        <v>645474.24218379939</v>
      </c>
      <c r="B432" s="34">
        <v>0</v>
      </c>
      <c r="C432" s="55">
        <f t="shared" si="645"/>
        <v>19.25</v>
      </c>
      <c r="D432" s="59"/>
      <c r="E432" s="87">
        <v>2.2000000000000002</v>
      </c>
      <c r="F432" s="101">
        <f>C432+E432</f>
        <v>21.45</v>
      </c>
      <c r="G432" s="37">
        <f t="shared" si="567"/>
        <v>4.4438115209753804E+25</v>
      </c>
      <c r="H432" s="34">
        <f t="shared" si="640"/>
        <v>85.200000000000045</v>
      </c>
      <c r="I432" s="38">
        <v>426</v>
      </c>
      <c r="L432" s="33"/>
      <c r="M432" s="34"/>
      <c r="N432" s="42"/>
      <c r="Y432" s="34"/>
      <c r="Z432" s="42"/>
      <c r="AJ432" s="34"/>
      <c r="AK432" s="42"/>
      <c r="AU432" s="34"/>
      <c r="AV432" s="42"/>
      <c r="BF432" s="34"/>
      <c r="BG432" s="42"/>
      <c r="BQ432" s="34"/>
      <c r="BR432" s="42"/>
      <c r="CB432" s="34"/>
      <c r="CC432" s="42"/>
      <c r="CM432" s="34"/>
      <c r="CN432" s="42"/>
      <c r="CX432" s="34"/>
      <c r="CY432" s="42"/>
      <c r="DI432" s="34"/>
      <c r="DJ432" s="42"/>
    </row>
    <row r="433" spans="1:114">
      <c r="A433" s="34">
        <f t="shared" si="566"/>
        <v>668236.84217598196</v>
      </c>
      <c r="B433" s="34">
        <v>0</v>
      </c>
      <c r="C433" s="55">
        <f t="shared" si="645"/>
        <v>19.25</v>
      </c>
      <c r="D433" s="59"/>
      <c r="E433" s="87">
        <v>2.2000000000000002</v>
      </c>
      <c r="F433" s="101">
        <f>C433+E433</f>
        <v>21.45</v>
      </c>
      <c r="G433" s="37">
        <f t="shared" si="567"/>
        <v>5.104598984061292E+25</v>
      </c>
      <c r="H433" s="34">
        <f t="shared" si="640"/>
        <v>85.400000000000048</v>
      </c>
      <c r="I433" s="38">
        <v>427</v>
      </c>
      <c r="L433" s="33"/>
      <c r="M433" s="34"/>
      <c r="N433" s="42"/>
      <c r="Y433" s="34"/>
      <c r="Z433" s="42"/>
      <c r="AJ433" s="34"/>
      <c r="AK433" s="42"/>
      <c r="AU433" s="34"/>
      <c r="AV433" s="42"/>
      <c r="BF433" s="34"/>
      <c r="BG433" s="42"/>
      <c r="BQ433" s="34"/>
      <c r="BR433" s="42"/>
      <c r="CB433" s="34"/>
      <c r="CC433" s="42"/>
      <c r="CM433" s="34"/>
      <c r="CN433" s="42"/>
      <c r="CX433" s="34"/>
      <c r="CY433" s="42"/>
      <c r="DI433" s="34"/>
      <c r="DJ433" s="42"/>
    </row>
    <row r="434" spans="1:114">
      <c r="A434" s="34">
        <f t="shared" si="566"/>
        <v>691802.16352332057</v>
      </c>
      <c r="B434" s="34">
        <v>0</v>
      </c>
      <c r="C434" s="55">
        <f t="shared" si="645"/>
        <v>19.25</v>
      </c>
      <c r="D434" s="59"/>
      <c r="E434" s="87">
        <v>2.2000000000000002</v>
      </c>
      <c r="F434" s="101">
        <f>C434+E434</f>
        <v>21.45</v>
      </c>
      <c r="G434" s="37">
        <f t="shared" si="567"/>
        <v>5.8636444559107427E+25</v>
      </c>
      <c r="H434" s="34">
        <f t="shared" si="640"/>
        <v>85.600000000000051</v>
      </c>
      <c r="I434" s="38">
        <v>428</v>
      </c>
      <c r="L434" s="33"/>
      <c r="M434" s="34"/>
      <c r="N434" s="42"/>
      <c r="Y434" s="34"/>
      <c r="Z434" s="42"/>
      <c r="AJ434" s="34"/>
      <c r="AK434" s="42"/>
      <c r="AU434" s="34"/>
      <c r="AV434" s="42"/>
      <c r="BF434" s="34"/>
      <c r="BG434" s="42"/>
      <c r="BQ434" s="34"/>
      <c r="BR434" s="42"/>
      <c r="CB434" s="34"/>
      <c r="CC434" s="42"/>
      <c r="CM434" s="34"/>
      <c r="CN434" s="42"/>
      <c r="CX434" s="34"/>
      <c r="CY434" s="42"/>
      <c r="DI434" s="34"/>
      <c r="DJ434" s="42"/>
    </row>
    <row r="435" spans="1:114">
      <c r="A435" s="34">
        <f t="shared" si="566"/>
        <v>716198.5141332706</v>
      </c>
      <c r="B435" s="34">
        <v>0</v>
      </c>
      <c r="C435" s="55">
        <f t="shared" si="645"/>
        <v>19.25</v>
      </c>
      <c r="D435" s="59"/>
      <c r="E435" s="87">
        <v>2.2000000000000002</v>
      </c>
      <c r="F435" s="101">
        <f>C435+E435</f>
        <v>21.45</v>
      </c>
      <c r="G435" s="37">
        <f t="shared" si="567"/>
        <v>6.7355587407921538E+25</v>
      </c>
      <c r="H435" s="34">
        <f t="shared" si="640"/>
        <v>85.800000000000054</v>
      </c>
      <c r="I435" s="38">
        <v>429</v>
      </c>
      <c r="L435" s="33"/>
      <c r="M435" s="34"/>
      <c r="N435" s="42"/>
      <c r="Y435" s="34"/>
      <c r="Z435" s="42"/>
      <c r="AJ435" s="34"/>
      <c r="AK435" s="42"/>
      <c r="AU435" s="34"/>
      <c r="AV435" s="42"/>
      <c r="BF435" s="34"/>
      <c r="BG435" s="42"/>
      <c r="BQ435" s="34"/>
      <c r="BR435" s="42"/>
      <c r="CB435" s="34"/>
      <c r="CC435" s="42"/>
      <c r="CM435" s="34"/>
      <c r="CN435" s="42"/>
      <c r="CX435" s="34"/>
      <c r="CY435" s="42"/>
      <c r="DI435" s="34"/>
      <c r="DJ435" s="42"/>
    </row>
    <row r="436" spans="1:114">
      <c r="A436" s="34">
        <f t="shared" si="566"/>
        <v>741455.20018948824</v>
      </c>
      <c r="B436" s="34">
        <v>0</v>
      </c>
      <c r="C436" s="55">
        <f t="shared" si="645"/>
        <v>19.25</v>
      </c>
      <c r="D436" s="59"/>
      <c r="E436" s="87">
        <v>2.2000000000000002</v>
      </c>
      <c r="F436" s="101">
        <f>C436+E436</f>
        <v>21.45</v>
      </c>
      <c r="G436" s="37">
        <f t="shared" si="567"/>
        <v>7.7371252455338483E+25</v>
      </c>
      <c r="H436" s="34">
        <f t="shared" si="640"/>
        <v>86.000000000000043</v>
      </c>
      <c r="I436" s="38">
        <v>430</v>
      </c>
      <c r="L436" s="33"/>
      <c r="M436" s="34"/>
      <c r="N436" s="42"/>
      <c r="Y436" s="34"/>
      <c r="Z436" s="42"/>
      <c r="AJ436" s="34"/>
      <c r="AK436" s="42"/>
      <c r="AU436" s="34"/>
      <c r="AV436" s="42"/>
      <c r="BF436" s="34"/>
      <c r="BG436" s="42"/>
      <c r="BQ436" s="34"/>
      <c r="BR436" s="42"/>
      <c r="CB436" s="34"/>
      <c r="CC436" s="42"/>
      <c r="CM436" s="34"/>
      <c r="CN436" s="42"/>
      <c r="CX436" s="34"/>
      <c r="CY436" s="42"/>
      <c r="DI436" s="34"/>
      <c r="DJ436" s="42"/>
    </row>
    <row r="437" spans="1:114">
      <c r="A437" s="34">
        <f t="shared" si="566"/>
        <v>767602.56135596393</v>
      </c>
      <c r="B437" s="34">
        <v>0</v>
      </c>
      <c r="C437" s="55">
        <f t="shared" si="645"/>
        <v>19.25</v>
      </c>
      <c r="D437" s="59"/>
      <c r="E437" s="87">
        <v>2.2000000000000002</v>
      </c>
      <c r="F437" s="101">
        <f>C437+E437</f>
        <v>21.45</v>
      </c>
      <c r="G437" s="37">
        <f t="shared" si="567"/>
        <v>8.8876230419507626E+25</v>
      </c>
      <c r="H437" s="34">
        <f t="shared" si="640"/>
        <v>86.200000000000045</v>
      </c>
      <c r="I437" s="38">
        <v>431</v>
      </c>
      <c r="L437" s="33"/>
      <c r="M437" s="34"/>
      <c r="N437" s="42"/>
      <c r="Y437" s="34"/>
      <c r="Z437" s="42"/>
      <c r="AJ437" s="34"/>
      <c r="AK437" s="42"/>
      <c r="AU437" s="34"/>
      <c r="AV437" s="42"/>
      <c r="BF437" s="34"/>
      <c r="BG437" s="42"/>
      <c r="BQ437" s="34"/>
      <c r="BR437" s="42"/>
      <c r="CB437" s="34"/>
      <c r="CC437" s="42"/>
      <c r="CM437" s="34"/>
      <c r="CN437" s="42"/>
      <c r="CX437" s="34"/>
      <c r="CY437" s="42"/>
      <c r="DI437" s="34"/>
      <c r="DJ437" s="42"/>
    </row>
    <row r="438" spans="1:114">
      <c r="A438" s="34">
        <f t="shared" si="566"/>
        <v>794672.00722262834</v>
      </c>
      <c r="B438" s="34">
        <v>0</v>
      </c>
      <c r="C438" s="55">
        <f t="shared" si="645"/>
        <v>19.25</v>
      </c>
      <c r="D438" s="59"/>
      <c r="E438" s="87">
        <v>2.2000000000000002</v>
      </c>
      <c r="F438" s="101">
        <f>C438+E438</f>
        <v>21.45</v>
      </c>
      <c r="G438" s="37">
        <f t="shared" si="567"/>
        <v>1.0209197968122586E+26</v>
      </c>
      <c r="H438" s="34">
        <f t="shared" si="640"/>
        <v>86.400000000000048</v>
      </c>
      <c r="I438" s="38">
        <v>432</v>
      </c>
      <c r="L438" s="33"/>
      <c r="M438" s="34"/>
      <c r="N438" s="42"/>
      <c r="Y438" s="34"/>
      <c r="Z438" s="42"/>
      <c r="AJ438" s="34"/>
      <c r="AK438" s="42"/>
      <c r="AU438" s="34"/>
      <c r="AV438" s="42"/>
      <c r="BF438" s="34"/>
      <c r="BG438" s="42"/>
      <c r="BQ438" s="34"/>
      <c r="BR438" s="42"/>
      <c r="CB438" s="34"/>
      <c r="CC438" s="42"/>
      <c r="CM438" s="34"/>
      <c r="CN438" s="42"/>
      <c r="CX438" s="34"/>
      <c r="CY438" s="42"/>
      <c r="DI438" s="34"/>
      <c r="DJ438" s="42"/>
    </row>
    <row r="439" spans="1:114">
      <c r="A439" s="34">
        <f t="shared" si="566"/>
        <v>822696.05503620917</v>
      </c>
      <c r="B439" s="34">
        <v>0</v>
      </c>
      <c r="C439" s="55">
        <f t="shared" si="645"/>
        <v>19.25</v>
      </c>
      <c r="D439" s="59"/>
      <c r="E439" s="87">
        <v>2.2000000000000002</v>
      </c>
      <c r="F439" s="101">
        <f>C439+E439</f>
        <v>21.45</v>
      </c>
      <c r="G439" s="37">
        <f t="shared" si="567"/>
        <v>1.1727288911821489E+26</v>
      </c>
      <c r="H439" s="34">
        <f t="shared" si="640"/>
        <v>86.600000000000051</v>
      </c>
      <c r="I439" s="38">
        <v>433</v>
      </c>
      <c r="L439" s="33"/>
      <c r="M439" s="34"/>
      <c r="N439" s="42"/>
      <c r="Y439" s="34"/>
      <c r="Z439" s="42"/>
      <c r="AJ439" s="34"/>
      <c r="AK439" s="42"/>
      <c r="AU439" s="34"/>
      <c r="AV439" s="42"/>
      <c r="BF439" s="34"/>
      <c r="BG439" s="42"/>
      <c r="BQ439" s="34"/>
      <c r="BR439" s="42"/>
      <c r="CB439" s="34"/>
      <c r="CC439" s="42"/>
      <c r="CM439" s="34"/>
      <c r="CN439" s="42"/>
      <c r="CX439" s="34"/>
      <c r="CY439" s="42"/>
      <c r="DI439" s="34"/>
      <c r="DJ439" s="42"/>
    </row>
    <row r="440" spans="1:114">
      <c r="A440" s="34">
        <f t="shared" si="566"/>
        <v>851708.36876166286</v>
      </c>
      <c r="B440" s="34">
        <v>0</v>
      </c>
      <c r="C440" s="55">
        <f t="shared" si="645"/>
        <v>19.25</v>
      </c>
      <c r="D440" s="59"/>
      <c r="E440" s="87">
        <v>2.2000000000000002</v>
      </c>
      <c r="F440" s="101">
        <f>C440+E440</f>
        <v>21.45</v>
      </c>
      <c r="G440" s="37">
        <f t="shared" si="567"/>
        <v>1.3471117481584315E+26</v>
      </c>
      <c r="H440" s="34">
        <f t="shared" si="640"/>
        <v>86.800000000000054</v>
      </c>
      <c r="I440" s="38">
        <v>434</v>
      </c>
      <c r="L440" s="33"/>
      <c r="M440" s="34"/>
      <c r="N440" s="42"/>
      <c r="Y440" s="34"/>
      <c r="Z440" s="42"/>
      <c r="AJ440" s="34"/>
      <c r="AK440" s="42"/>
      <c r="AU440" s="34"/>
      <c r="AV440" s="42"/>
      <c r="BF440" s="34"/>
      <c r="BG440" s="42"/>
      <c r="BQ440" s="34"/>
      <c r="BR440" s="42"/>
      <c r="CB440" s="34"/>
      <c r="CC440" s="42"/>
      <c r="CM440" s="34"/>
      <c r="CN440" s="42"/>
      <c r="CX440" s="34"/>
      <c r="CY440" s="42"/>
      <c r="DI440" s="34"/>
      <c r="DJ440" s="42"/>
    </row>
    <row r="441" spans="1:114">
      <c r="A441" s="34">
        <f t="shared" si="566"/>
        <v>881743.79952110676</v>
      </c>
      <c r="B441" s="34">
        <v>0</v>
      </c>
      <c r="C441" s="55">
        <f t="shared" si="645"/>
        <v>19.25</v>
      </c>
      <c r="D441" s="59"/>
      <c r="E441" s="87">
        <v>2.2000000000000002</v>
      </c>
      <c r="F441" s="101">
        <f>C441+E441</f>
        <v>21.45</v>
      </c>
      <c r="G441" s="37">
        <f t="shared" si="567"/>
        <v>1.5474250491067704E+26</v>
      </c>
      <c r="H441" s="34">
        <f t="shared" si="640"/>
        <v>87.000000000000043</v>
      </c>
      <c r="I441" s="38">
        <v>435</v>
      </c>
      <c r="L441" s="33"/>
      <c r="M441" s="34"/>
      <c r="N441" s="42"/>
      <c r="Y441" s="34"/>
      <c r="Z441" s="42"/>
      <c r="AJ441" s="34"/>
      <c r="AK441" s="42"/>
      <c r="AU441" s="34"/>
      <c r="AV441" s="42"/>
      <c r="BF441" s="34"/>
      <c r="BG441" s="42"/>
      <c r="BQ441" s="34"/>
      <c r="BR441" s="42"/>
      <c r="CB441" s="34"/>
      <c r="CC441" s="42"/>
      <c r="CM441" s="34"/>
      <c r="CN441" s="42"/>
      <c r="CX441" s="34"/>
      <c r="CY441" s="42"/>
      <c r="DI441" s="34"/>
      <c r="DJ441" s="42"/>
    </row>
    <row r="442" spans="1:114">
      <c r="A442" s="34">
        <f t="shared" si="566"/>
        <v>912838.4274588254</v>
      </c>
      <c r="B442" s="34">
        <v>0</v>
      </c>
      <c r="C442" s="55">
        <f t="shared" si="645"/>
        <v>19.25</v>
      </c>
      <c r="D442" s="59"/>
      <c r="E442" s="87">
        <v>2.2000000000000002</v>
      </c>
      <c r="F442" s="101">
        <f>C442+E442</f>
        <v>21.45</v>
      </c>
      <c r="G442" s="37">
        <f t="shared" si="567"/>
        <v>1.7775246083901532E+26</v>
      </c>
      <c r="H442" s="34">
        <f t="shared" si="640"/>
        <v>87.200000000000045</v>
      </c>
      <c r="I442" s="38">
        <v>436</v>
      </c>
      <c r="L442" s="33"/>
      <c r="M442" s="34"/>
      <c r="N442" s="42"/>
      <c r="Y442" s="34"/>
      <c r="Z442" s="42"/>
      <c r="AJ442" s="34"/>
      <c r="AK442" s="42"/>
      <c r="AU442" s="34"/>
      <c r="AV442" s="42"/>
      <c r="BF442" s="34"/>
      <c r="BG442" s="42"/>
      <c r="BQ442" s="34"/>
      <c r="BR442" s="42"/>
      <c r="CB442" s="34"/>
      <c r="CC442" s="42"/>
      <c r="CM442" s="34"/>
      <c r="CN442" s="42"/>
      <c r="CX442" s="34"/>
      <c r="CY442" s="42"/>
      <c r="DI442" s="34"/>
      <c r="DJ442" s="42"/>
    </row>
    <row r="443" spans="1:114">
      <c r="A443" s="34">
        <f t="shared" si="566"/>
        <v>945029.6050826438</v>
      </c>
      <c r="B443" s="34">
        <v>0</v>
      </c>
      <c r="C443" s="55">
        <f t="shared" si="645"/>
        <v>19.25</v>
      </c>
      <c r="D443" s="59"/>
      <c r="E443" s="87">
        <v>2.2000000000000002</v>
      </c>
      <c r="F443" s="101">
        <f>C443+E443</f>
        <v>21.45</v>
      </c>
      <c r="G443" s="37">
        <f t="shared" si="567"/>
        <v>2.0418395936245182E+26</v>
      </c>
      <c r="H443" s="34">
        <f t="shared" si="640"/>
        <v>87.400000000000048</v>
      </c>
      <c r="I443" s="38">
        <v>437</v>
      </c>
      <c r="L443" s="33"/>
      <c r="M443" s="34"/>
      <c r="N443" s="42"/>
      <c r="Y443" s="34"/>
      <c r="Z443" s="42"/>
      <c r="AJ443" s="34"/>
      <c r="AK443" s="42"/>
      <c r="AU443" s="34"/>
      <c r="AV443" s="42"/>
      <c r="BF443" s="34"/>
      <c r="BG443" s="42"/>
      <c r="BQ443" s="34"/>
      <c r="BR443" s="42"/>
      <c r="CB443" s="34"/>
      <c r="CC443" s="42"/>
      <c r="CM443" s="34"/>
      <c r="CN443" s="42"/>
      <c r="CX443" s="34"/>
      <c r="CY443" s="42"/>
      <c r="DI443" s="34"/>
      <c r="DJ443" s="42"/>
    </row>
    <row r="444" spans="1:114">
      <c r="A444" s="34">
        <f t="shared" si="566"/>
        <v>978356.00213373022</v>
      </c>
      <c r="B444" s="34">
        <v>0</v>
      </c>
      <c r="C444" s="55">
        <f t="shared" si="645"/>
        <v>19.25</v>
      </c>
      <c r="D444" s="59"/>
      <c r="E444" s="87">
        <v>2.2000000000000002</v>
      </c>
      <c r="F444" s="101">
        <f>C444+E444</f>
        <v>21.45</v>
      </c>
      <c r="G444" s="37">
        <f t="shared" si="567"/>
        <v>2.3454577823642981E+26</v>
      </c>
      <c r="H444" s="34">
        <f t="shared" si="640"/>
        <v>87.600000000000051</v>
      </c>
      <c r="I444" s="38">
        <v>438</v>
      </c>
      <c r="L444" s="33"/>
      <c r="M444" s="34"/>
      <c r="N444" s="42"/>
      <c r="Y444" s="34"/>
      <c r="Z444" s="42"/>
      <c r="AJ444" s="34"/>
      <c r="AK444" s="42"/>
      <c r="AU444" s="34"/>
      <c r="AV444" s="42"/>
      <c r="BF444" s="34"/>
      <c r="BG444" s="42"/>
      <c r="BQ444" s="34"/>
      <c r="BR444" s="42"/>
      <c r="CB444" s="34"/>
      <c r="CC444" s="42"/>
      <c r="CM444" s="34"/>
      <c r="CN444" s="42"/>
      <c r="CX444" s="34"/>
      <c r="CY444" s="42"/>
      <c r="DI444" s="34"/>
      <c r="DJ444" s="42"/>
    </row>
    <row r="445" spans="1:114">
      <c r="A445" s="34">
        <f t="shared" si="566"/>
        <v>1012857.6520387311</v>
      </c>
      <c r="B445" s="34">
        <v>0</v>
      </c>
      <c r="C445" s="55">
        <f t="shared" si="645"/>
        <v>19.25</v>
      </c>
      <c r="D445" s="59"/>
      <c r="E445" s="87">
        <v>2.2000000000000002</v>
      </c>
      <c r="F445" s="101">
        <f>C445+E445</f>
        <v>21.45</v>
      </c>
      <c r="G445" s="37">
        <f t="shared" si="567"/>
        <v>2.6942234963168639E+26</v>
      </c>
      <c r="H445" s="34">
        <f t="shared" si="640"/>
        <v>87.80000000000004</v>
      </c>
      <c r="I445" s="38">
        <v>439</v>
      </c>
      <c r="L445" s="33"/>
      <c r="M445" s="34"/>
      <c r="N445" s="42"/>
      <c r="Y445" s="34"/>
      <c r="Z445" s="42"/>
      <c r="AJ445" s="34"/>
      <c r="AK445" s="42"/>
      <c r="AU445" s="34"/>
      <c r="AV445" s="42"/>
      <c r="BF445" s="34"/>
      <c r="BG445" s="42"/>
      <c r="BQ445" s="34"/>
      <c r="BR445" s="42"/>
      <c r="CB445" s="34"/>
      <c r="CC445" s="42"/>
      <c r="CM445" s="34"/>
      <c r="CN445" s="42"/>
      <c r="CX445" s="34"/>
      <c r="CY445" s="42"/>
      <c r="DI445" s="34"/>
      <c r="DJ445" s="42"/>
    </row>
    <row r="446" spans="1:114">
      <c r="A446" s="34">
        <f t="shared" si="566"/>
        <v>1048576.0000000335</v>
      </c>
      <c r="B446" s="34">
        <v>0</v>
      </c>
      <c r="C446" s="55">
        <f t="shared" si="645"/>
        <v>19.25</v>
      </c>
      <c r="D446" s="59"/>
      <c r="E446" s="87">
        <v>2.2000000000000002</v>
      </c>
      <c r="F446" s="101">
        <f>C446+E446</f>
        <v>21.45</v>
      </c>
      <c r="G446" s="37">
        <f t="shared" si="567"/>
        <v>3.0948500982135421E+26</v>
      </c>
      <c r="H446" s="34">
        <f t="shared" si="640"/>
        <v>88.000000000000043</v>
      </c>
      <c r="I446" s="38">
        <v>440</v>
      </c>
      <c r="L446" s="33"/>
      <c r="M446" s="34"/>
      <c r="N446" s="42"/>
      <c r="Y446" s="34"/>
      <c r="Z446" s="42"/>
      <c r="AJ446" s="34"/>
      <c r="AK446" s="42"/>
      <c r="AU446" s="34"/>
      <c r="AV446" s="42"/>
      <c r="BF446" s="34"/>
      <c r="BG446" s="42"/>
      <c r="BQ446" s="34"/>
      <c r="BR446" s="42"/>
      <c r="CB446" s="34"/>
      <c r="CC446" s="42"/>
      <c r="CM446" s="34"/>
      <c r="CN446" s="42"/>
      <c r="CX446" s="34"/>
      <c r="CY446" s="42"/>
      <c r="DI446" s="34"/>
      <c r="DJ446" s="42"/>
    </row>
    <row r="447" spans="1:114">
      <c r="A447" s="34">
        <f t="shared" si="566"/>
        <v>1085553.952781931</v>
      </c>
      <c r="B447" s="34">
        <v>0</v>
      </c>
      <c r="C447" s="55">
        <f t="shared" si="645"/>
        <v>19.25</v>
      </c>
      <c r="D447" s="59"/>
      <c r="E447" s="87">
        <v>2.2000000000000002</v>
      </c>
      <c r="F447" s="101">
        <f>C447+E447</f>
        <v>21.45</v>
      </c>
      <c r="G447" s="37">
        <f t="shared" si="567"/>
        <v>3.5550492167803085E+26</v>
      </c>
      <c r="H447" s="34">
        <f t="shared" si="640"/>
        <v>88.200000000000045</v>
      </c>
      <c r="I447" s="38">
        <v>441</v>
      </c>
      <c r="L447" s="33"/>
      <c r="M447" s="34"/>
      <c r="N447" s="42"/>
      <c r="Y447" s="34"/>
      <c r="Z447" s="42"/>
      <c r="AJ447" s="34"/>
      <c r="AK447" s="42"/>
      <c r="AU447" s="34"/>
      <c r="AV447" s="42"/>
      <c r="BF447" s="34"/>
      <c r="BG447" s="42"/>
      <c r="BQ447" s="34"/>
      <c r="BR447" s="42"/>
      <c r="CB447" s="34"/>
      <c r="CC447" s="42"/>
      <c r="CM447" s="34"/>
      <c r="CN447" s="42"/>
      <c r="CX447" s="34"/>
      <c r="CY447" s="42"/>
      <c r="DI447" s="34"/>
      <c r="DJ447" s="42"/>
    </row>
    <row r="448" spans="1:114">
      <c r="A448" s="34">
        <f t="shared" si="566"/>
        <v>1123835.930252492</v>
      </c>
      <c r="B448" s="34">
        <v>0</v>
      </c>
      <c r="C448" s="55">
        <f t="shared" si="645"/>
        <v>19.25</v>
      </c>
      <c r="D448" s="59"/>
      <c r="E448" s="87">
        <v>2.2000000000000002</v>
      </c>
      <c r="F448" s="101">
        <f>C448+E448</f>
        <v>21.45</v>
      </c>
      <c r="G448" s="37">
        <f t="shared" si="567"/>
        <v>4.083679187249037E+26</v>
      </c>
      <c r="H448" s="34">
        <f t="shared" si="640"/>
        <v>88.400000000000048</v>
      </c>
      <c r="I448" s="38">
        <v>442</v>
      </c>
      <c r="L448" s="33"/>
      <c r="M448" s="34"/>
      <c r="N448" s="42"/>
      <c r="Y448" s="34"/>
      <c r="Z448" s="42"/>
      <c r="AJ448" s="34"/>
      <c r="AK448" s="42"/>
      <c r="AU448" s="34"/>
      <c r="AV448" s="42"/>
      <c r="BF448" s="34"/>
      <c r="BG448" s="42"/>
      <c r="BQ448" s="34"/>
      <c r="BR448" s="42"/>
      <c r="CB448" s="34"/>
      <c r="CC448" s="42"/>
      <c r="CM448" s="34"/>
      <c r="CN448" s="42"/>
      <c r="CX448" s="34"/>
      <c r="CY448" s="42"/>
      <c r="DI448" s="34"/>
      <c r="DJ448" s="42"/>
    </row>
    <row r="449" spans="1:114">
      <c r="A449" s="34">
        <f t="shared" si="566"/>
        <v>1163467.91874305</v>
      </c>
      <c r="B449" s="34">
        <v>0</v>
      </c>
      <c r="C449" s="55">
        <f t="shared" si="645"/>
        <v>19.25</v>
      </c>
      <c r="D449" s="59"/>
      <c r="E449" s="87">
        <v>2.2000000000000002</v>
      </c>
      <c r="F449" s="101">
        <f>C449+E449</f>
        <v>21.45</v>
      </c>
      <c r="G449" s="37">
        <f t="shared" si="567"/>
        <v>4.6909155647285983E+26</v>
      </c>
      <c r="H449" s="34">
        <f t="shared" si="640"/>
        <v>88.600000000000037</v>
      </c>
      <c r="I449" s="38">
        <v>443</v>
      </c>
      <c r="L449" s="33"/>
      <c r="M449" s="34"/>
      <c r="N449" s="42"/>
      <c r="Y449" s="34"/>
      <c r="Z449" s="42"/>
      <c r="AJ449" s="34"/>
      <c r="AK449" s="42"/>
      <c r="AU449" s="34"/>
      <c r="AV449" s="42"/>
      <c r="BF449" s="34"/>
      <c r="BG449" s="42"/>
      <c r="BQ449" s="34"/>
      <c r="BR449" s="42"/>
      <c r="CB449" s="34"/>
      <c r="CC449" s="42"/>
      <c r="CM449" s="34"/>
      <c r="CN449" s="42"/>
      <c r="CX449" s="34"/>
      <c r="CY449" s="42"/>
      <c r="DI449" s="34"/>
      <c r="DJ449" s="42"/>
    </row>
    <row r="450" spans="1:114">
      <c r="A450" s="34">
        <f t="shared" si="566"/>
        <v>1204497.5262894097</v>
      </c>
      <c r="B450" s="34">
        <v>0</v>
      </c>
      <c r="C450" s="55">
        <f t="shared" si="645"/>
        <v>19.25</v>
      </c>
      <c r="D450" s="59"/>
      <c r="E450" s="87">
        <v>2.2000000000000002</v>
      </c>
      <c r="F450" s="101">
        <f>C450+E450</f>
        <v>21.45</v>
      </c>
      <c r="G450" s="37">
        <f t="shared" si="567"/>
        <v>5.3884469926337286E+26</v>
      </c>
      <c r="H450" s="34">
        <f t="shared" si="640"/>
        <v>88.80000000000004</v>
      </c>
      <c r="I450" s="38">
        <v>444</v>
      </c>
      <c r="L450" s="33"/>
      <c r="M450" s="34"/>
      <c r="N450" s="42"/>
      <c r="Y450" s="34"/>
      <c r="Z450" s="42"/>
      <c r="AJ450" s="34"/>
      <c r="AK450" s="42"/>
      <c r="AU450" s="34"/>
      <c r="AV450" s="42"/>
      <c r="BF450" s="34"/>
      <c r="BG450" s="42"/>
      <c r="BQ450" s="34"/>
      <c r="BR450" s="42"/>
      <c r="CB450" s="34"/>
      <c r="CC450" s="42"/>
      <c r="CM450" s="34"/>
      <c r="CN450" s="42"/>
      <c r="CX450" s="34"/>
      <c r="CY450" s="42"/>
      <c r="DI450" s="34"/>
      <c r="DJ450" s="42"/>
    </row>
    <row r="451" spans="1:114">
      <c r="A451" s="34">
        <f t="shared" si="566"/>
        <v>1246974.0398211335</v>
      </c>
      <c r="B451" s="34">
        <v>0</v>
      </c>
      <c r="C451" s="55">
        <f t="shared" si="645"/>
        <v>19.25</v>
      </c>
      <c r="D451" s="59"/>
      <c r="E451" s="87">
        <v>2.2000000000000002</v>
      </c>
      <c r="F451" s="101">
        <f>C451+E451</f>
        <v>21.45</v>
      </c>
      <c r="G451" s="37">
        <f t="shared" si="567"/>
        <v>6.1897001964270842E+26</v>
      </c>
      <c r="H451" s="34">
        <f t="shared" si="640"/>
        <v>89.000000000000043</v>
      </c>
      <c r="I451" s="38">
        <v>445</v>
      </c>
      <c r="L451" s="33"/>
      <c r="M451" s="34"/>
      <c r="N451" s="42"/>
      <c r="Y451" s="34"/>
      <c r="Z451" s="42"/>
      <c r="AJ451" s="34"/>
      <c r="AK451" s="42"/>
      <c r="AU451" s="34"/>
      <c r="AV451" s="42"/>
      <c r="BF451" s="34"/>
      <c r="BG451" s="42"/>
      <c r="BQ451" s="34"/>
      <c r="BR451" s="42"/>
      <c r="CB451" s="34"/>
      <c r="CC451" s="42"/>
      <c r="CM451" s="34"/>
      <c r="CN451" s="42"/>
      <c r="CX451" s="34"/>
      <c r="CY451" s="42"/>
      <c r="DI451" s="34"/>
      <c r="DJ451" s="42"/>
    </row>
    <row r="452" spans="1:114">
      <c r="A452" s="34">
        <f t="shared" si="566"/>
        <v>1290948.4843676006</v>
      </c>
      <c r="B452" s="34">
        <v>0</v>
      </c>
      <c r="C452" s="55">
        <f t="shared" si="645"/>
        <v>19.25</v>
      </c>
      <c r="D452" s="59"/>
      <c r="E452" s="87">
        <v>2.2000000000000002</v>
      </c>
      <c r="F452" s="101">
        <f>C452+E452</f>
        <v>21.45</v>
      </c>
      <c r="G452" s="37">
        <f t="shared" si="567"/>
        <v>7.1100984335606169E+26</v>
      </c>
      <c r="H452" s="34">
        <f t="shared" si="640"/>
        <v>89.200000000000045</v>
      </c>
      <c r="I452" s="38">
        <v>446</v>
      </c>
      <c r="L452" s="33"/>
      <c r="M452" s="34"/>
      <c r="N452" s="42"/>
      <c r="Y452" s="34"/>
      <c r="Z452" s="42"/>
      <c r="AJ452" s="34"/>
      <c r="AK452" s="42"/>
      <c r="AU452" s="34"/>
      <c r="AV452" s="42"/>
      <c r="BF452" s="34"/>
      <c r="BG452" s="42"/>
      <c r="BQ452" s="34"/>
      <c r="BR452" s="42"/>
      <c r="CB452" s="34"/>
      <c r="CC452" s="42"/>
      <c r="CM452" s="34"/>
      <c r="CN452" s="42"/>
      <c r="CX452" s="34"/>
      <c r="CY452" s="42"/>
      <c r="DI452" s="34"/>
      <c r="DJ452" s="42"/>
    </row>
    <row r="453" spans="1:114">
      <c r="A453" s="34">
        <f t="shared" si="566"/>
        <v>1336473.684351966</v>
      </c>
      <c r="B453" s="34">
        <v>0</v>
      </c>
      <c r="C453" s="55">
        <f t="shared" si="645"/>
        <v>19.25</v>
      </c>
      <c r="D453" s="59"/>
      <c r="E453" s="87">
        <v>2.2000000000000002</v>
      </c>
      <c r="F453" s="101">
        <f>C453+E453</f>
        <v>21.45</v>
      </c>
      <c r="G453" s="37">
        <f t="shared" si="567"/>
        <v>8.1673583744980781E+26</v>
      </c>
      <c r="H453" s="34">
        <f t="shared" si="640"/>
        <v>89.400000000000048</v>
      </c>
      <c r="I453" s="38">
        <v>447</v>
      </c>
      <c r="L453" s="33"/>
      <c r="M453" s="34"/>
      <c r="N453" s="42"/>
      <c r="Y453" s="34"/>
      <c r="Z453" s="42"/>
      <c r="AJ453" s="34"/>
      <c r="AK453" s="42"/>
      <c r="AU453" s="34"/>
      <c r="AV453" s="42"/>
      <c r="BF453" s="34"/>
      <c r="BG453" s="42"/>
      <c r="BQ453" s="34"/>
      <c r="BR453" s="42"/>
      <c r="CB453" s="34"/>
      <c r="CC453" s="42"/>
      <c r="CM453" s="34"/>
      <c r="CN453" s="42"/>
      <c r="CX453" s="34"/>
      <c r="CY453" s="42"/>
      <c r="DI453" s="34"/>
      <c r="DJ453" s="42"/>
    </row>
    <row r="454" spans="1:114">
      <c r="A454" s="34">
        <f t="shared" si="566"/>
        <v>1383604.3270466432</v>
      </c>
      <c r="B454" s="34">
        <v>0</v>
      </c>
      <c r="C454" s="55">
        <f t="shared" si="645"/>
        <v>19.25</v>
      </c>
      <c r="D454" s="59"/>
      <c r="E454" s="87">
        <v>2.2000000000000002</v>
      </c>
      <c r="F454" s="101">
        <f>C454+E454</f>
        <v>21.45</v>
      </c>
      <c r="G454" s="37">
        <f t="shared" si="567"/>
        <v>9.3818311294572007E+26</v>
      </c>
      <c r="H454" s="34">
        <f t="shared" si="640"/>
        <v>89.600000000000051</v>
      </c>
      <c r="I454" s="38">
        <v>448</v>
      </c>
      <c r="L454" s="33"/>
      <c r="M454" s="34"/>
      <c r="N454" s="42"/>
      <c r="Y454" s="34"/>
      <c r="Z454" s="42"/>
      <c r="AJ454" s="34"/>
      <c r="AK454" s="42"/>
      <c r="AU454" s="34"/>
      <c r="AV454" s="42"/>
      <c r="BF454" s="34"/>
      <c r="BG454" s="42"/>
      <c r="BQ454" s="34"/>
      <c r="BR454" s="42"/>
      <c r="CB454" s="34"/>
      <c r="CC454" s="42"/>
      <c r="CM454" s="34"/>
      <c r="CN454" s="42"/>
      <c r="CX454" s="34"/>
      <c r="CY454" s="42"/>
      <c r="DI454" s="34"/>
      <c r="DJ454" s="42"/>
    </row>
    <row r="455" spans="1:114">
      <c r="A455" s="34">
        <f t="shared" ref="A455:A518" si="647">POWER(POWER(2,0.05),I455-40)</f>
        <v>1432397.0282665438</v>
      </c>
      <c r="B455" s="34">
        <v>0</v>
      </c>
      <c r="C455" s="55">
        <f t="shared" si="645"/>
        <v>19.25</v>
      </c>
      <c r="D455" s="59"/>
      <c r="E455" s="87">
        <v>2.2000000000000002</v>
      </c>
      <c r="F455" s="101">
        <f>C455+E455</f>
        <v>21.45</v>
      </c>
      <c r="G455" s="37">
        <f t="shared" ref="G455:G518" si="648">POWER($H$1,I455)</f>
        <v>1.0776893985267463E+27</v>
      </c>
      <c r="H455" s="34">
        <f t="shared" si="640"/>
        <v>89.800000000000054</v>
      </c>
      <c r="I455" s="38">
        <v>449</v>
      </c>
      <c r="L455" s="33"/>
      <c r="M455" s="34"/>
      <c r="N455" s="42"/>
      <c r="Y455" s="34"/>
      <c r="Z455" s="42"/>
      <c r="AJ455" s="34"/>
      <c r="AK455" s="42"/>
      <c r="AU455" s="34"/>
      <c r="AV455" s="42"/>
      <c r="BF455" s="34"/>
      <c r="BG455" s="42"/>
      <c r="BQ455" s="34"/>
      <c r="BR455" s="42"/>
      <c r="CB455" s="34"/>
      <c r="CC455" s="42"/>
      <c r="CM455" s="34"/>
      <c r="CN455" s="42"/>
      <c r="CX455" s="34"/>
      <c r="CY455" s="42"/>
      <c r="DI455" s="34"/>
      <c r="DJ455" s="42"/>
    </row>
    <row r="456" spans="1:114">
      <c r="A456" s="34">
        <f t="shared" si="647"/>
        <v>1482910.400378979</v>
      </c>
      <c r="B456" s="34">
        <v>0</v>
      </c>
      <c r="C456" s="55">
        <f t="shared" si="645"/>
        <v>19.25</v>
      </c>
      <c r="D456" s="59"/>
      <c r="E456" s="87">
        <v>2.2000000000000002</v>
      </c>
      <c r="F456" s="101">
        <f>C456+E456</f>
        <v>21.45</v>
      </c>
      <c r="G456" s="37">
        <f t="shared" si="648"/>
        <v>1.2379400392854177E+27</v>
      </c>
      <c r="H456" s="34">
        <f t="shared" ref="H456:H519" si="649">LOG(G456,2)</f>
        <v>90.000000000000057</v>
      </c>
      <c r="I456" s="38">
        <v>450</v>
      </c>
      <c r="L456" s="33"/>
      <c r="M456" s="34"/>
      <c r="N456" s="42"/>
      <c r="Y456" s="34"/>
      <c r="Z456" s="42"/>
      <c r="AJ456" s="34"/>
      <c r="AK456" s="42"/>
      <c r="AU456" s="34"/>
      <c r="AV456" s="42"/>
      <c r="BF456" s="34"/>
      <c r="BG456" s="42"/>
      <c r="BQ456" s="34"/>
      <c r="BR456" s="42"/>
      <c r="CB456" s="34"/>
      <c r="CC456" s="42"/>
      <c r="CM456" s="34"/>
      <c r="CN456" s="42"/>
      <c r="CX456" s="34"/>
      <c r="CY456" s="42"/>
      <c r="DI456" s="34"/>
      <c r="DJ456" s="42"/>
    </row>
    <row r="457" spans="1:114">
      <c r="A457" s="34">
        <f t="shared" si="647"/>
        <v>1535205.1227119304</v>
      </c>
      <c r="B457" s="34">
        <v>0</v>
      </c>
      <c r="C457" s="55">
        <f t="shared" si="645"/>
        <v>19.25</v>
      </c>
      <c r="D457" s="59"/>
      <c r="E457" s="87">
        <v>2.2000000000000002</v>
      </c>
      <c r="F457" s="101">
        <f>C457+E457</f>
        <v>21.45</v>
      </c>
      <c r="G457" s="37">
        <f t="shared" si="648"/>
        <v>1.4220196867121242E+27</v>
      </c>
      <c r="H457" s="34">
        <f t="shared" si="649"/>
        <v>90.200000000000045</v>
      </c>
      <c r="I457" s="38">
        <v>451</v>
      </c>
      <c r="L457" s="33"/>
      <c r="M457" s="34"/>
      <c r="N457" s="42"/>
      <c r="Y457" s="34"/>
      <c r="Z457" s="42"/>
      <c r="AJ457" s="34"/>
      <c r="AK457" s="42"/>
      <c r="AU457" s="34"/>
      <c r="AV457" s="42"/>
      <c r="BF457" s="34"/>
      <c r="BG457" s="42"/>
      <c r="BQ457" s="34"/>
      <c r="BR457" s="42"/>
      <c r="CB457" s="34"/>
      <c r="CC457" s="42"/>
      <c r="CM457" s="34"/>
      <c r="CN457" s="42"/>
      <c r="CX457" s="34"/>
      <c r="CY457" s="42"/>
      <c r="DI457" s="34"/>
      <c r="DJ457" s="42"/>
    </row>
    <row r="458" spans="1:114">
      <c r="A458" s="34">
        <f t="shared" si="647"/>
        <v>1589344.0144452592</v>
      </c>
      <c r="B458" s="34">
        <v>0</v>
      </c>
      <c r="C458" s="55">
        <f t="shared" si="645"/>
        <v>19.25</v>
      </c>
      <c r="D458" s="59"/>
      <c r="E458" s="87">
        <v>2.2000000000000002</v>
      </c>
      <c r="F458" s="101">
        <f>C458+E458</f>
        <v>21.45</v>
      </c>
      <c r="G458" s="37">
        <f t="shared" si="648"/>
        <v>1.6334716748996162E+27</v>
      </c>
      <c r="H458" s="34">
        <f t="shared" si="649"/>
        <v>90.400000000000048</v>
      </c>
      <c r="I458" s="38">
        <v>452</v>
      </c>
      <c r="L458" s="33"/>
      <c r="M458" s="34"/>
      <c r="N458" s="42"/>
      <c r="Y458" s="34"/>
      <c r="Z458" s="42"/>
      <c r="AJ458" s="34"/>
      <c r="AK458" s="42"/>
      <c r="AU458" s="34"/>
      <c r="AV458" s="42"/>
      <c r="BF458" s="34"/>
      <c r="BG458" s="42"/>
      <c r="BQ458" s="34"/>
      <c r="BR458" s="42"/>
      <c r="CB458" s="34"/>
      <c r="CC458" s="42"/>
      <c r="CM458" s="34"/>
      <c r="CN458" s="42"/>
      <c r="CX458" s="34"/>
      <c r="CY458" s="42"/>
      <c r="DI458" s="34"/>
      <c r="DJ458" s="42"/>
    </row>
    <row r="459" spans="1:114">
      <c r="A459" s="34">
        <f t="shared" si="647"/>
        <v>1645392.1100724204</v>
      </c>
      <c r="B459" s="34">
        <v>0</v>
      </c>
      <c r="C459" s="55">
        <f t="shared" si="645"/>
        <v>19.25</v>
      </c>
      <c r="D459" s="59"/>
      <c r="E459" s="87">
        <v>2.2000000000000002</v>
      </c>
      <c r="F459" s="101">
        <f>C459+E459</f>
        <v>21.45</v>
      </c>
      <c r="G459" s="37">
        <f t="shared" si="648"/>
        <v>1.8763662258914404E+27</v>
      </c>
      <c r="H459" s="34">
        <f t="shared" si="649"/>
        <v>90.600000000000051</v>
      </c>
      <c r="I459" s="38">
        <v>453</v>
      </c>
      <c r="L459" s="33"/>
      <c r="M459" s="34"/>
      <c r="N459" s="42"/>
      <c r="Y459" s="34"/>
      <c r="Z459" s="42"/>
      <c r="AJ459" s="34"/>
      <c r="AK459" s="42"/>
      <c r="AU459" s="34"/>
      <c r="AV459" s="42"/>
      <c r="BF459" s="34"/>
      <c r="BG459" s="42"/>
      <c r="BQ459" s="34"/>
      <c r="BR459" s="42"/>
      <c r="CB459" s="34"/>
      <c r="CC459" s="42"/>
      <c r="CM459" s="34"/>
      <c r="CN459" s="42"/>
      <c r="CX459" s="34"/>
      <c r="CY459" s="42"/>
      <c r="DI459" s="34"/>
      <c r="DJ459" s="42"/>
    </row>
    <row r="460" spans="1:114">
      <c r="A460" s="34">
        <f t="shared" si="647"/>
        <v>1703416.737523328</v>
      </c>
      <c r="B460" s="34">
        <v>0</v>
      </c>
      <c r="C460" s="55">
        <f t="shared" si="645"/>
        <v>19.25</v>
      </c>
      <c r="D460" s="59"/>
      <c r="E460" s="87">
        <v>2.2000000000000002</v>
      </c>
      <c r="F460" s="101">
        <f>C460+E460</f>
        <v>21.45</v>
      </c>
      <c r="G460" s="37">
        <f t="shared" si="648"/>
        <v>2.1553787970534931E+27</v>
      </c>
      <c r="H460" s="34">
        <f t="shared" si="649"/>
        <v>90.800000000000054</v>
      </c>
      <c r="I460" s="38">
        <v>454</v>
      </c>
      <c r="L460" s="33"/>
      <c r="M460" s="34"/>
      <c r="N460" s="42"/>
      <c r="Y460" s="34"/>
      <c r="Z460" s="42"/>
      <c r="AJ460" s="34"/>
      <c r="AK460" s="42"/>
      <c r="AU460" s="34"/>
      <c r="AV460" s="42"/>
      <c r="BF460" s="34"/>
      <c r="BG460" s="42"/>
      <c r="BQ460" s="34"/>
      <c r="BR460" s="42"/>
      <c r="CB460" s="34"/>
      <c r="CC460" s="42"/>
      <c r="CM460" s="34"/>
      <c r="CN460" s="42"/>
      <c r="CX460" s="34"/>
      <c r="CY460" s="42"/>
      <c r="DI460" s="34"/>
      <c r="DJ460" s="42"/>
    </row>
    <row r="461" spans="1:114">
      <c r="A461" s="34">
        <f t="shared" si="647"/>
        <v>1763487.5990422165</v>
      </c>
      <c r="B461" s="34">
        <v>0</v>
      </c>
      <c r="C461" s="55">
        <f t="shared" si="645"/>
        <v>19.25</v>
      </c>
      <c r="D461" s="59"/>
      <c r="E461" s="87">
        <v>2.2000000000000002</v>
      </c>
      <c r="F461" s="101">
        <f>C461+E461</f>
        <v>21.45</v>
      </c>
      <c r="G461" s="37">
        <f t="shared" si="648"/>
        <v>2.4758800785708359E+27</v>
      </c>
      <c r="H461" s="34">
        <f t="shared" si="649"/>
        <v>91.000000000000043</v>
      </c>
      <c r="I461" s="38">
        <v>455</v>
      </c>
      <c r="L461" s="33"/>
      <c r="M461" s="34"/>
      <c r="N461" s="42"/>
      <c r="Y461" s="34"/>
      <c r="Z461" s="42"/>
      <c r="AJ461" s="34"/>
      <c r="AK461" s="42"/>
      <c r="AU461" s="34"/>
      <c r="AV461" s="42"/>
      <c r="BF461" s="34"/>
      <c r="BG461" s="42"/>
      <c r="BQ461" s="34"/>
      <c r="BR461" s="42"/>
      <c r="CB461" s="34"/>
      <c r="CC461" s="42"/>
      <c r="CM461" s="34"/>
      <c r="CN461" s="42"/>
      <c r="CX461" s="34"/>
      <c r="CY461" s="42"/>
      <c r="DI461" s="34"/>
      <c r="DJ461" s="42"/>
    </row>
    <row r="462" spans="1:114">
      <c r="A462" s="34">
        <f t="shared" si="647"/>
        <v>1825676.8549176541</v>
      </c>
      <c r="B462" s="34">
        <v>0</v>
      </c>
      <c r="C462" s="55">
        <f t="shared" si="645"/>
        <v>19.25</v>
      </c>
      <c r="D462" s="59"/>
      <c r="E462" s="87">
        <v>2.2000000000000002</v>
      </c>
      <c r="F462" s="101">
        <f>C462+E462</f>
        <v>21.45</v>
      </c>
      <c r="G462" s="37">
        <f t="shared" si="648"/>
        <v>2.844039373424249E+27</v>
      </c>
      <c r="H462" s="34">
        <f t="shared" si="649"/>
        <v>91.200000000000045</v>
      </c>
      <c r="I462" s="38">
        <v>456</v>
      </c>
      <c r="L462" s="33"/>
      <c r="M462" s="34"/>
      <c r="N462" s="42"/>
      <c r="Y462" s="34"/>
      <c r="Z462" s="42"/>
      <c r="AJ462" s="34"/>
      <c r="AK462" s="42"/>
      <c r="AU462" s="34"/>
      <c r="AV462" s="42"/>
      <c r="BF462" s="34"/>
      <c r="BG462" s="42"/>
      <c r="BQ462" s="34"/>
      <c r="BR462" s="42"/>
      <c r="CB462" s="34"/>
      <c r="CC462" s="42"/>
      <c r="CM462" s="34"/>
      <c r="CN462" s="42"/>
      <c r="CX462" s="34"/>
      <c r="CY462" s="42"/>
      <c r="DI462" s="34"/>
      <c r="DJ462" s="42"/>
    </row>
    <row r="463" spans="1:114">
      <c r="A463" s="34">
        <f t="shared" si="647"/>
        <v>1890059.2101652904</v>
      </c>
      <c r="B463" s="34">
        <v>0</v>
      </c>
      <c r="C463" s="55">
        <f t="shared" si="645"/>
        <v>19.25</v>
      </c>
      <c r="D463" s="59"/>
      <c r="E463" s="87">
        <v>2.2000000000000002</v>
      </c>
      <c r="F463" s="101">
        <f>C463+E463</f>
        <v>21.45</v>
      </c>
      <c r="G463" s="37">
        <f t="shared" si="648"/>
        <v>3.2669433497992334E+27</v>
      </c>
      <c r="H463" s="34">
        <f t="shared" si="649"/>
        <v>91.400000000000048</v>
      </c>
      <c r="I463" s="38">
        <v>457</v>
      </c>
      <c r="L463" s="33"/>
      <c r="M463" s="34"/>
      <c r="N463" s="42"/>
      <c r="Y463" s="34"/>
      <c r="Z463" s="42"/>
      <c r="AJ463" s="34"/>
      <c r="AK463" s="42"/>
      <c r="AU463" s="34"/>
      <c r="AV463" s="42"/>
      <c r="BF463" s="34"/>
      <c r="BG463" s="42"/>
      <c r="BQ463" s="34"/>
      <c r="BR463" s="42"/>
      <c r="CB463" s="34"/>
      <c r="CC463" s="42"/>
      <c r="CM463" s="34"/>
      <c r="CN463" s="42"/>
      <c r="CX463" s="34"/>
      <c r="CY463" s="42"/>
      <c r="DI463" s="34"/>
      <c r="DJ463" s="42"/>
    </row>
    <row r="464" spans="1:114">
      <c r="A464" s="34">
        <f t="shared" si="647"/>
        <v>1956712.0042674642</v>
      </c>
      <c r="B464" s="34">
        <v>0</v>
      </c>
      <c r="C464" s="55">
        <f t="shared" si="645"/>
        <v>19.25</v>
      </c>
      <c r="D464" s="59"/>
      <c r="E464" s="87">
        <v>2.2000000000000002</v>
      </c>
      <c r="F464" s="101">
        <f>C464+E464</f>
        <v>21.45</v>
      </c>
      <c r="G464" s="37">
        <f t="shared" si="648"/>
        <v>3.752732451782883E+27</v>
      </c>
      <c r="H464" s="34">
        <f t="shared" si="649"/>
        <v>91.600000000000051</v>
      </c>
      <c r="I464" s="38">
        <v>458</v>
      </c>
      <c r="L464" s="33"/>
      <c r="M464" s="34"/>
      <c r="N464" s="42"/>
      <c r="Y464" s="34"/>
      <c r="Z464" s="42"/>
      <c r="AJ464" s="34"/>
      <c r="AK464" s="42"/>
      <c r="AU464" s="34"/>
      <c r="AV464" s="42"/>
      <c r="BF464" s="34"/>
      <c r="BG464" s="42"/>
      <c r="BQ464" s="34"/>
      <c r="BR464" s="42"/>
      <c r="CB464" s="34"/>
      <c r="CC464" s="42"/>
      <c r="CM464" s="34"/>
      <c r="CN464" s="42"/>
      <c r="CX464" s="34"/>
      <c r="CY464" s="42"/>
      <c r="DI464" s="34"/>
      <c r="DJ464" s="42"/>
    </row>
    <row r="465" spans="1:114">
      <c r="A465" s="34">
        <f t="shared" si="647"/>
        <v>2025715.3040774656</v>
      </c>
      <c r="B465" s="34">
        <v>0</v>
      </c>
      <c r="C465" s="55">
        <f t="shared" si="645"/>
        <v>19.25</v>
      </c>
      <c r="D465" s="59"/>
      <c r="E465" s="87">
        <v>2.2000000000000002</v>
      </c>
      <c r="F465" s="101">
        <f>C465+E465</f>
        <v>21.45</v>
      </c>
      <c r="G465" s="37">
        <f t="shared" si="648"/>
        <v>4.3107575941069867E+27</v>
      </c>
      <c r="H465" s="34">
        <f t="shared" si="649"/>
        <v>91.80000000000004</v>
      </c>
      <c r="I465" s="38">
        <v>459</v>
      </c>
      <c r="L465" s="33"/>
      <c r="M465" s="34"/>
      <c r="N465" s="42"/>
      <c r="Y465" s="34"/>
      <c r="Z465" s="42"/>
      <c r="AJ465" s="34"/>
      <c r="AK465" s="42"/>
      <c r="AU465" s="34"/>
      <c r="AV465" s="42"/>
      <c r="BF465" s="34"/>
      <c r="BG465" s="42"/>
      <c r="BQ465" s="34"/>
      <c r="BR465" s="42"/>
      <c r="CB465" s="34"/>
      <c r="CC465" s="42"/>
      <c r="CM465" s="34"/>
      <c r="CN465" s="42"/>
      <c r="CX465" s="34"/>
      <c r="CY465" s="42"/>
      <c r="DI465" s="34"/>
      <c r="DJ465" s="42"/>
    </row>
    <row r="466" spans="1:114">
      <c r="A466" s="34">
        <f t="shared" si="647"/>
        <v>2097152.0000000703</v>
      </c>
      <c r="B466" s="34">
        <v>0</v>
      </c>
      <c r="C466" s="55">
        <f t="shared" si="645"/>
        <v>19.25</v>
      </c>
      <c r="D466" s="59"/>
      <c r="E466" s="87">
        <v>2.2000000000000002</v>
      </c>
      <c r="F466" s="101">
        <f>C466+E466</f>
        <v>21.45</v>
      </c>
      <c r="G466" s="37">
        <f t="shared" si="648"/>
        <v>4.9517601571416728E+27</v>
      </c>
      <c r="H466" s="34">
        <f t="shared" si="649"/>
        <v>92.000000000000043</v>
      </c>
      <c r="I466" s="38">
        <v>460</v>
      </c>
      <c r="L466" s="33"/>
      <c r="M466" s="34"/>
      <c r="N466" s="42"/>
      <c r="Y466" s="34"/>
      <c r="Z466" s="42"/>
      <c r="AJ466" s="34"/>
      <c r="AK466" s="42"/>
      <c r="AU466" s="34"/>
      <c r="AV466" s="42"/>
      <c r="BF466" s="34"/>
      <c r="BG466" s="42"/>
      <c r="BQ466" s="34"/>
      <c r="BR466" s="42"/>
      <c r="CB466" s="34"/>
      <c r="CC466" s="42"/>
      <c r="CM466" s="34"/>
      <c r="CN466" s="42"/>
      <c r="CX466" s="34"/>
      <c r="CY466" s="42"/>
      <c r="DI466" s="34"/>
      <c r="DJ466" s="42"/>
    </row>
    <row r="467" spans="1:114">
      <c r="A467" s="34">
        <f t="shared" si="647"/>
        <v>2171107.9055638649</v>
      </c>
      <c r="B467" s="34">
        <v>0</v>
      </c>
      <c r="C467" s="55">
        <f t="shared" si="645"/>
        <v>19.25</v>
      </c>
      <c r="D467" s="59"/>
      <c r="E467" s="87">
        <v>2.2000000000000002</v>
      </c>
      <c r="F467" s="101">
        <f>C467+E467</f>
        <v>21.45</v>
      </c>
      <c r="G467" s="37">
        <f t="shared" si="648"/>
        <v>5.6880787468485001E+27</v>
      </c>
      <c r="H467" s="34">
        <f t="shared" si="649"/>
        <v>92.200000000000045</v>
      </c>
      <c r="I467" s="38">
        <v>461</v>
      </c>
      <c r="L467" s="33"/>
      <c r="M467" s="34"/>
      <c r="N467" s="42"/>
      <c r="Y467" s="34"/>
      <c r="Z467" s="42"/>
      <c r="AJ467" s="34"/>
      <c r="AK467" s="42"/>
      <c r="AU467" s="34"/>
      <c r="AV467" s="42"/>
      <c r="BF467" s="34"/>
      <c r="BG467" s="42"/>
      <c r="BQ467" s="34"/>
      <c r="BR467" s="42"/>
      <c r="CB467" s="34"/>
      <c r="CC467" s="42"/>
      <c r="CM467" s="34"/>
      <c r="CN467" s="42"/>
      <c r="CX467" s="34"/>
      <c r="CY467" s="42"/>
      <c r="DI467" s="34"/>
      <c r="DJ467" s="42"/>
    </row>
    <row r="468" spans="1:114">
      <c r="A468" s="34">
        <f t="shared" si="647"/>
        <v>2247671.8605049876</v>
      </c>
      <c r="B468" s="34">
        <v>0</v>
      </c>
      <c r="C468" s="55">
        <f t="shared" si="645"/>
        <v>19.25</v>
      </c>
      <c r="D468" s="59"/>
      <c r="E468" s="87">
        <v>2.2000000000000002</v>
      </c>
      <c r="F468" s="101">
        <f>C468+E468</f>
        <v>21.45</v>
      </c>
      <c r="G468" s="37">
        <f t="shared" si="648"/>
        <v>6.533886699598468E+27</v>
      </c>
      <c r="H468" s="34">
        <f t="shared" si="649"/>
        <v>92.400000000000048</v>
      </c>
      <c r="I468" s="38">
        <v>462</v>
      </c>
      <c r="L468" s="33"/>
      <c r="M468" s="34"/>
      <c r="N468" s="42"/>
      <c r="Y468" s="34"/>
      <c r="Z468" s="42"/>
      <c r="AJ468" s="34"/>
      <c r="AK468" s="42"/>
      <c r="AU468" s="34"/>
      <c r="AV468" s="42"/>
      <c r="BF468" s="34"/>
      <c r="BG468" s="42"/>
      <c r="BQ468" s="34"/>
      <c r="BR468" s="42"/>
      <c r="CB468" s="34"/>
      <c r="CC468" s="42"/>
      <c r="CM468" s="34"/>
      <c r="CN468" s="42"/>
      <c r="CX468" s="34"/>
      <c r="CY468" s="42"/>
      <c r="DI468" s="34"/>
      <c r="DJ468" s="42"/>
    </row>
    <row r="469" spans="1:114">
      <c r="A469" s="34">
        <f t="shared" si="647"/>
        <v>2326935.8374861036</v>
      </c>
      <c r="B469" s="34">
        <v>0</v>
      </c>
      <c r="C469" s="55">
        <f t="shared" si="645"/>
        <v>19.25</v>
      </c>
      <c r="D469" s="59"/>
      <c r="E469" s="87">
        <v>2.2000000000000002</v>
      </c>
      <c r="F469" s="101">
        <f>C469+E469</f>
        <v>21.45</v>
      </c>
      <c r="G469" s="37">
        <f t="shared" si="648"/>
        <v>7.5054649035657672E+27</v>
      </c>
      <c r="H469" s="34">
        <f t="shared" si="649"/>
        <v>92.600000000000037</v>
      </c>
      <c r="I469" s="38">
        <v>463</v>
      </c>
      <c r="L469" s="33"/>
      <c r="M469" s="34"/>
      <c r="N469" s="42"/>
      <c r="Y469" s="34"/>
      <c r="Z469" s="42"/>
      <c r="AJ469" s="34"/>
      <c r="AK469" s="42"/>
      <c r="AU469" s="34"/>
      <c r="AV469" s="42"/>
      <c r="BF469" s="34"/>
      <c r="BG469" s="42"/>
      <c r="BQ469" s="34"/>
      <c r="BR469" s="42"/>
      <c r="CB469" s="34"/>
      <c r="CC469" s="42"/>
      <c r="CM469" s="34"/>
      <c r="CN469" s="42"/>
      <c r="CX469" s="34"/>
      <c r="CY469" s="42"/>
      <c r="DI469" s="34"/>
      <c r="DJ469" s="42"/>
    </row>
    <row r="470" spans="1:114">
      <c r="A470" s="34">
        <f t="shared" si="647"/>
        <v>2408995.0525788232</v>
      </c>
      <c r="B470" s="34">
        <v>0</v>
      </c>
      <c r="C470" s="55">
        <f t="shared" ref="C470:C533" si="650">IF(D470&gt;0,C469+D470,C469)</f>
        <v>19.25</v>
      </c>
      <c r="D470" s="59"/>
      <c r="E470" s="87">
        <v>2.2000000000000002</v>
      </c>
      <c r="F470" s="101">
        <f>C470+E470</f>
        <v>21.45</v>
      </c>
      <c r="G470" s="37">
        <f t="shared" si="648"/>
        <v>8.6215151882139778E+27</v>
      </c>
      <c r="H470" s="34">
        <f t="shared" si="649"/>
        <v>92.800000000000054</v>
      </c>
      <c r="I470" s="38">
        <v>464</v>
      </c>
      <c r="L470" s="33"/>
      <c r="M470" s="34"/>
      <c r="N470" s="42"/>
      <c r="Y470" s="34"/>
      <c r="Z470" s="42"/>
      <c r="AJ470" s="34"/>
      <c r="AK470" s="42"/>
      <c r="AU470" s="34"/>
      <c r="AV470" s="42"/>
      <c r="BF470" s="34"/>
      <c r="BG470" s="42"/>
      <c r="BQ470" s="34"/>
      <c r="BR470" s="42"/>
      <c r="CB470" s="34"/>
      <c r="CC470" s="42"/>
      <c r="CM470" s="34"/>
      <c r="CN470" s="42"/>
      <c r="CX470" s="34"/>
      <c r="CY470" s="42"/>
      <c r="DI470" s="34"/>
      <c r="DJ470" s="42"/>
    </row>
    <row r="471" spans="1:114">
      <c r="A471" s="34">
        <f t="shared" si="647"/>
        <v>2493948.0796422707</v>
      </c>
      <c r="B471" s="34">
        <v>0</v>
      </c>
      <c r="C471" s="55">
        <f t="shared" si="650"/>
        <v>19.25</v>
      </c>
      <c r="D471" s="59"/>
      <c r="E471" s="87">
        <v>2.2000000000000002</v>
      </c>
      <c r="F471" s="101">
        <f>C471+E471</f>
        <v>21.45</v>
      </c>
      <c r="G471" s="37">
        <f t="shared" si="648"/>
        <v>9.9035203142833501E+27</v>
      </c>
      <c r="H471" s="34">
        <f t="shared" si="649"/>
        <v>93.000000000000043</v>
      </c>
      <c r="I471" s="38">
        <v>465</v>
      </c>
      <c r="L471" s="33"/>
      <c r="M471" s="34"/>
      <c r="N471" s="42"/>
      <c r="Y471" s="34"/>
      <c r="Z471" s="42"/>
      <c r="AJ471" s="34"/>
      <c r="AK471" s="42"/>
      <c r="AU471" s="34"/>
      <c r="AV471" s="42"/>
      <c r="BF471" s="34"/>
      <c r="BG471" s="42"/>
      <c r="BQ471" s="34"/>
      <c r="BR471" s="42"/>
      <c r="CB471" s="34"/>
      <c r="CC471" s="42"/>
      <c r="CM471" s="34"/>
      <c r="CN471" s="42"/>
      <c r="CX471" s="34"/>
      <c r="CY471" s="42"/>
      <c r="DI471" s="34"/>
      <c r="DJ471" s="42"/>
    </row>
    <row r="472" spans="1:114">
      <c r="A472" s="34">
        <f t="shared" si="647"/>
        <v>2581896.9687352059</v>
      </c>
      <c r="B472" s="34">
        <v>0</v>
      </c>
      <c r="C472" s="55">
        <f t="shared" si="650"/>
        <v>19.25</v>
      </c>
      <c r="D472" s="59"/>
      <c r="E472" s="87">
        <v>2.2000000000000002</v>
      </c>
      <c r="F472" s="101">
        <f>C472+E472</f>
        <v>21.45</v>
      </c>
      <c r="G472" s="37">
        <f t="shared" si="648"/>
        <v>1.1376157493697002E+28</v>
      </c>
      <c r="H472" s="34">
        <f t="shared" si="649"/>
        <v>93.200000000000045</v>
      </c>
      <c r="I472" s="38">
        <v>466</v>
      </c>
      <c r="L472" s="33"/>
      <c r="M472" s="34"/>
      <c r="N472" s="42"/>
      <c r="Y472" s="34"/>
      <c r="Z472" s="42"/>
      <c r="AJ472" s="34"/>
      <c r="AK472" s="42"/>
      <c r="AU472" s="34"/>
      <c r="AV472" s="42"/>
      <c r="BF472" s="34"/>
      <c r="BG472" s="42"/>
      <c r="BQ472" s="34"/>
      <c r="BR472" s="42"/>
      <c r="CB472" s="34"/>
      <c r="CC472" s="42"/>
      <c r="CM472" s="34"/>
      <c r="CN472" s="42"/>
      <c r="CX472" s="34"/>
      <c r="CY472" s="42"/>
      <c r="DI472" s="34"/>
      <c r="DJ472" s="42"/>
    </row>
    <row r="473" spans="1:114">
      <c r="A473" s="34">
        <f t="shared" si="647"/>
        <v>2672947.3687039362</v>
      </c>
      <c r="B473" s="34">
        <v>0</v>
      </c>
      <c r="C473" s="55">
        <f t="shared" si="650"/>
        <v>19.25</v>
      </c>
      <c r="D473" s="59"/>
      <c r="E473" s="87">
        <v>2.2000000000000002</v>
      </c>
      <c r="F473" s="101">
        <f>C473+E473</f>
        <v>21.45</v>
      </c>
      <c r="G473" s="37">
        <f t="shared" si="648"/>
        <v>1.306777339919694E+28</v>
      </c>
      <c r="H473" s="34">
        <f t="shared" si="649"/>
        <v>93.400000000000048</v>
      </c>
      <c r="I473" s="38">
        <v>467</v>
      </c>
      <c r="L473" s="33"/>
      <c r="M473" s="34"/>
      <c r="N473" s="42"/>
      <c r="Y473" s="34"/>
      <c r="Z473" s="42"/>
      <c r="AJ473" s="34"/>
      <c r="AK473" s="42"/>
      <c r="AU473" s="34"/>
      <c r="AV473" s="42"/>
      <c r="BF473" s="34"/>
      <c r="BG473" s="42"/>
      <c r="BQ473" s="34"/>
      <c r="BR473" s="42"/>
      <c r="CB473" s="34"/>
      <c r="CC473" s="42"/>
      <c r="CM473" s="34"/>
      <c r="CN473" s="42"/>
      <c r="CX473" s="34"/>
      <c r="CY473" s="42"/>
      <c r="DI473" s="34"/>
      <c r="DJ473" s="42"/>
    </row>
    <row r="474" spans="1:114">
      <c r="A474" s="34">
        <f t="shared" si="647"/>
        <v>2767208.6540932911</v>
      </c>
      <c r="B474" s="34">
        <v>0</v>
      </c>
      <c r="C474" s="55">
        <f t="shared" si="650"/>
        <v>19.25</v>
      </c>
      <c r="D474" s="59"/>
      <c r="E474" s="87">
        <v>2.2000000000000002</v>
      </c>
      <c r="F474" s="101">
        <f>C474+E474</f>
        <v>21.45</v>
      </c>
      <c r="G474" s="37">
        <f t="shared" si="648"/>
        <v>1.5010929807131541E+28</v>
      </c>
      <c r="H474" s="34">
        <f t="shared" si="649"/>
        <v>93.600000000000051</v>
      </c>
      <c r="I474" s="38">
        <v>468</v>
      </c>
      <c r="L474" s="33"/>
      <c r="M474" s="34"/>
      <c r="N474" s="42"/>
      <c r="Y474" s="34"/>
      <c r="Z474" s="42"/>
      <c r="AJ474" s="34"/>
      <c r="AK474" s="42"/>
      <c r="AU474" s="34"/>
      <c r="AV474" s="42"/>
      <c r="BF474" s="34"/>
      <c r="BG474" s="42"/>
      <c r="BQ474" s="34"/>
      <c r="BR474" s="42"/>
      <c r="CB474" s="34"/>
      <c r="CC474" s="42"/>
      <c r="CM474" s="34"/>
      <c r="CN474" s="42"/>
      <c r="CX474" s="34"/>
      <c r="CY474" s="42"/>
      <c r="DI474" s="34"/>
      <c r="DJ474" s="42"/>
    </row>
    <row r="475" spans="1:114">
      <c r="A475" s="34">
        <f t="shared" si="647"/>
        <v>2864794.0565330917</v>
      </c>
      <c r="B475" s="34">
        <v>0</v>
      </c>
      <c r="C475" s="55">
        <f t="shared" si="650"/>
        <v>19.25</v>
      </c>
      <c r="D475" s="59"/>
      <c r="E475" s="87">
        <v>2.2000000000000002</v>
      </c>
      <c r="F475" s="101">
        <f>C475+E475</f>
        <v>21.45</v>
      </c>
      <c r="G475" s="37">
        <f t="shared" si="648"/>
        <v>1.724303037642796E+28</v>
      </c>
      <c r="H475" s="34">
        <f t="shared" si="649"/>
        <v>93.80000000000004</v>
      </c>
      <c r="I475" s="38">
        <v>469</v>
      </c>
      <c r="L475" s="33"/>
      <c r="M475" s="34"/>
      <c r="N475" s="42"/>
      <c r="Y475" s="34"/>
      <c r="Z475" s="42"/>
      <c r="AJ475" s="34"/>
      <c r="AK475" s="42"/>
      <c r="AU475" s="34"/>
      <c r="AV475" s="42"/>
      <c r="BF475" s="34"/>
      <c r="BG475" s="42"/>
      <c r="BQ475" s="34"/>
      <c r="BR475" s="42"/>
      <c r="CB475" s="34"/>
      <c r="CC475" s="42"/>
      <c r="CM475" s="34"/>
      <c r="CN475" s="42"/>
      <c r="CX475" s="34"/>
      <c r="CY475" s="42"/>
      <c r="DI475" s="34"/>
      <c r="DJ475" s="42"/>
    </row>
    <row r="476" spans="1:114">
      <c r="A476" s="34">
        <f t="shared" si="647"/>
        <v>2965820.8007579627</v>
      </c>
      <c r="B476" s="34">
        <v>0</v>
      </c>
      <c r="C476" s="55">
        <f t="shared" si="650"/>
        <v>19.25</v>
      </c>
      <c r="D476" s="59"/>
      <c r="E476" s="87">
        <v>2.2000000000000002</v>
      </c>
      <c r="F476" s="101">
        <f>C476+E476</f>
        <v>21.45</v>
      </c>
      <c r="G476" s="37">
        <f t="shared" si="648"/>
        <v>1.9807040628566705E+28</v>
      </c>
      <c r="H476" s="34">
        <f t="shared" si="649"/>
        <v>94.000000000000057</v>
      </c>
      <c r="I476" s="38">
        <v>470</v>
      </c>
      <c r="L476" s="33"/>
      <c r="M476" s="34"/>
      <c r="N476" s="42"/>
      <c r="Y476" s="34"/>
      <c r="Z476" s="42"/>
      <c r="AJ476" s="34"/>
      <c r="AK476" s="42"/>
      <c r="AU476" s="34"/>
      <c r="AV476" s="42"/>
      <c r="BF476" s="34"/>
      <c r="BG476" s="42"/>
      <c r="BQ476" s="34"/>
      <c r="BR476" s="42"/>
      <c r="CB476" s="34"/>
      <c r="CC476" s="42"/>
      <c r="CM476" s="34"/>
      <c r="CN476" s="42"/>
      <c r="CX476" s="34"/>
      <c r="CY476" s="42"/>
      <c r="DI476" s="34"/>
      <c r="DJ476" s="42"/>
    </row>
    <row r="477" spans="1:114">
      <c r="A477" s="34">
        <f t="shared" si="647"/>
        <v>3070410.245423866</v>
      </c>
      <c r="B477" s="34">
        <v>0</v>
      </c>
      <c r="C477" s="55">
        <f t="shared" si="650"/>
        <v>19.25</v>
      </c>
      <c r="D477" s="59"/>
      <c r="E477" s="87">
        <v>2.2000000000000002</v>
      </c>
      <c r="F477" s="101">
        <f>C477+E477</f>
        <v>21.45</v>
      </c>
      <c r="G477" s="37">
        <f t="shared" si="648"/>
        <v>2.2752314987394018E+28</v>
      </c>
      <c r="H477" s="34">
        <f t="shared" si="649"/>
        <v>94.200000000000045</v>
      </c>
      <c r="I477" s="38">
        <v>471</v>
      </c>
      <c r="L477" s="33"/>
      <c r="M477" s="34"/>
      <c r="N477" s="42"/>
      <c r="Y477" s="34"/>
      <c r="Z477" s="42"/>
      <c r="AJ477" s="34"/>
      <c r="AK477" s="42"/>
      <c r="AU477" s="34"/>
      <c r="AV477" s="42"/>
      <c r="BF477" s="34"/>
      <c r="BG477" s="42"/>
      <c r="BQ477" s="34"/>
      <c r="BR477" s="42"/>
      <c r="CB477" s="34"/>
      <c r="CC477" s="42"/>
      <c r="CM477" s="34"/>
      <c r="CN477" s="42"/>
      <c r="CX477" s="34"/>
      <c r="CY477" s="42"/>
      <c r="DI477" s="34"/>
      <c r="DJ477" s="42"/>
    </row>
    <row r="478" spans="1:114">
      <c r="A478" s="34">
        <f t="shared" si="647"/>
        <v>3178688.0288905236</v>
      </c>
      <c r="B478" s="34">
        <v>0</v>
      </c>
      <c r="C478" s="55">
        <f t="shared" si="650"/>
        <v>19.25</v>
      </c>
      <c r="D478" s="59"/>
      <c r="E478" s="87">
        <v>2.2000000000000002</v>
      </c>
      <c r="F478" s="101">
        <f>C478+E478</f>
        <v>21.45</v>
      </c>
      <c r="G478" s="37">
        <f t="shared" si="648"/>
        <v>2.613554679839389E+28</v>
      </c>
      <c r="H478" s="34">
        <f t="shared" si="649"/>
        <v>94.400000000000063</v>
      </c>
      <c r="I478" s="38">
        <v>472</v>
      </c>
      <c r="L478" s="33"/>
      <c r="M478" s="34"/>
      <c r="N478" s="42"/>
      <c r="Y478" s="34"/>
      <c r="Z478" s="42"/>
      <c r="AJ478" s="34"/>
      <c r="AK478" s="42"/>
      <c r="AU478" s="34"/>
      <c r="AV478" s="42"/>
      <c r="BF478" s="34"/>
      <c r="BG478" s="42"/>
      <c r="BQ478" s="34"/>
      <c r="BR478" s="42"/>
      <c r="CB478" s="34"/>
      <c r="CC478" s="42"/>
      <c r="CM478" s="34"/>
      <c r="CN478" s="42"/>
      <c r="CX478" s="34"/>
      <c r="CY478" s="42"/>
      <c r="DI478" s="34"/>
      <c r="DJ478" s="42"/>
    </row>
    <row r="479" spans="1:114">
      <c r="A479" s="34">
        <f t="shared" si="647"/>
        <v>3290784.2201448469</v>
      </c>
      <c r="B479" s="34">
        <v>0</v>
      </c>
      <c r="C479" s="55">
        <f t="shared" si="650"/>
        <v>19.25</v>
      </c>
      <c r="D479" s="59"/>
      <c r="E479" s="87">
        <v>2.2000000000000002</v>
      </c>
      <c r="F479" s="101">
        <f>C479+E479</f>
        <v>21.45</v>
      </c>
      <c r="G479" s="37">
        <f t="shared" si="648"/>
        <v>3.0021859614263099E+28</v>
      </c>
      <c r="H479" s="34">
        <f t="shared" si="649"/>
        <v>94.600000000000051</v>
      </c>
      <c r="I479" s="38">
        <v>473</v>
      </c>
      <c r="L479" s="33"/>
      <c r="M479" s="34"/>
      <c r="N479" s="42"/>
      <c r="Y479" s="34"/>
      <c r="Z479" s="42"/>
      <c r="AJ479" s="34"/>
      <c r="AK479" s="42"/>
      <c r="AU479" s="34"/>
      <c r="AV479" s="42"/>
      <c r="BF479" s="34"/>
      <c r="BG479" s="42"/>
      <c r="BQ479" s="34"/>
      <c r="BR479" s="42"/>
      <c r="CB479" s="34"/>
      <c r="CC479" s="42"/>
      <c r="CM479" s="34"/>
      <c r="CN479" s="42"/>
      <c r="CX479" s="34"/>
      <c r="CY479" s="42"/>
      <c r="DI479" s="34"/>
      <c r="DJ479" s="42"/>
    </row>
    <row r="480" spans="1:114">
      <c r="A480" s="34">
        <f t="shared" si="647"/>
        <v>3406833.4750466617</v>
      </c>
      <c r="B480" s="34">
        <v>0</v>
      </c>
      <c r="C480" s="55">
        <f t="shared" si="650"/>
        <v>19.25</v>
      </c>
      <c r="D480" s="59"/>
      <c r="E480" s="87">
        <v>2.2000000000000002</v>
      </c>
      <c r="F480" s="101">
        <f>C480+E480</f>
        <v>21.45</v>
      </c>
      <c r="G480" s="37">
        <f t="shared" si="648"/>
        <v>3.4486060752855938E+28</v>
      </c>
      <c r="H480" s="34">
        <f t="shared" si="649"/>
        <v>94.80000000000004</v>
      </c>
      <c r="I480" s="38">
        <v>474</v>
      </c>
      <c r="L480" s="33"/>
      <c r="M480" s="34"/>
      <c r="N480" s="42"/>
      <c r="Y480" s="34"/>
      <c r="Z480" s="42"/>
      <c r="AJ480" s="34"/>
      <c r="AK480" s="42"/>
      <c r="AU480" s="34"/>
      <c r="AV480" s="42"/>
      <c r="BF480" s="34"/>
      <c r="BG480" s="42"/>
      <c r="BQ480" s="34"/>
      <c r="BR480" s="42"/>
      <c r="CB480" s="34"/>
      <c r="CC480" s="42"/>
      <c r="CM480" s="34"/>
      <c r="CN480" s="42"/>
      <c r="CX480" s="34"/>
      <c r="CY480" s="42"/>
      <c r="DI480" s="34"/>
      <c r="DJ480" s="42"/>
    </row>
    <row r="481" spans="1:114">
      <c r="A481" s="34">
        <f t="shared" si="647"/>
        <v>3526975.1980844382</v>
      </c>
      <c r="B481" s="34">
        <v>0</v>
      </c>
      <c r="C481" s="55">
        <f t="shared" si="650"/>
        <v>19.25</v>
      </c>
      <c r="D481" s="59"/>
      <c r="E481" s="87">
        <v>2.2000000000000002</v>
      </c>
      <c r="F481" s="101">
        <f>C481+E481</f>
        <v>21.45</v>
      </c>
      <c r="G481" s="37">
        <f t="shared" si="648"/>
        <v>3.9614081257133418E+28</v>
      </c>
      <c r="H481" s="34">
        <f t="shared" si="649"/>
        <v>95.000000000000057</v>
      </c>
      <c r="I481" s="38">
        <v>475</v>
      </c>
      <c r="L481" s="33"/>
      <c r="M481" s="34"/>
      <c r="N481" s="42"/>
      <c r="Y481" s="34"/>
      <c r="Z481" s="42"/>
      <c r="AJ481" s="34"/>
      <c r="AK481" s="42"/>
      <c r="AU481" s="34"/>
      <c r="AV481" s="42"/>
      <c r="BF481" s="34"/>
      <c r="BG481" s="42"/>
      <c r="BQ481" s="34"/>
      <c r="BR481" s="42"/>
      <c r="CB481" s="34"/>
      <c r="CC481" s="42"/>
      <c r="CM481" s="34"/>
      <c r="CN481" s="42"/>
      <c r="CX481" s="34"/>
      <c r="CY481" s="42"/>
      <c r="DI481" s="34"/>
      <c r="DJ481" s="42"/>
    </row>
    <row r="482" spans="1:114">
      <c r="A482" s="34">
        <f t="shared" si="647"/>
        <v>3651353.7098353137</v>
      </c>
      <c r="B482" s="34">
        <v>0</v>
      </c>
      <c r="C482" s="55">
        <f t="shared" si="650"/>
        <v>19.25</v>
      </c>
      <c r="D482" s="59"/>
      <c r="E482" s="87">
        <v>2.2000000000000002</v>
      </c>
      <c r="F482" s="101">
        <f>C482+E482</f>
        <v>21.45</v>
      </c>
      <c r="G482" s="37">
        <f t="shared" si="648"/>
        <v>4.5504629974788045E+28</v>
      </c>
      <c r="H482" s="34">
        <f t="shared" si="649"/>
        <v>95.200000000000045</v>
      </c>
      <c r="I482" s="38">
        <v>476</v>
      </c>
      <c r="L482" s="33"/>
      <c r="M482" s="34"/>
      <c r="N482" s="42"/>
      <c r="Y482" s="34"/>
      <c r="Z482" s="42"/>
      <c r="AJ482" s="34"/>
      <c r="AK482" s="42"/>
      <c r="AU482" s="34"/>
      <c r="AV482" s="42"/>
      <c r="BF482" s="34"/>
      <c r="BG482" s="42"/>
      <c r="BQ482" s="34"/>
      <c r="BR482" s="42"/>
      <c r="CB482" s="34"/>
      <c r="CC482" s="42"/>
      <c r="CM482" s="34"/>
      <c r="CN482" s="42"/>
      <c r="CX482" s="34"/>
      <c r="CY482" s="42"/>
      <c r="DI482" s="34"/>
      <c r="DJ482" s="42"/>
    </row>
    <row r="483" spans="1:114">
      <c r="A483" s="34">
        <f t="shared" si="647"/>
        <v>3780118.4203305873</v>
      </c>
      <c r="B483" s="34">
        <v>0</v>
      </c>
      <c r="C483" s="55">
        <f t="shared" si="650"/>
        <v>19.25</v>
      </c>
      <c r="D483" s="59"/>
      <c r="E483" s="87">
        <v>2.2000000000000002</v>
      </c>
      <c r="F483" s="101">
        <f>C483+E483</f>
        <v>21.45</v>
      </c>
      <c r="G483" s="37">
        <f t="shared" si="648"/>
        <v>5.2271093596787806E+28</v>
      </c>
      <c r="H483" s="34">
        <f t="shared" si="649"/>
        <v>95.400000000000063</v>
      </c>
      <c r="I483" s="38">
        <v>477</v>
      </c>
      <c r="L483" s="33"/>
      <c r="M483" s="34"/>
      <c r="N483" s="42"/>
      <c r="Y483" s="34"/>
      <c r="Z483" s="42"/>
      <c r="AJ483" s="34"/>
      <c r="AK483" s="42"/>
      <c r="AU483" s="34"/>
      <c r="AV483" s="42"/>
      <c r="BF483" s="34"/>
      <c r="BG483" s="42"/>
      <c r="BQ483" s="34"/>
      <c r="BR483" s="42"/>
      <c r="CB483" s="34"/>
      <c r="CC483" s="42"/>
      <c r="CM483" s="34"/>
      <c r="CN483" s="42"/>
      <c r="CX483" s="34"/>
      <c r="CY483" s="42"/>
      <c r="DI483" s="34"/>
      <c r="DJ483" s="42"/>
    </row>
    <row r="484" spans="1:114">
      <c r="A484" s="34">
        <f t="shared" si="647"/>
        <v>3913424.0085349339</v>
      </c>
      <c r="B484" s="34">
        <v>0</v>
      </c>
      <c r="C484" s="55">
        <f t="shared" si="650"/>
        <v>19.25</v>
      </c>
      <c r="D484" s="59"/>
      <c r="E484" s="87">
        <v>2.2000000000000002</v>
      </c>
      <c r="F484" s="101">
        <f>C484+E484</f>
        <v>21.45</v>
      </c>
      <c r="G484" s="37">
        <f t="shared" si="648"/>
        <v>6.0043719228526199E+28</v>
      </c>
      <c r="H484" s="34">
        <f t="shared" si="649"/>
        <v>95.600000000000051</v>
      </c>
      <c r="I484" s="38">
        <v>478</v>
      </c>
      <c r="L484" s="33"/>
      <c r="M484" s="34"/>
      <c r="N484" s="42"/>
      <c r="Y484" s="34"/>
      <c r="Z484" s="42"/>
      <c r="AJ484" s="34"/>
      <c r="AK484" s="42"/>
      <c r="AU484" s="34"/>
      <c r="AV484" s="42"/>
      <c r="BF484" s="34"/>
      <c r="BG484" s="42"/>
      <c r="BQ484" s="34"/>
      <c r="BR484" s="42"/>
      <c r="CB484" s="34"/>
      <c r="CC484" s="42"/>
      <c r="CM484" s="34"/>
      <c r="CN484" s="42"/>
      <c r="CX484" s="34"/>
      <c r="CY484" s="42"/>
      <c r="DI484" s="34"/>
      <c r="DJ484" s="42"/>
    </row>
    <row r="485" spans="1:114">
      <c r="A485" s="34">
        <f t="shared" si="647"/>
        <v>4051430.6081549372</v>
      </c>
      <c r="B485" s="34">
        <v>0</v>
      </c>
      <c r="C485" s="55">
        <f t="shared" si="650"/>
        <v>19.25</v>
      </c>
      <c r="D485" s="59"/>
      <c r="E485" s="87">
        <v>2.2000000000000002</v>
      </c>
      <c r="F485" s="101">
        <f>C485+E485</f>
        <v>21.45</v>
      </c>
      <c r="G485" s="37">
        <f t="shared" si="648"/>
        <v>6.8972121505711902E+28</v>
      </c>
      <c r="H485" s="34">
        <f t="shared" si="649"/>
        <v>95.80000000000004</v>
      </c>
      <c r="I485" s="38">
        <v>479</v>
      </c>
      <c r="L485" s="33"/>
      <c r="M485" s="34"/>
      <c r="N485" s="42"/>
      <c r="Y485" s="34"/>
      <c r="Z485" s="42"/>
      <c r="AJ485" s="34"/>
      <c r="AK485" s="42"/>
      <c r="AU485" s="34"/>
      <c r="AV485" s="42"/>
      <c r="BF485" s="34"/>
      <c r="BG485" s="42"/>
      <c r="BQ485" s="34"/>
      <c r="BR485" s="42"/>
      <c r="CB485" s="34"/>
      <c r="CC485" s="42"/>
      <c r="CM485" s="34"/>
      <c r="CN485" s="42"/>
      <c r="CX485" s="34"/>
      <c r="CY485" s="42"/>
      <c r="DI485" s="34"/>
      <c r="DJ485" s="42"/>
    </row>
    <row r="486" spans="1:114">
      <c r="A486" s="34">
        <f t="shared" si="647"/>
        <v>4194304.0000001462</v>
      </c>
      <c r="B486" s="34">
        <v>0</v>
      </c>
      <c r="C486" s="55">
        <f t="shared" si="650"/>
        <v>19.25</v>
      </c>
      <c r="D486" s="59"/>
      <c r="E486" s="87">
        <v>2.2000000000000002</v>
      </c>
      <c r="F486" s="101">
        <f>C486+E486</f>
        <v>21.45</v>
      </c>
      <c r="G486" s="37">
        <f t="shared" si="648"/>
        <v>7.9228162514266888E+28</v>
      </c>
      <c r="H486" s="34">
        <f t="shared" si="649"/>
        <v>96.000000000000057</v>
      </c>
      <c r="I486" s="38">
        <v>480</v>
      </c>
      <c r="L486" s="33"/>
      <c r="M486" s="34"/>
      <c r="N486" s="42"/>
      <c r="Y486" s="34"/>
      <c r="Z486" s="42"/>
      <c r="AJ486" s="34"/>
      <c r="AK486" s="42"/>
      <c r="AU486" s="34"/>
      <c r="AV486" s="42"/>
      <c r="BF486" s="34"/>
      <c r="BG486" s="42"/>
      <c r="BQ486" s="34"/>
      <c r="BR486" s="42"/>
      <c r="CB486" s="34"/>
      <c r="CC486" s="42"/>
      <c r="CM486" s="34"/>
      <c r="CN486" s="42"/>
      <c r="CX486" s="34"/>
      <c r="CY486" s="42"/>
      <c r="DI486" s="34"/>
      <c r="DJ486" s="42"/>
    </row>
    <row r="487" spans="1:114">
      <c r="A487" s="34">
        <f t="shared" si="647"/>
        <v>4342215.8111277381</v>
      </c>
      <c r="B487" s="34">
        <v>0</v>
      </c>
      <c r="C487" s="55">
        <f t="shared" si="650"/>
        <v>19.25</v>
      </c>
      <c r="D487" s="59"/>
      <c r="E487" s="87">
        <v>2.2000000000000002</v>
      </c>
      <c r="F487" s="101">
        <f>C487+E487</f>
        <v>21.45</v>
      </c>
      <c r="G487" s="37">
        <f t="shared" si="648"/>
        <v>9.1009259949576143E+28</v>
      </c>
      <c r="H487" s="34">
        <f t="shared" si="649"/>
        <v>96.200000000000045</v>
      </c>
      <c r="I487" s="38">
        <v>481</v>
      </c>
      <c r="L487" s="33"/>
      <c r="M487" s="34"/>
      <c r="N487" s="42"/>
      <c r="Y487" s="34"/>
      <c r="Z487" s="42"/>
      <c r="AJ487" s="34"/>
      <c r="AK487" s="42"/>
      <c r="AU487" s="34"/>
      <c r="AV487" s="42"/>
      <c r="BF487" s="34"/>
      <c r="BG487" s="42"/>
      <c r="BQ487" s="34"/>
      <c r="BR487" s="42"/>
      <c r="CB487" s="34"/>
      <c r="CC487" s="42"/>
      <c r="CM487" s="34"/>
      <c r="CN487" s="42"/>
      <c r="CX487" s="34"/>
      <c r="CY487" s="42"/>
      <c r="DI487" s="34"/>
      <c r="DJ487" s="42"/>
    </row>
    <row r="488" spans="1:114">
      <c r="A488" s="34">
        <f t="shared" si="647"/>
        <v>4495343.7210099837</v>
      </c>
      <c r="B488" s="34">
        <v>0</v>
      </c>
      <c r="C488" s="55">
        <f t="shared" si="650"/>
        <v>19.25</v>
      </c>
      <c r="D488" s="59"/>
      <c r="E488" s="87">
        <v>2.2000000000000002</v>
      </c>
      <c r="F488" s="101">
        <f>C488+E488</f>
        <v>21.45</v>
      </c>
      <c r="G488" s="37">
        <f t="shared" si="648"/>
        <v>1.0454218719357565E+29</v>
      </c>
      <c r="H488" s="34">
        <f t="shared" si="649"/>
        <v>96.400000000000034</v>
      </c>
      <c r="I488" s="38">
        <v>482</v>
      </c>
      <c r="L488" s="33"/>
      <c r="M488" s="34"/>
      <c r="N488" s="42"/>
      <c r="Y488" s="34"/>
      <c r="Z488" s="42"/>
      <c r="AJ488" s="34"/>
      <c r="AK488" s="42"/>
      <c r="AU488" s="34"/>
      <c r="AV488" s="42"/>
      <c r="BF488" s="34"/>
      <c r="BG488" s="42"/>
      <c r="BQ488" s="34"/>
      <c r="BR488" s="42"/>
      <c r="CB488" s="34"/>
      <c r="CC488" s="42"/>
      <c r="CM488" s="34"/>
      <c r="CN488" s="42"/>
      <c r="CX488" s="34"/>
      <c r="CY488" s="42"/>
      <c r="DI488" s="34"/>
      <c r="DJ488" s="42"/>
    </row>
    <row r="489" spans="1:114">
      <c r="A489" s="34">
        <f t="shared" si="647"/>
        <v>4653871.6749722157</v>
      </c>
      <c r="B489" s="34">
        <v>0</v>
      </c>
      <c r="C489" s="55">
        <f t="shared" si="650"/>
        <v>19.25</v>
      </c>
      <c r="D489" s="59"/>
      <c r="E489" s="87">
        <v>2.2000000000000002</v>
      </c>
      <c r="F489" s="101">
        <f>C489+E489</f>
        <v>21.45</v>
      </c>
      <c r="G489" s="37">
        <f t="shared" si="648"/>
        <v>1.2008743845705245E+29</v>
      </c>
      <c r="H489" s="34">
        <f t="shared" si="649"/>
        <v>96.600000000000051</v>
      </c>
      <c r="I489" s="38">
        <v>483</v>
      </c>
      <c r="L489" s="33"/>
      <c r="M489" s="34"/>
      <c r="N489" s="42"/>
      <c r="Y489" s="34"/>
      <c r="Z489" s="42"/>
      <c r="AJ489" s="34"/>
      <c r="AK489" s="42"/>
      <c r="AU489" s="34"/>
      <c r="AV489" s="42"/>
      <c r="BF489" s="34"/>
      <c r="BG489" s="42"/>
      <c r="BQ489" s="34"/>
      <c r="BR489" s="42"/>
      <c r="CB489" s="34"/>
      <c r="CC489" s="42"/>
      <c r="CM489" s="34"/>
      <c r="CN489" s="42"/>
      <c r="CX489" s="34"/>
      <c r="CY489" s="42"/>
      <c r="DI489" s="34"/>
      <c r="DJ489" s="42"/>
    </row>
    <row r="490" spans="1:114">
      <c r="A490" s="34">
        <f t="shared" si="647"/>
        <v>4817990.1051576538</v>
      </c>
      <c r="B490" s="34">
        <v>0</v>
      </c>
      <c r="C490" s="55">
        <f t="shared" si="650"/>
        <v>19.25</v>
      </c>
      <c r="D490" s="59"/>
      <c r="E490" s="87">
        <v>2.2000000000000002</v>
      </c>
      <c r="F490" s="101">
        <f>C490+E490</f>
        <v>21.45</v>
      </c>
      <c r="G490" s="37">
        <f t="shared" si="648"/>
        <v>1.3794424301142382E+29</v>
      </c>
      <c r="H490" s="34">
        <f t="shared" si="649"/>
        <v>96.80000000000004</v>
      </c>
      <c r="I490" s="38">
        <v>484</v>
      </c>
      <c r="L490" s="33"/>
      <c r="M490" s="34"/>
      <c r="N490" s="42"/>
      <c r="Y490" s="34"/>
      <c r="Z490" s="42"/>
      <c r="AJ490" s="34"/>
      <c r="AK490" s="42"/>
      <c r="AU490" s="34"/>
      <c r="AV490" s="42"/>
      <c r="BF490" s="34"/>
      <c r="BG490" s="42"/>
      <c r="BQ490" s="34"/>
      <c r="BR490" s="42"/>
      <c r="CB490" s="34"/>
      <c r="CC490" s="42"/>
      <c r="CM490" s="34"/>
      <c r="CN490" s="42"/>
      <c r="CX490" s="34"/>
      <c r="CY490" s="42"/>
      <c r="DI490" s="34"/>
      <c r="DJ490" s="42"/>
    </row>
    <row r="491" spans="1:114">
      <c r="A491" s="34">
        <f t="shared" si="647"/>
        <v>4987896.1592845498</v>
      </c>
      <c r="B491" s="34">
        <v>0</v>
      </c>
      <c r="C491" s="55">
        <f t="shared" si="650"/>
        <v>19.25</v>
      </c>
      <c r="D491" s="59"/>
      <c r="E491" s="87">
        <v>2.2000000000000002</v>
      </c>
      <c r="F491" s="101">
        <f>C491+E491</f>
        <v>21.45</v>
      </c>
      <c r="G491" s="37">
        <f t="shared" si="648"/>
        <v>1.5845632502853381E+29</v>
      </c>
      <c r="H491" s="34">
        <f t="shared" si="649"/>
        <v>97.000000000000057</v>
      </c>
      <c r="I491" s="38">
        <v>485</v>
      </c>
      <c r="L491" s="33"/>
      <c r="M491" s="34"/>
      <c r="N491" s="42"/>
      <c r="Y491" s="34"/>
      <c r="Z491" s="42"/>
      <c r="AJ491" s="34"/>
      <c r="AK491" s="42"/>
      <c r="AU491" s="34"/>
      <c r="AV491" s="42"/>
      <c r="BF491" s="34"/>
      <c r="BG491" s="42"/>
      <c r="BQ491" s="34"/>
      <c r="BR491" s="42"/>
      <c r="CB491" s="34"/>
      <c r="CC491" s="42"/>
      <c r="CM491" s="34"/>
      <c r="CN491" s="42"/>
      <c r="CX491" s="34"/>
      <c r="CY491" s="42"/>
      <c r="DI491" s="34"/>
      <c r="DJ491" s="42"/>
    </row>
    <row r="492" spans="1:114">
      <c r="A492" s="34">
        <f t="shared" si="647"/>
        <v>5163793.9374704193</v>
      </c>
      <c r="B492" s="34">
        <v>0</v>
      </c>
      <c r="C492" s="55">
        <f t="shared" si="650"/>
        <v>19.25</v>
      </c>
      <c r="D492" s="59"/>
      <c r="E492" s="87">
        <v>2.2000000000000002</v>
      </c>
      <c r="F492" s="101">
        <f>C492+E492</f>
        <v>21.45</v>
      </c>
      <c r="G492" s="37">
        <f t="shared" si="648"/>
        <v>1.8201851989915229E+29</v>
      </c>
      <c r="H492" s="34">
        <f t="shared" si="649"/>
        <v>97.200000000000045</v>
      </c>
      <c r="I492" s="38">
        <v>486</v>
      </c>
      <c r="L492" s="33"/>
      <c r="M492" s="34"/>
      <c r="N492" s="42"/>
      <c r="Y492" s="34"/>
      <c r="Z492" s="42"/>
      <c r="AJ492" s="34"/>
      <c r="AK492" s="42"/>
      <c r="AU492" s="34"/>
      <c r="AV492" s="42"/>
      <c r="BF492" s="34"/>
      <c r="BG492" s="42"/>
      <c r="BQ492" s="34"/>
      <c r="BR492" s="42"/>
      <c r="CB492" s="34"/>
      <c r="CC492" s="42"/>
      <c r="CM492" s="34"/>
      <c r="CN492" s="42"/>
      <c r="CX492" s="34"/>
      <c r="CY492" s="42"/>
      <c r="DI492" s="34"/>
      <c r="DJ492" s="42"/>
    </row>
    <row r="493" spans="1:114">
      <c r="A493" s="34">
        <f t="shared" si="647"/>
        <v>5345894.7374078818</v>
      </c>
      <c r="B493" s="34">
        <v>0</v>
      </c>
      <c r="C493" s="55">
        <f t="shared" si="650"/>
        <v>19.25</v>
      </c>
      <c r="D493" s="59"/>
      <c r="E493" s="87">
        <v>2.2000000000000002</v>
      </c>
      <c r="F493" s="101">
        <f>C493+E493</f>
        <v>21.45</v>
      </c>
      <c r="G493" s="37">
        <f t="shared" si="648"/>
        <v>2.0908437438715136E+29</v>
      </c>
      <c r="H493" s="34">
        <f t="shared" si="649"/>
        <v>97.400000000000048</v>
      </c>
      <c r="I493" s="38">
        <v>487</v>
      </c>
      <c r="L493" s="33"/>
      <c r="M493" s="34"/>
      <c r="N493" s="42"/>
      <c r="Y493" s="34"/>
      <c r="Z493" s="42"/>
      <c r="AJ493" s="34"/>
      <c r="AK493" s="42"/>
      <c r="AU493" s="34"/>
      <c r="AV493" s="42"/>
      <c r="BF493" s="34"/>
      <c r="BG493" s="42"/>
      <c r="BQ493" s="34"/>
      <c r="BR493" s="42"/>
      <c r="CB493" s="34"/>
      <c r="CC493" s="42"/>
      <c r="CM493" s="34"/>
      <c r="CN493" s="42"/>
      <c r="CX493" s="34"/>
      <c r="CY493" s="42"/>
      <c r="DI493" s="34"/>
      <c r="DJ493" s="42"/>
    </row>
    <row r="494" spans="1:114">
      <c r="A494" s="34">
        <f t="shared" si="647"/>
        <v>5534417.3081865907</v>
      </c>
      <c r="B494" s="34">
        <v>0</v>
      </c>
      <c r="C494" s="55">
        <f t="shared" si="650"/>
        <v>19.25</v>
      </c>
      <c r="D494" s="59"/>
      <c r="E494" s="87">
        <v>2.2000000000000002</v>
      </c>
      <c r="F494" s="101">
        <f>C494+E494</f>
        <v>21.45</v>
      </c>
      <c r="G494" s="37">
        <f t="shared" si="648"/>
        <v>2.4017487691410501E+29</v>
      </c>
      <c r="H494" s="34">
        <f t="shared" si="649"/>
        <v>97.600000000000051</v>
      </c>
      <c r="I494" s="38">
        <v>488</v>
      </c>
      <c r="L494" s="33"/>
      <c r="M494" s="34"/>
      <c r="N494" s="42"/>
      <c r="Y494" s="34"/>
      <c r="Z494" s="42"/>
      <c r="AJ494" s="34"/>
      <c r="AK494" s="42"/>
      <c r="AU494" s="34"/>
      <c r="AV494" s="42"/>
      <c r="BF494" s="34"/>
      <c r="BG494" s="42"/>
      <c r="BQ494" s="34"/>
      <c r="BR494" s="42"/>
      <c r="CB494" s="34"/>
      <c r="CC494" s="42"/>
      <c r="CM494" s="34"/>
      <c r="CN494" s="42"/>
      <c r="CX494" s="34"/>
      <c r="CY494" s="42"/>
      <c r="DI494" s="34"/>
      <c r="DJ494" s="42"/>
    </row>
    <row r="495" spans="1:114">
      <c r="A495" s="34">
        <f t="shared" si="647"/>
        <v>5729588.1130661936</v>
      </c>
      <c r="B495" s="34">
        <v>0</v>
      </c>
      <c r="C495" s="55">
        <f t="shared" si="650"/>
        <v>19.25</v>
      </c>
      <c r="D495" s="59"/>
      <c r="E495" s="87">
        <v>2.2000000000000002</v>
      </c>
      <c r="F495" s="101">
        <f>C495+E495</f>
        <v>21.45</v>
      </c>
      <c r="G495" s="37">
        <f t="shared" si="648"/>
        <v>2.7588848602284782E+29</v>
      </c>
      <c r="H495" s="34">
        <f t="shared" si="649"/>
        <v>97.800000000000054</v>
      </c>
      <c r="I495" s="38">
        <v>489</v>
      </c>
      <c r="L495" s="33"/>
      <c r="M495" s="34"/>
      <c r="N495" s="42"/>
      <c r="Y495" s="34"/>
      <c r="Z495" s="42"/>
      <c r="AJ495" s="34"/>
      <c r="AK495" s="42"/>
      <c r="AU495" s="34"/>
      <c r="AV495" s="42"/>
      <c r="BF495" s="34"/>
      <c r="BG495" s="42"/>
      <c r="BQ495" s="34"/>
      <c r="BR495" s="42"/>
      <c r="CB495" s="34"/>
      <c r="CC495" s="42"/>
      <c r="CM495" s="34"/>
      <c r="CN495" s="42"/>
      <c r="CX495" s="34"/>
      <c r="CY495" s="42"/>
      <c r="DI495" s="34"/>
      <c r="DJ495" s="42"/>
    </row>
    <row r="496" spans="1:114">
      <c r="A496" s="34">
        <f t="shared" si="647"/>
        <v>5931641.6015159348</v>
      </c>
      <c r="B496" s="34">
        <v>0</v>
      </c>
      <c r="C496" s="55">
        <f t="shared" si="650"/>
        <v>19.25</v>
      </c>
      <c r="D496" s="59"/>
      <c r="E496" s="87">
        <v>2.2000000000000002</v>
      </c>
      <c r="F496" s="101">
        <f>C496+E496</f>
        <v>21.45</v>
      </c>
      <c r="G496" s="37">
        <f t="shared" si="648"/>
        <v>3.1691265005706776E+29</v>
      </c>
      <c r="H496" s="34">
        <f t="shared" si="649"/>
        <v>98.000000000000043</v>
      </c>
      <c r="I496" s="38">
        <v>490</v>
      </c>
      <c r="L496" s="33"/>
      <c r="M496" s="34"/>
      <c r="N496" s="42"/>
      <c r="Y496" s="34"/>
      <c r="Z496" s="42"/>
      <c r="AJ496" s="34"/>
      <c r="AK496" s="42"/>
      <c r="AU496" s="34"/>
      <c r="AV496" s="42"/>
      <c r="BF496" s="34"/>
      <c r="BG496" s="42"/>
      <c r="BQ496" s="34"/>
      <c r="BR496" s="42"/>
      <c r="CB496" s="34"/>
      <c r="CC496" s="42"/>
      <c r="CM496" s="34"/>
      <c r="CN496" s="42"/>
      <c r="CX496" s="34"/>
      <c r="CY496" s="42"/>
      <c r="DI496" s="34"/>
      <c r="DJ496" s="42"/>
    </row>
    <row r="497" spans="1:114">
      <c r="A497" s="34">
        <f t="shared" si="647"/>
        <v>6140820.4908477413</v>
      </c>
      <c r="B497" s="34">
        <v>0</v>
      </c>
      <c r="C497" s="55">
        <f t="shared" si="650"/>
        <v>19.25</v>
      </c>
      <c r="D497" s="59"/>
      <c r="E497" s="87">
        <v>2.2000000000000002</v>
      </c>
      <c r="F497" s="101">
        <f>C497+E497</f>
        <v>21.45</v>
      </c>
      <c r="G497" s="37">
        <f t="shared" si="648"/>
        <v>3.6403703979830478E+29</v>
      </c>
      <c r="H497" s="34">
        <f t="shared" si="649"/>
        <v>98.20000000000006</v>
      </c>
      <c r="I497" s="38">
        <v>491</v>
      </c>
      <c r="L497" s="33"/>
      <c r="M497" s="34"/>
      <c r="N497" s="42"/>
      <c r="Y497" s="34"/>
      <c r="Z497" s="42"/>
      <c r="AJ497" s="34"/>
      <c r="AK497" s="42"/>
      <c r="AU497" s="34"/>
      <c r="AV497" s="42"/>
      <c r="BF497" s="34"/>
      <c r="BG497" s="42"/>
      <c r="BQ497" s="34"/>
      <c r="BR497" s="42"/>
      <c r="CB497" s="34"/>
      <c r="CC497" s="42"/>
      <c r="CM497" s="34"/>
      <c r="CN497" s="42"/>
      <c r="CX497" s="34"/>
      <c r="CY497" s="42"/>
      <c r="DI497" s="34"/>
      <c r="DJ497" s="42"/>
    </row>
    <row r="498" spans="1:114">
      <c r="A498" s="34">
        <f t="shared" si="647"/>
        <v>6357376.0577810574</v>
      </c>
      <c r="B498" s="34">
        <v>0</v>
      </c>
      <c r="C498" s="55">
        <f t="shared" si="650"/>
        <v>19.25</v>
      </c>
      <c r="D498" s="59"/>
      <c r="E498" s="87">
        <v>2.2000000000000002</v>
      </c>
      <c r="F498" s="101">
        <f>C498+E498</f>
        <v>21.45</v>
      </c>
      <c r="G498" s="37">
        <f t="shared" si="648"/>
        <v>4.1816874877430287E+29</v>
      </c>
      <c r="H498" s="34">
        <f t="shared" si="649"/>
        <v>98.400000000000048</v>
      </c>
      <c r="I498" s="38">
        <v>492</v>
      </c>
      <c r="L498" s="33"/>
      <c r="M498" s="34"/>
      <c r="N498" s="42"/>
      <c r="Y498" s="34"/>
      <c r="Z498" s="42"/>
      <c r="AJ498" s="34"/>
      <c r="AK498" s="42"/>
      <c r="AU498" s="34"/>
      <c r="AV498" s="42"/>
      <c r="BF498" s="34"/>
      <c r="BG498" s="42"/>
      <c r="BQ498" s="34"/>
      <c r="BR498" s="42"/>
      <c r="CB498" s="34"/>
      <c r="CC498" s="42"/>
      <c r="CM498" s="34"/>
      <c r="CN498" s="42"/>
      <c r="CX498" s="34"/>
      <c r="CY498" s="42"/>
      <c r="DI498" s="34"/>
      <c r="DJ498" s="42"/>
    </row>
    <row r="499" spans="1:114">
      <c r="A499" s="34">
        <f t="shared" si="647"/>
        <v>6581568.4402897041</v>
      </c>
      <c r="B499" s="34">
        <v>0</v>
      </c>
      <c r="C499" s="55">
        <f t="shared" si="650"/>
        <v>19.25</v>
      </c>
      <c r="D499" s="59"/>
      <c r="E499" s="87">
        <v>2.2000000000000002</v>
      </c>
      <c r="F499" s="101">
        <f>C499+E499</f>
        <v>21.45</v>
      </c>
      <c r="G499" s="37">
        <f t="shared" si="648"/>
        <v>4.8034975382821008E+29</v>
      </c>
      <c r="H499" s="34">
        <f t="shared" si="649"/>
        <v>98.600000000000065</v>
      </c>
      <c r="I499" s="38">
        <v>493</v>
      </c>
      <c r="L499" s="33"/>
      <c r="M499" s="34"/>
      <c r="N499" s="42"/>
      <c r="Y499" s="34"/>
      <c r="Z499" s="42"/>
      <c r="AJ499" s="34"/>
      <c r="AK499" s="42"/>
      <c r="AU499" s="34"/>
      <c r="AV499" s="42"/>
      <c r="BF499" s="34"/>
      <c r="BG499" s="42"/>
      <c r="BQ499" s="34"/>
      <c r="BR499" s="42"/>
      <c r="CB499" s="34"/>
      <c r="CC499" s="42"/>
      <c r="CM499" s="34"/>
      <c r="CN499" s="42"/>
      <c r="CX499" s="34"/>
      <c r="CY499" s="42"/>
      <c r="DI499" s="34"/>
      <c r="DJ499" s="42"/>
    </row>
    <row r="500" spans="1:114">
      <c r="A500" s="34">
        <f t="shared" si="647"/>
        <v>6813666.9500933345</v>
      </c>
      <c r="B500" s="34">
        <v>0</v>
      </c>
      <c r="C500" s="55">
        <f t="shared" si="650"/>
        <v>19.25</v>
      </c>
      <c r="D500" s="59"/>
      <c r="E500" s="87">
        <v>2.2000000000000002</v>
      </c>
      <c r="F500" s="101">
        <f>C500+E500</f>
        <v>21.45</v>
      </c>
      <c r="G500" s="37">
        <f t="shared" si="648"/>
        <v>5.517769720456957E+29</v>
      </c>
      <c r="H500" s="34">
        <f t="shared" si="649"/>
        <v>98.800000000000054</v>
      </c>
      <c r="I500" s="38">
        <v>494</v>
      </c>
      <c r="L500" s="33"/>
      <c r="M500" s="34"/>
      <c r="N500" s="42"/>
      <c r="Y500" s="34"/>
      <c r="Z500" s="42"/>
      <c r="AJ500" s="34"/>
      <c r="AK500" s="42"/>
      <c r="AU500" s="34"/>
      <c r="AV500" s="42"/>
      <c r="BF500" s="34"/>
      <c r="BG500" s="42"/>
      <c r="BQ500" s="34"/>
      <c r="BR500" s="42"/>
      <c r="CB500" s="34"/>
      <c r="CC500" s="42"/>
      <c r="CM500" s="34"/>
      <c r="CN500" s="42"/>
      <c r="CX500" s="34"/>
      <c r="CY500" s="42"/>
      <c r="DI500" s="34"/>
      <c r="DJ500" s="42"/>
    </row>
    <row r="501" spans="1:114">
      <c r="A501" s="34">
        <f t="shared" si="647"/>
        <v>7053950.3961688885</v>
      </c>
      <c r="B501" s="34">
        <v>0</v>
      </c>
      <c r="C501" s="55">
        <f t="shared" si="650"/>
        <v>19.25</v>
      </c>
      <c r="D501" s="59"/>
      <c r="E501" s="87">
        <v>2.2000000000000002</v>
      </c>
      <c r="F501" s="101">
        <f>C501+E501</f>
        <v>21.45</v>
      </c>
      <c r="G501" s="37">
        <f t="shared" si="648"/>
        <v>6.3382530011413553E+29</v>
      </c>
      <c r="H501" s="34">
        <f t="shared" si="649"/>
        <v>99.000000000000043</v>
      </c>
      <c r="I501" s="38">
        <v>495</v>
      </c>
      <c r="L501" s="33"/>
      <c r="M501" s="34"/>
      <c r="N501" s="42"/>
      <c r="Y501" s="34"/>
      <c r="Z501" s="42"/>
      <c r="AJ501" s="34"/>
      <c r="AK501" s="42"/>
      <c r="AU501" s="34"/>
      <c r="AV501" s="42"/>
      <c r="BF501" s="34"/>
      <c r="BG501" s="42"/>
      <c r="BQ501" s="34"/>
      <c r="BR501" s="42"/>
      <c r="CB501" s="34"/>
      <c r="CC501" s="42"/>
      <c r="CM501" s="34"/>
      <c r="CN501" s="42"/>
      <c r="CX501" s="34"/>
      <c r="CY501" s="42"/>
      <c r="DI501" s="34"/>
      <c r="DJ501" s="42"/>
    </row>
    <row r="502" spans="1:114">
      <c r="A502" s="34">
        <f t="shared" si="647"/>
        <v>7302707.4196706386</v>
      </c>
      <c r="B502" s="34">
        <v>0</v>
      </c>
      <c r="C502" s="55">
        <f t="shared" si="650"/>
        <v>19.25</v>
      </c>
      <c r="D502" s="59"/>
      <c r="E502" s="87">
        <v>2.2000000000000002</v>
      </c>
      <c r="F502" s="101">
        <f>C502+E502</f>
        <v>21.45</v>
      </c>
      <c r="G502" s="37">
        <f t="shared" si="648"/>
        <v>7.2807407959660985E+29</v>
      </c>
      <c r="H502" s="34">
        <f t="shared" si="649"/>
        <v>99.20000000000006</v>
      </c>
      <c r="I502" s="38">
        <v>496</v>
      </c>
      <c r="L502" s="33"/>
      <c r="M502" s="34"/>
      <c r="N502" s="42"/>
      <c r="Y502" s="34"/>
      <c r="Z502" s="42"/>
      <c r="AJ502" s="34"/>
      <c r="AK502" s="42"/>
      <c r="AU502" s="34"/>
      <c r="AV502" s="42"/>
      <c r="BF502" s="34"/>
      <c r="BG502" s="42"/>
      <c r="BQ502" s="34"/>
      <c r="BR502" s="42"/>
      <c r="CB502" s="34"/>
      <c r="CC502" s="42"/>
      <c r="CM502" s="34"/>
      <c r="CN502" s="42"/>
      <c r="CX502" s="34"/>
      <c r="CY502" s="42"/>
      <c r="DI502" s="34"/>
      <c r="DJ502" s="42"/>
    </row>
    <row r="503" spans="1:114">
      <c r="A503" s="34">
        <f t="shared" si="647"/>
        <v>7560236.8406611877</v>
      </c>
      <c r="B503" s="34">
        <v>0</v>
      </c>
      <c r="C503" s="55">
        <f t="shared" si="650"/>
        <v>19.25</v>
      </c>
      <c r="D503" s="59"/>
      <c r="E503" s="87">
        <v>2.2000000000000002</v>
      </c>
      <c r="F503" s="101">
        <f>C503+E503</f>
        <v>21.45</v>
      </c>
      <c r="G503" s="37">
        <f t="shared" si="648"/>
        <v>8.3633749754860601E+29</v>
      </c>
      <c r="H503" s="34">
        <f t="shared" si="649"/>
        <v>99.400000000000048</v>
      </c>
      <c r="I503" s="38">
        <v>497</v>
      </c>
      <c r="L503" s="33"/>
      <c r="M503" s="34"/>
      <c r="N503" s="42"/>
      <c r="Y503" s="34"/>
      <c r="Z503" s="42"/>
      <c r="AJ503" s="34"/>
      <c r="AK503" s="42"/>
      <c r="AU503" s="34"/>
      <c r="AV503" s="42"/>
      <c r="BF503" s="34"/>
      <c r="BG503" s="42"/>
      <c r="BQ503" s="34"/>
      <c r="BR503" s="42"/>
      <c r="CB503" s="34"/>
      <c r="CC503" s="42"/>
      <c r="CM503" s="34"/>
      <c r="CN503" s="42"/>
      <c r="CX503" s="34"/>
      <c r="CY503" s="42"/>
      <c r="DI503" s="34"/>
      <c r="DJ503" s="42"/>
    </row>
    <row r="504" spans="1:114">
      <c r="A504" s="34">
        <f t="shared" si="647"/>
        <v>7826848.0170698809</v>
      </c>
      <c r="B504" s="34">
        <v>0</v>
      </c>
      <c r="C504" s="55">
        <f t="shared" si="650"/>
        <v>19.25</v>
      </c>
      <c r="D504" s="59"/>
      <c r="E504" s="87">
        <v>2.2000000000000002</v>
      </c>
      <c r="F504" s="101">
        <f>C504+E504</f>
        <v>21.45</v>
      </c>
      <c r="G504" s="37">
        <f t="shared" si="648"/>
        <v>9.6069950765642059E+29</v>
      </c>
      <c r="H504" s="34">
        <f t="shared" si="649"/>
        <v>99.600000000000037</v>
      </c>
      <c r="I504" s="38">
        <v>498</v>
      </c>
      <c r="L504" s="33"/>
      <c r="M504" s="34"/>
      <c r="N504" s="42"/>
      <c r="Y504" s="34"/>
      <c r="Z504" s="42"/>
      <c r="AJ504" s="34"/>
      <c r="AK504" s="42"/>
      <c r="AU504" s="34"/>
      <c r="AV504" s="42"/>
      <c r="BF504" s="34"/>
      <c r="BG504" s="42"/>
      <c r="BQ504" s="34"/>
      <c r="BR504" s="42"/>
      <c r="CB504" s="34"/>
      <c r="CC504" s="42"/>
      <c r="CM504" s="34"/>
      <c r="CN504" s="42"/>
      <c r="CX504" s="34"/>
      <c r="CY504" s="42"/>
      <c r="DI504" s="34"/>
      <c r="DJ504" s="42"/>
    </row>
    <row r="505" spans="1:114">
      <c r="A505" s="34">
        <f t="shared" si="647"/>
        <v>8102861.2163098874</v>
      </c>
      <c r="B505" s="34">
        <v>0</v>
      </c>
      <c r="C505" s="55">
        <f t="shared" si="650"/>
        <v>19.25</v>
      </c>
      <c r="D505" s="59"/>
      <c r="E505" s="87">
        <v>2.2000000000000002</v>
      </c>
      <c r="F505" s="101">
        <f>C505+E505</f>
        <v>21.45</v>
      </c>
      <c r="G505" s="37">
        <f t="shared" si="648"/>
        <v>1.1035539440913918E+30</v>
      </c>
      <c r="H505" s="34">
        <f t="shared" si="649"/>
        <v>99.800000000000054</v>
      </c>
      <c r="I505" s="38">
        <v>499</v>
      </c>
      <c r="L505" s="33"/>
      <c r="M505" s="34"/>
      <c r="N505" s="42"/>
      <c r="Y505" s="34"/>
      <c r="Z505" s="42"/>
      <c r="AJ505" s="34"/>
      <c r="AK505" s="42"/>
      <c r="AU505" s="34"/>
      <c r="AV505" s="42"/>
      <c r="BF505" s="34"/>
      <c r="BG505" s="42"/>
      <c r="BQ505" s="34"/>
      <c r="BR505" s="42"/>
      <c r="CB505" s="34"/>
      <c r="CC505" s="42"/>
      <c r="CM505" s="34"/>
      <c r="CN505" s="42"/>
      <c r="CX505" s="34"/>
      <c r="CY505" s="42"/>
      <c r="DI505" s="34"/>
      <c r="DJ505" s="42"/>
    </row>
    <row r="506" spans="1:114">
      <c r="A506" s="34">
        <f t="shared" si="647"/>
        <v>8388608.0000003073</v>
      </c>
      <c r="B506" s="34">
        <v>0</v>
      </c>
      <c r="C506" s="55">
        <f t="shared" si="650"/>
        <v>19.25</v>
      </c>
      <c r="D506" s="59"/>
      <c r="E506" s="87">
        <v>2.2000000000000002</v>
      </c>
      <c r="F506" s="101">
        <f>C506+E506</f>
        <v>21.45</v>
      </c>
      <c r="G506" s="37">
        <f t="shared" si="648"/>
        <v>1.2676506002282719E+30</v>
      </c>
      <c r="H506" s="34">
        <f t="shared" si="649"/>
        <v>100.00000000000004</v>
      </c>
      <c r="I506" s="38">
        <v>500</v>
      </c>
      <c r="L506" s="33"/>
      <c r="M506" s="34"/>
      <c r="N506" s="42"/>
      <c r="Y506" s="34"/>
      <c r="Z506" s="42"/>
      <c r="AJ506" s="34"/>
      <c r="AK506" s="42"/>
      <c r="AU506" s="34"/>
      <c r="AV506" s="42"/>
      <c r="BF506" s="34"/>
      <c r="BG506" s="42"/>
      <c r="BQ506" s="34"/>
      <c r="BR506" s="42"/>
      <c r="CB506" s="34"/>
      <c r="CC506" s="42"/>
      <c r="CM506" s="34"/>
      <c r="CN506" s="42"/>
      <c r="CX506" s="34"/>
      <c r="CY506" s="42"/>
      <c r="DI506" s="34"/>
      <c r="DJ506" s="42"/>
    </row>
    <row r="507" spans="1:114">
      <c r="A507" s="34">
        <f t="shared" si="647"/>
        <v>8684431.6222554892</v>
      </c>
      <c r="B507" s="34">
        <v>0</v>
      </c>
      <c r="C507" s="55">
        <f t="shared" si="650"/>
        <v>19.25</v>
      </c>
      <c r="D507" s="59"/>
      <c r="E507" s="87">
        <v>2.2000000000000002</v>
      </c>
      <c r="F507" s="101">
        <f>C507+E507</f>
        <v>21.45</v>
      </c>
      <c r="G507" s="37">
        <f t="shared" si="648"/>
        <v>1.4561481591932197E+30</v>
      </c>
      <c r="H507" s="34">
        <f t="shared" si="649"/>
        <v>100.20000000000006</v>
      </c>
      <c r="I507" s="38">
        <v>501</v>
      </c>
      <c r="L507" s="33"/>
      <c r="M507" s="34"/>
      <c r="N507" s="42"/>
      <c r="Y507" s="34"/>
      <c r="Z507" s="42"/>
      <c r="AJ507" s="34"/>
      <c r="AK507" s="42"/>
      <c r="AU507" s="34"/>
      <c r="AV507" s="42"/>
      <c r="BF507" s="34"/>
      <c r="BG507" s="42"/>
      <c r="BQ507" s="34"/>
      <c r="BR507" s="42"/>
      <c r="CB507" s="34"/>
      <c r="CC507" s="42"/>
      <c r="CM507" s="34"/>
      <c r="CN507" s="42"/>
      <c r="CX507" s="34"/>
      <c r="CY507" s="42"/>
      <c r="DI507" s="34"/>
      <c r="DJ507" s="42"/>
    </row>
    <row r="508" spans="1:114">
      <c r="A508" s="34">
        <f t="shared" si="647"/>
        <v>8990687.4420199804</v>
      </c>
      <c r="B508" s="34">
        <v>0</v>
      </c>
      <c r="C508" s="55">
        <f t="shared" si="650"/>
        <v>19.25</v>
      </c>
      <c r="D508" s="59"/>
      <c r="E508" s="87">
        <v>2.2000000000000002</v>
      </c>
      <c r="F508" s="101">
        <f>C508+E508</f>
        <v>21.45</v>
      </c>
      <c r="G508" s="37">
        <f t="shared" si="648"/>
        <v>1.6726749950972123E+30</v>
      </c>
      <c r="H508" s="34">
        <f t="shared" si="649"/>
        <v>100.40000000000005</v>
      </c>
      <c r="I508" s="38">
        <v>502</v>
      </c>
      <c r="L508" s="33"/>
      <c r="M508" s="34"/>
      <c r="N508" s="42"/>
      <c r="Y508" s="34"/>
      <c r="Z508" s="42"/>
      <c r="AJ508" s="34"/>
      <c r="AK508" s="42"/>
      <c r="AU508" s="34"/>
      <c r="AV508" s="42"/>
      <c r="BF508" s="34"/>
      <c r="BG508" s="42"/>
      <c r="BQ508" s="34"/>
      <c r="BR508" s="42"/>
      <c r="CB508" s="34"/>
      <c r="CC508" s="42"/>
      <c r="CM508" s="34"/>
      <c r="CN508" s="42"/>
      <c r="CX508" s="34"/>
      <c r="CY508" s="42"/>
      <c r="DI508" s="34"/>
      <c r="DJ508" s="42"/>
    </row>
    <row r="509" spans="1:114">
      <c r="A509" s="34">
        <f t="shared" si="647"/>
        <v>9307743.3499444462</v>
      </c>
      <c r="B509" s="34">
        <v>0</v>
      </c>
      <c r="C509" s="55">
        <f t="shared" si="650"/>
        <v>19.25</v>
      </c>
      <c r="D509" s="59"/>
      <c r="E509" s="87">
        <v>2.2000000000000002</v>
      </c>
      <c r="F509" s="101">
        <f>C509+E509</f>
        <v>21.45</v>
      </c>
      <c r="G509" s="37">
        <f t="shared" si="648"/>
        <v>1.9213990153128423E+30</v>
      </c>
      <c r="H509" s="34">
        <f t="shared" si="649"/>
        <v>100.60000000000005</v>
      </c>
      <c r="I509" s="38">
        <v>503</v>
      </c>
      <c r="L509" s="33"/>
      <c r="M509" s="34"/>
      <c r="N509" s="42"/>
      <c r="Y509" s="34"/>
      <c r="Z509" s="42"/>
      <c r="AJ509" s="34"/>
      <c r="AK509" s="42"/>
      <c r="AU509" s="34"/>
      <c r="AV509" s="42"/>
      <c r="BF509" s="34"/>
      <c r="BG509" s="42"/>
      <c r="BQ509" s="34"/>
      <c r="BR509" s="42"/>
      <c r="CB509" s="34"/>
      <c r="CC509" s="42"/>
      <c r="CM509" s="34"/>
      <c r="CN509" s="42"/>
      <c r="CX509" s="34"/>
      <c r="CY509" s="42"/>
      <c r="DI509" s="34"/>
      <c r="DJ509" s="42"/>
    </row>
    <row r="510" spans="1:114">
      <c r="A510" s="34">
        <f t="shared" si="647"/>
        <v>9635980.2103153244</v>
      </c>
      <c r="B510" s="34">
        <v>0</v>
      </c>
      <c r="C510" s="55">
        <f t="shared" si="650"/>
        <v>19.25</v>
      </c>
      <c r="D510" s="59"/>
      <c r="E510" s="87">
        <v>2.2000000000000002</v>
      </c>
      <c r="F510" s="101">
        <f>C510+E510</f>
        <v>21.45</v>
      </c>
      <c r="G510" s="37">
        <f t="shared" si="648"/>
        <v>2.2071078881827845E+30</v>
      </c>
      <c r="H510" s="34">
        <f t="shared" si="649"/>
        <v>100.80000000000005</v>
      </c>
      <c r="I510" s="38">
        <v>504</v>
      </c>
      <c r="L510" s="33"/>
      <c r="M510" s="34"/>
      <c r="N510" s="42"/>
      <c r="Y510" s="34"/>
      <c r="Z510" s="42"/>
      <c r="AJ510" s="34"/>
      <c r="AK510" s="42"/>
      <c r="AU510" s="34"/>
      <c r="AV510" s="42"/>
      <c r="BF510" s="34"/>
      <c r="BG510" s="42"/>
      <c r="BQ510" s="34"/>
      <c r="BR510" s="42"/>
      <c r="CB510" s="34"/>
      <c r="CC510" s="42"/>
      <c r="CM510" s="34"/>
      <c r="CN510" s="42"/>
      <c r="CX510" s="34"/>
      <c r="CY510" s="42"/>
      <c r="DI510" s="34"/>
      <c r="DJ510" s="42"/>
    </row>
    <row r="511" spans="1:114">
      <c r="A511" s="34">
        <f t="shared" si="647"/>
        <v>9975792.3185691163</v>
      </c>
      <c r="B511" s="34">
        <v>0</v>
      </c>
      <c r="C511" s="55">
        <f t="shared" si="650"/>
        <v>19.25</v>
      </c>
      <c r="D511" s="59"/>
      <c r="E511" s="87">
        <v>2.2000000000000002</v>
      </c>
      <c r="F511" s="101">
        <f>C511+E511</f>
        <v>21.45</v>
      </c>
      <c r="G511" s="37">
        <f t="shared" si="648"/>
        <v>2.5353012004565449E+30</v>
      </c>
      <c r="H511" s="34">
        <f t="shared" si="649"/>
        <v>101.00000000000004</v>
      </c>
      <c r="I511" s="38">
        <v>505</v>
      </c>
      <c r="L511" s="33"/>
      <c r="M511" s="34"/>
      <c r="N511" s="42"/>
      <c r="Y511" s="34"/>
      <c r="Z511" s="42"/>
      <c r="AJ511" s="34"/>
      <c r="AK511" s="42"/>
      <c r="AU511" s="34"/>
      <c r="AV511" s="42"/>
      <c r="BF511" s="34"/>
      <c r="BG511" s="42"/>
      <c r="BQ511" s="34"/>
      <c r="BR511" s="42"/>
      <c r="CB511" s="34"/>
      <c r="CC511" s="42"/>
      <c r="CM511" s="34"/>
      <c r="CN511" s="42"/>
      <c r="CX511" s="34"/>
      <c r="CY511" s="42"/>
      <c r="DI511" s="34"/>
      <c r="DJ511" s="42"/>
    </row>
    <row r="512" spans="1:114">
      <c r="A512" s="34">
        <f t="shared" si="647"/>
        <v>10327587.874940855</v>
      </c>
      <c r="B512" s="34">
        <v>0</v>
      </c>
      <c r="C512" s="55">
        <f t="shared" si="650"/>
        <v>19.25</v>
      </c>
      <c r="D512" s="59"/>
      <c r="E512" s="87">
        <v>2.2000000000000002</v>
      </c>
      <c r="F512" s="101">
        <f>C512+E512</f>
        <v>21.45</v>
      </c>
      <c r="G512" s="37">
        <f t="shared" si="648"/>
        <v>2.9122963183864405E+30</v>
      </c>
      <c r="H512" s="34">
        <f t="shared" si="649"/>
        <v>101.20000000000005</v>
      </c>
      <c r="I512" s="38">
        <v>506</v>
      </c>
      <c r="L512" s="33"/>
      <c r="M512" s="34"/>
      <c r="N512" s="42"/>
      <c r="Y512" s="34"/>
      <c r="Z512" s="42"/>
      <c r="AJ512" s="34"/>
      <c r="AK512" s="42"/>
      <c r="AU512" s="34"/>
      <c r="AV512" s="42"/>
      <c r="BF512" s="34"/>
      <c r="BG512" s="42"/>
      <c r="BQ512" s="34"/>
      <c r="BR512" s="42"/>
      <c r="CB512" s="34"/>
      <c r="CC512" s="42"/>
      <c r="CM512" s="34"/>
      <c r="CN512" s="42"/>
      <c r="CX512" s="34"/>
      <c r="CY512" s="42"/>
      <c r="DI512" s="34"/>
      <c r="DJ512" s="42"/>
    </row>
    <row r="513" spans="1:114">
      <c r="A513" s="34">
        <f t="shared" si="647"/>
        <v>10691789.474815778</v>
      </c>
      <c r="B513" s="34">
        <v>0</v>
      </c>
      <c r="C513" s="55">
        <f t="shared" si="650"/>
        <v>19.25</v>
      </c>
      <c r="D513" s="59"/>
      <c r="E513" s="87">
        <v>2.2000000000000002</v>
      </c>
      <c r="F513" s="101">
        <f>C513+E513</f>
        <v>21.45</v>
      </c>
      <c r="G513" s="37">
        <f t="shared" si="648"/>
        <v>3.3453499901944257E+30</v>
      </c>
      <c r="H513" s="34">
        <f t="shared" si="649"/>
        <v>101.40000000000005</v>
      </c>
      <c r="I513" s="38">
        <v>507</v>
      </c>
      <c r="L513" s="33"/>
      <c r="M513" s="34"/>
      <c r="N513" s="42"/>
      <c r="Y513" s="34"/>
      <c r="Z513" s="42"/>
      <c r="AJ513" s="34"/>
      <c r="AK513" s="42"/>
      <c r="AU513" s="34"/>
      <c r="AV513" s="42"/>
      <c r="BF513" s="34"/>
      <c r="BG513" s="42"/>
      <c r="BQ513" s="34"/>
      <c r="BR513" s="42"/>
      <c r="CB513" s="34"/>
      <c r="CC513" s="42"/>
      <c r="CM513" s="34"/>
      <c r="CN513" s="42"/>
      <c r="CX513" s="34"/>
      <c r="CY513" s="42"/>
      <c r="DI513" s="34"/>
      <c r="DJ513" s="42"/>
    </row>
    <row r="514" spans="1:114">
      <c r="A514" s="34">
        <f t="shared" si="647"/>
        <v>11068834.6163732</v>
      </c>
      <c r="B514" s="34">
        <v>0</v>
      </c>
      <c r="C514" s="55">
        <f t="shared" si="650"/>
        <v>19.25</v>
      </c>
      <c r="D514" s="59"/>
      <c r="E514" s="87">
        <v>2.2000000000000002</v>
      </c>
      <c r="F514" s="101">
        <f>C514+E514</f>
        <v>21.45</v>
      </c>
      <c r="G514" s="37">
        <f t="shared" si="648"/>
        <v>3.8427980306256846E+30</v>
      </c>
      <c r="H514" s="34">
        <f t="shared" si="649"/>
        <v>101.60000000000005</v>
      </c>
      <c r="I514" s="38">
        <v>508</v>
      </c>
      <c r="L514" s="33"/>
      <c r="M514" s="34"/>
      <c r="N514" s="42"/>
      <c r="Y514" s="34"/>
      <c r="Z514" s="42"/>
      <c r="AJ514" s="34"/>
      <c r="AK514" s="42"/>
      <c r="AU514" s="34"/>
      <c r="AV514" s="42"/>
      <c r="BF514" s="34"/>
      <c r="BG514" s="42"/>
      <c r="BQ514" s="34"/>
      <c r="BR514" s="42"/>
      <c r="CB514" s="34"/>
      <c r="CC514" s="42"/>
      <c r="CM514" s="34"/>
      <c r="CN514" s="42"/>
      <c r="CX514" s="34"/>
      <c r="CY514" s="42"/>
      <c r="DI514" s="34"/>
      <c r="DJ514" s="42"/>
    </row>
    <row r="515" spans="1:114">
      <c r="A515" s="34">
        <f t="shared" si="647"/>
        <v>11459176.226132404</v>
      </c>
      <c r="B515" s="34">
        <v>0</v>
      </c>
      <c r="C515" s="55">
        <f t="shared" si="650"/>
        <v>19.25</v>
      </c>
      <c r="D515" s="59"/>
      <c r="E515" s="87">
        <v>2.2000000000000002</v>
      </c>
      <c r="F515" s="101">
        <f>C515+E515</f>
        <v>21.45</v>
      </c>
      <c r="G515" s="37">
        <f t="shared" si="648"/>
        <v>4.4142157763655696E+30</v>
      </c>
      <c r="H515" s="34">
        <f t="shared" si="649"/>
        <v>101.80000000000005</v>
      </c>
      <c r="I515" s="38">
        <v>509</v>
      </c>
      <c r="L515" s="33"/>
      <c r="M515" s="34"/>
      <c r="N515" s="42"/>
      <c r="Y515" s="34"/>
      <c r="Z515" s="42"/>
      <c r="AJ515" s="34"/>
      <c r="AK515" s="42"/>
      <c r="AU515" s="34"/>
      <c r="AV515" s="42"/>
      <c r="BF515" s="34"/>
      <c r="BG515" s="42"/>
      <c r="BQ515" s="34"/>
      <c r="BR515" s="42"/>
      <c r="CB515" s="34"/>
      <c r="CC515" s="42"/>
      <c r="CM515" s="34"/>
      <c r="CN515" s="42"/>
      <c r="CX515" s="34"/>
      <c r="CY515" s="42"/>
      <c r="DI515" s="34"/>
      <c r="DJ515" s="42"/>
    </row>
    <row r="516" spans="1:114">
      <c r="A516" s="34">
        <f t="shared" si="647"/>
        <v>11863283.203031886</v>
      </c>
      <c r="B516" s="34">
        <v>0</v>
      </c>
      <c r="C516" s="55">
        <f t="shared" si="650"/>
        <v>19.25</v>
      </c>
      <c r="D516" s="59"/>
      <c r="E516" s="87">
        <v>2.2000000000000002</v>
      </c>
      <c r="F516" s="101">
        <f>C516+E516</f>
        <v>21.45</v>
      </c>
      <c r="G516" s="37">
        <f t="shared" si="648"/>
        <v>5.0706024009130899E+30</v>
      </c>
      <c r="H516" s="34">
        <f t="shared" si="649"/>
        <v>102.00000000000006</v>
      </c>
      <c r="I516" s="38">
        <v>510</v>
      </c>
      <c r="L516" s="33"/>
      <c r="M516" s="34"/>
      <c r="N516" s="42"/>
      <c r="Y516" s="34"/>
      <c r="Z516" s="42"/>
      <c r="AJ516" s="34"/>
      <c r="AK516" s="42"/>
      <c r="AU516" s="34"/>
      <c r="AV516" s="42"/>
      <c r="BF516" s="34"/>
      <c r="BG516" s="42"/>
      <c r="BQ516" s="34"/>
      <c r="BR516" s="42"/>
      <c r="CB516" s="34"/>
      <c r="CC516" s="42"/>
      <c r="CM516" s="34"/>
      <c r="CN516" s="42"/>
      <c r="CX516" s="34"/>
      <c r="CY516" s="42"/>
      <c r="DI516" s="34"/>
      <c r="DJ516" s="42"/>
    </row>
    <row r="517" spans="1:114">
      <c r="A517" s="34">
        <f t="shared" si="647"/>
        <v>12281640.981695503</v>
      </c>
      <c r="B517" s="34">
        <v>0</v>
      </c>
      <c r="C517" s="55">
        <f t="shared" si="650"/>
        <v>19.25</v>
      </c>
      <c r="D517" s="59"/>
      <c r="E517" s="87">
        <v>2.2000000000000002</v>
      </c>
      <c r="F517" s="101">
        <f>C517+E517</f>
        <v>21.45</v>
      </c>
      <c r="G517" s="37">
        <f t="shared" si="648"/>
        <v>5.8245926367728833E+30</v>
      </c>
      <c r="H517" s="34">
        <f t="shared" si="649"/>
        <v>102.20000000000005</v>
      </c>
      <c r="I517" s="38">
        <v>511</v>
      </c>
      <c r="L517" s="33"/>
      <c r="M517" s="34"/>
      <c r="N517" s="42"/>
      <c r="Y517" s="34"/>
      <c r="Z517" s="42"/>
      <c r="AJ517" s="34"/>
      <c r="AK517" s="42"/>
      <c r="AU517" s="34"/>
      <c r="AV517" s="42"/>
      <c r="BF517" s="34"/>
      <c r="BG517" s="42"/>
      <c r="BQ517" s="34"/>
      <c r="BR517" s="42"/>
      <c r="CB517" s="34"/>
      <c r="CC517" s="42"/>
      <c r="CM517" s="34"/>
      <c r="CN517" s="42"/>
      <c r="CX517" s="34"/>
      <c r="CY517" s="42"/>
      <c r="DI517" s="34"/>
      <c r="DJ517" s="42"/>
    </row>
    <row r="518" spans="1:114">
      <c r="A518" s="34">
        <f t="shared" si="647"/>
        <v>12714752.115562133</v>
      </c>
      <c r="B518" s="34">
        <v>0</v>
      </c>
      <c r="C518" s="55">
        <f t="shared" si="650"/>
        <v>19.25</v>
      </c>
      <c r="D518" s="59"/>
      <c r="E518" s="87">
        <v>2.2000000000000002</v>
      </c>
      <c r="F518" s="101">
        <f>C518+E518</f>
        <v>21.45</v>
      </c>
      <c r="G518" s="37">
        <f t="shared" si="648"/>
        <v>6.6906999803888537E+30</v>
      </c>
      <c r="H518" s="34">
        <f t="shared" si="649"/>
        <v>102.40000000000006</v>
      </c>
      <c r="I518" s="38">
        <v>512</v>
      </c>
      <c r="L518" s="33"/>
      <c r="M518" s="34"/>
      <c r="N518" s="42"/>
      <c r="Y518" s="34"/>
      <c r="Z518" s="42"/>
      <c r="AJ518" s="34"/>
      <c r="AK518" s="42"/>
      <c r="AU518" s="34"/>
      <c r="AV518" s="42"/>
      <c r="BF518" s="34"/>
      <c r="BG518" s="42"/>
      <c r="BQ518" s="34"/>
      <c r="BR518" s="42"/>
      <c r="CB518" s="34"/>
      <c r="CC518" s="42"/>
      <c r="CM518" s="34"/>
      <c r="CN518" s="42"/>
      <c r="CX518" s="34"/>
      <c r="CY518" s="42"/>
      <c r="DI518" s="34"/>
      <c r="DJ518" s="42"/>
    </row>
    <row r="519" spans="1:114">
      <c r="A519" s="34">
        <f t="shared" ref="A519:A582" si="651">POWER(POWER(2,0.05),I519-40)</f>
        <v>13163136.880579429</v>
      </c>
      <c r="B519" s="34">
        <v>0</v>
      </c>
      <c r="C519" s="55">
        <f t="shared" si="650"/>
        <v>19.25</v>
      </c>
      <c r="D519" s="59"/>
      <c r="E519" s="87">
        <v>2.2000000000000002</v>
      </c>
      <c r="F519" s="101">
        <f>C519+E519</f>
        <v>21.45</v>
      </c>
      <c r="G519" s="37">
        <f t="shared" ref="G519:G545" si="652">POWER($H$1,I519)</f>
        <v>7.6855960612513715E+30</v>
      </c>
      <c r="H519" s="34">
        <f t="shared" si="649"/>
        <v>102.60000000000005</v>
      </c>
      <c r="I519" s="38">
        <v>513</v>
      </c>
      <c r="L519" s="33"/>
      <c r="M519" s="34"/>
      <c r="N519" s="42"/>
      <c r="Y519" s="34"/>
      <c r="Z519" s="42"/>
      <c r="AJ519" s="34"/>
      <c r="AK519" s="42"/>
      <c r="AU519" s="34"/>
      <c r="AV519" s="42"/>
      <c r="BF519" s="34"/>
      <c r="BG519" s="42"/>
      <c r="BQ519" s="34"/>
      <c r="BR519" s="42"/>
      <c r="CB519" s="34"/>
      <c r="CC519" s="42"/>
      <c r="CM519" s="34"/>
      <c r="CN519" s="42"/>
      <c r="CX519" s="34"/>
      <c r="CY519" s="42"/>
      <c r="DI519" s="34"/>
      <c r="DJ519" s="42"/>
    </row>
    <row r="520" spans="1:114">
      <c r="A520" s="34">
        <f t="shared" si="651"/>
        <v>13627333.900186693</v>
      </c>
      <c r="B520" s="34">
        <v>0</v>
      </c>
      <c r="C520" s="55">
        <f t="shared" si="650"/>
        <v>19.25</v>
      </c>
      <c r="D520" s="59"/>
      <c r="E520" s="87">
        <v>2.2000000000000002</v>
      </c>
      <c r="F520" s="101">
        <f>C520+E520</f>
        <v>21.45</v>
      </c>
      <c r="G520" s="37">
        <f t="shared" si="652"/>
        <v>8.8284315527311425E+30</v>
      </c>
      <c r="H520" s="34">
        <f t="shared" ref="H520:H545" si="653">LOG(G520,2)</f>
        <v>102.80000000000007</v>
      </c>
      <c r="I520" s="38">
        <v>514</v>
      </c>
      <c r="L520" s="33"/>
      <c r="M520" s="34"/>
      <c r="N520" s="42"/>
      <c r="Y520" s="34"/>
      <c r="Z520" s="42"/>
      <c r="AJ520" s="34"/>
      <c r="AK520" s="42"/>
      <c r="AU520" s="34"/>
      <c r="AV520" s="42"/>
      <c r="BF520" s="34"/>
      <c r="BG520" s="42"/>
      <c r="BQ520" s="34"/>
      <c r="BR520" s="42"/>
      <c r="CB520" s="34"/>
      <c r="CC520" s="42"/>
      <c r="CM520" s="34"/>
      <c r="CN520" s="42"/>
      <c r="CX520" s="34"/>
      <c r="CY520" s="42"/>
      <c r="DI520" s="34"/>
      <c r="DJ520" s="42"/>
    </row>
    <row r="521" spans="1:114">
      <c r="A521" s="34">
        <f t="shared" si="651"/>
        <v>14107900.792337798</v>
      </c>
      <c r="B521" s="34">
        <v>0</v>
      </c>
      <c r="C521" s="55">
        <f t="shared" si="650"/>
        <v>19.25</v>
      </c>
      <c r="D521" s="59"/>
      <c r="E521" s="87">
        <v>2.2000000000000002</v>
      </c>
      <c r="F521" s="101">
        <f>C521+E521</f>
        <v>21.45</v>
      </c>
      <c r="G521" s="37">
        <f t="shared" si="652"/>
        <v>1.0141204801826184E+31</v>
      </c>
      <c r="H521" s="34">
        <f t="shared" si="653"/>
        <v>103.00000000000006</v>
      </c>
      <c r="I521" s="38">
        <v>515</v>
      </c>
      <c r="L521" s="33"/>
      <c r="M521" s="34"/>
      <c r="N521" s="42"/>
      <c r="Y521" s="34"/>
      <c r="Z521" s="42"/>
      <c r="AJ521" s="34"/>
      <c r="AK521" s="42"/>
      <c r="AU521" s="34"/>
      <c r="AV521" s="42"/>
      <c r="BF521" s="34"/>
      <c r="BG521" s="42"/>
      <c r="BQ521" s="34"/>
      <c r="BR521" s="42"/>
      <c r="CB521" s="34"/>
      <c r="CC521" s="42"/>
      <c r="CM521" s="34"/>
      <c r="CN521" s="42"/>
      <c r="CX521" s="34"/>
      <c r="CY521" s="42"/>
      <c r="DI521" s="34"/>
      <c r="DJ521" s="42"/>
    </row>
    <row r="522" spans="1:114">
      <c r="A522" s="34">
        <f t="shared" si="651"/>
        <v>14605414.839341301</v>
      </c>
      <c r="B522" s="34">
        <v>0</v>
      </c>
      <c r="C522" s="55">
        <f t="shared" si="650"/>
        <v>19.25</v>
      </c>
      <c r="D522" s="59"/>
      <c r="E522" s="87">
        <v>2.2000000000000002</v>
      </c>
      <c r="F522" s="101">
        <f>C522+E522</f>
        <v>21.45</v>
      </c>
      <c r="G522" s="37">
        <f t="shared" si="652"/>
        <v>1.1649185273545769E+31</v>
      </c>
      <c r="H522" s="34">
        <f t="shared" si="653"/>
        <v>103.20000000000005</v>
      </c>
      <c r="I522" s="38">
        <v>516</v>
      </c>
      <c r="L522" s="33"/>
      <c r="M522" s="34"/>
      <c r="N522" s="42"/>
      <c r="Y522" s="34"/>
      <c r="Z522" s="42"/>
      <c r="AJ522" s="34"/>
      <c r="AK522" s="42"/>
      <c r="AU522" s="34"/>
      <c r="AV522" s="42"/>
      <c r="BF522" s="34"/>
      <c r="BG522" s="42"/>
      <c r="BQ522" s="34"/>
      <c r="BR522" s="42"/>
      <c r="CB522" s="34"/>
      <c r="CC522" s="42"/>
      <c r="CM522" s="34"/>
      <c r="CN522" s="42"/>
      <c r="CX522" s="34"/>
      <c r="CY522" s="42"/>
      <c r="DI522" s="34"/>
      <c r="DJ522" s="42"/>
    </row>
    <row r="523" spans="1:114">
      <c r="A523" s="34">
        <f t="shared" si="651"/>
        <v>15120473.681322398</v>
      </c>
      <c r="B523" s="34">
        <v>0</v>
      </c>
      <c r="C523" s="55">
        <f t="shared" si="650"/>
        <v>19.25</v>
      </c>
      <c r="D523" s="59"/>
      <c r="E523" s="87">
        <v>2.2000000000000002</v>
      </c>
      <c r="F523" s="101">
        <f>C523+E523</f>
        <v>21.45</v>
      </c>
      <c r="G523" s="37">
        <f t="shared" si="652"/>
        <v>1.338139996077771E+31</v>
      </c>
      <c r="H523" s="34">
        <f t="shared" si="653"/>
        <v>103.40000000000006</v>
      </c>
      <c r="I523" s="38">
        <v>517</v>
      </c>
      <c r="L523" s="33"/>
      <c r="M523" s="34"/>
      <c r="N523" s="42"/>
      <c r="Y523" s="34"/>
      <c r="Z523" s="42"/>
      <c r="AJ523" s="34"/>
      <c r="AK523" s="42"/>
      <c r="AU523" s="34"/>
      <c r="AV523" s="42"/>
      <c r="BF523" s="34"/>
      <c r="BG523" s="42"/>
      <c r="BQ523" s="34"/>
      <c r="BR523" s="42"/>
      <c r="CB523" s="34"/>
      <c r="CC523" s="42"/>
      <c r="CM523" s="34"/>
      <c r="CN523" s="42"/>
      <c r="CX523" s="34"/>
      <c r="CY523" s="42"/>
      <c r="DI523" s="34"/>
      <c r="DJ523" s="42"/>
    </row>
    <row r="524" spans="1:114">
      <c r="A524" s="34">
        <f t="shared" si="651"/>
        <v>15653696.034139784</v>
      </c>
      <c r="B524" s="34">
        <v>0</v>
      </c>
      <c r="C524" s="55">
        <f t="shared" si="650"/>
        <v>19.25</v>
      </c>
      <c r="D524" s="59"/>
      <c r="E524" s="87">
        <v>2.2000000000000002</v>
      </c>
      <c r="F524" s="101">
        <f>C524+E524</f>
        <v>21.45</v>
      </c>
      <c r="G524" s="37">
        <f t="shared" si="652"/>
        <v>1.5371192122502745E+31</v>
      </c>
      <c r="H524" s="34">
        <f t="shared" si="653"/>
        <v>103.60000000000005</v>
      </c>
      <c r="I524" s="38">
        <v>518</v>
      </c>
      <c r="L524" s="33"/>
      <c r="M524" s="34"/>
      <c r="N524" s="42"/>
      <c r="Y524" s="34"/>
      <c r="Z524" s="42"/>
      <c r="AJ524" s="34"/>
      <c r="AK524" s="42"/>
      <c r="AU524" s="34"/>
      <c r="AV524" s="42"/>
      <c r="BF524" s="34"/>
      <c r="BG524" s="42"/>
      <c r="BQ524" s="34"/>
      <c r="BR524" s="42"/>
      <c r="CB524" s="34"/>
      <c r="CC524" s="42"/>
      <c r="CM524" s="34"/>
      <c r="CN524" s="42"/>
      <c r="CX524" s="34"/>
      <c r="CY524" s="42"/>
      <c r="DI524" s="34"/>
      <c r="DJ524" s="42"/>
    </row>
    <row r="525" spans="1:114">
      <c r="A525" s="34">
        <f t="shared" si="651"/>
        <v>16205722.432619801</v>
      </c>
      <c r="B525" s="34">
        <v>0</v>
      </c>
      <c r="C525" s="55">
        <f t="shared" si="650"/>
        <v>19.25</v>
      </c>
      <c r="D525" s="59"/>
      <c r="E525" s="87">
        <v>2.2000000000000002</v>
      </c>
      <c r="F525" s="101">
        <f>C525+E525</f>
        <v>21.45</v>
      </c>
      <c r="G525" s="37">
        <f t="shared" si="652"/>
        <v>1.765686310546229E+31</v>
      </c>
      <c r="H525" s="34">
        <f t="shared" si="653"/>
        <v>103.80000000000004</v>
      </c>
      <c r="I525" s="38">
        <v>519</v>
      </c>
      <c r="L525" s="33"/>
      <c r="M525" s="34"/>
      <c r="N525" s="42"/>
      <c r="Y525" s="34"/>
      <c r="Z525" s="42"/>
      <c r="AJ525" s="34"/>
      <c r="AK525" s="42"/>
      <c r="AU525" s="34"/>
      <c r="AV525" s="42"/>
      <c r="BF525" s="34"/>
      <c r="BG525" s="42"/>
      <c r="BQ525" s="34"/>
      <c r="BR525" s="42"/>
      <c r="CB525" s="34"/>
      <c r="CC525" s="42"/>
      <c r="CM525" s="34"/>
      <c r="CN525" s="42"/>
      <c r="CX525" s="34"/>
      <c r="CY525" s="42"/>
      <c r="DI525" s="34"/>
      <c r="DJ525" s="42"/>
    </row>
    <row r="526" spans="1:114">
      <c r="A526" s="34">
        <f t="shared" si="651"/>
        <v>16777216.000000641</v>
      </c>
      <c r="B526" s="34">
        <v>0</v>
      </c>
      <c r="C526" s="55">
        <f t="shared" si="650"/>
        <v>19.25</v>
      </c>
      <c r="D526" s="59"/>
      <c r="E526" s="87">
        <v>2.2000000000000002</v>
      </c>
      <c r="F526" s="101">
        <f>C526+E526</f>
        <v>21.45</v>
      </c>
      <c r="G526" s="37">
        <f t="shared" si="652"/>
        <v>2.0282409603652373E+31</v>
      </c>
      <c r="H526" s="34">
        <f t="shared" si="653"/>
        <v>104.00000000000006</v>
      </c>
      <c r="I526" s="38">
        <v>520</v>
      </c>
      <c r="L526" s="33"/>
      <c r="M526" s="34"/>
      <c r="N526" s="42"/>
      <c r="Y526" s="34"/>
      <c r="Z526" s="42"/>
      <c r="AJ526" s="34"/>
      <c r="AK526" s="42"/>
      <c r="AU526" s="34"/>
      <c r="AV526" s="42"/>
      <c r="BF526" s="34"/>
      <c r="BG526" s="42"/>
      <c r="BQ526" s="34"/>
      <c r="BR526" s="42"/>
      <c r="CB526" s="34"/>
      <c r="CC526" s="42"/>
      <c r="CM526" s="34"/>
      <c r="CN526" s="42"/>
      <c r="CX526" s="34"/>
      <c r="CY526" s="42"/>
      <c r="DI526" s="34"/>
      <c r="DJ526" s="42"/>
    </row>
    <row r="527" spans="1:114">
      <c r="A527" s="34">
        <f t="shared" si="651"/>
        <v>17368863.244511005</v>
      </c>
      <c r="B527" s="34">
        <v>0</v>
      </c>
      <c r="C527" s="55">
        <f t="shared" si="650"/>
        <v>19.25</v>
      </c>
      <c r="D527" s="59"/>
      <c r="E527" s="87">
        <v>2.2000000000000002</v>
      </c>
      <c r="F527" s="101">
        <f>C527+E527</f>
        <v>21.45</v>
      </c>
      <c r="G527" s="37">
        <f t="shared" si="652"/>
        <v>2.3298370547091547E+31</v>
      </c>
      <c r="H527" s="34">
        <f t="shared" si="653"/>
        <v>104.20000000000005</v>
      </c>
      <c r="I527" s="38">
        <v>521</v>
      </c>
      <c r="L527" s="33"/>
      <c r="M527" s="34"/>
      <c r="N527" s="42"/>
      <c r="Y527" s="34"/>
      <c r="Z527" s="42"/>
      <c r="AJ527" s="34"/>
      <c r="AK527" s="42"/>
      <c r="AU527" s="34"/>
      <c r="AV527" s="42"/>
      <c r="BF527" s="34"/>
      <c r="BG527" s="42"/>
      <c r="BQ527" s="34"/>
      <c r="BR527" s="42"/>
      <c r="CB527" s="34"/>
      <c r="CC527" s="42"/>
      <c r="CM527" s="34"/>
      <c r="CN527" s="42"/>
      <c r="CX527" s="34"/>
      <c r="CY527" s="42"/>
      <c r="DI527" s="34"/>
      <c r="DJ527" s="42"/>
    </row>
    <row r="528" spans="1:114">
      <c r="A528" s="34">
        <f t="shared" si="651"/>
        <v>17981374.884039994</v>
      </c>
      <c r="B528" s="34">
        <v>0</v>
      </c>
      <c r="C528" s="55">
        <f t="shared" si="650"/>
        <v>19.25</v>
      </c>
      <c r="D528" s="59"/>
      <c r="E528" s="87">
        <v>2.2000000000000002</v>
      </c>
      <c r="F528" s="101">
        <f>C528+E528</f>
        <v>21.45</v>
      </c>
      <c r="G528" s="37">
        <f t="shared" si="652"/>
        <v>2.6762799921555433E+31</v>
      </c>
      <c r="H528" s="34">
        <f t="shared" si="653"/>
        <v>104.40000000000006</v>
      </c>
      <c r="I528" s="38">
        <v>522</v>
      </c>
      <c r="L528" s="33"/>
      <c r="M528" s="34"/>
      <c r="N528" s="42"/>
      <c r="Y528" s="34"/>
      <c r="Z528" s="42"/>
      <c r="AJ528" s="34"/>
      <c r="AK528" s="42"/>
      <c r="AU528" s="34"/>
      <c r="AV528" s="42"/>
      <c r="BF528" s="34"/>
      <c r="BG528" s="42"/>
      <c r="BQ528" s="34"/>
      <c r="BR528" s="42"/>
      <c r="CB528" s="34"/>
      <c r="CC528" s="42"/>
      <c r="CM528" s="34"/>
      <c r="CN528" s="42"/>
      <c r="CX528" s="34"/>
      <c r="CY528" s="42"/>
      <c r="DI528" s="34"/>
      <c r="DJ528" s="42"/>
    </row>
    <row r="529" spans="1:114">
      <c r="A529" s="34">
        <f t="shared" si="651"/>
        <v>18615486.699888922</v>
      </c>
      <c r="B529" s="34">
        <v>0</v>
      </c>
      <c r="C529" s="55">
        <f t="shared" si="650"/>
        <v>19.25</v>
      </c>
      <c r="D529" s="59"/>
      <c r="E529" s="87">
        <v>2.2000000000000002</v>
      </c>
      <c r="F529" s="101">
        <f>C529+E529</f>
        <v>21.45</v>
      </c>
      <c r="G529" s="37">
        <f t="shared" si="652"/>
        <v>3.0742384245005504E+31</v>
      </c>
      <c r="H529" s="34">
        <f t="shared" si="653"/>
        <v>104.60000000000005</v>
      </c>
      <c r="I529" s="38">
        <v>523</v>
      </c>
      <c r="L529" s="33"/>
      <c r="M529" s="34"/>
      <c r="N529" s="42"/>
      <c r="Y529" s="34"/>
      <c r="Z529" s="42"/>
      <c r="AJ529" s="34"/>
      <c r="AK529" s="42"/>
      <c r="AU529" s="34"/>
      <c r="AV529" s="42"/>
      <c r="BF529" s="34"/>
      <c r="BG529" s="42"/>
      <c r="BQ529" s="34"/>
      <c r="BR529" s="42"/>
      <c r="CB529" s="34"/>
      <c r="CC529" s="42"/>
      <c r="CM529" s="34"/>
      <c r="CN529" s="42"/>
      <c r="CX529" s="34"/>
      <c r="CY529" s="42"/>
      <c r="DI529" s="34"/>
      <c r="DJ529" s="42"/>
    </row>
    <row r="530" spans="1:114">
      <c r="A530" s="34">
        <f t="shared" si="651"/>
        <v>19271960.420630682</v>
      </c>
      <c r="B530" s="34">
        <v>0</v>
      </c>
      <c r="C530" s="55">
        <f t="shared" si="650"/>
        <v>19.25</v>
      </c>
      <c r="D530" s="59"/>
      <c r="E530" s="87">
        <v>2.2000000000000002</v>
      </c>
      <c r="F530" s="101">
        <f>C530+E530</f>
        <v>21.45</v>
      </c>
      <c r="G530" s="37">
        <f t="shared" si="652"/>
        <v>3.5313726210924593E+31</v>
      </c>
      <c r="H530" s="34">
        <f t="shared" si="653"/>
        <v>104.80000000000005</v>
      </c>
      <c r="I530" s="38">
        <v>524</v>
      </c>
      <c r="L530" s="33"/>
      <c r="M530" s="34"/>
      <c r="N530" s="42"/>
      <c r="Y530" s="34"/>
      <c r="Z530" s="42"/>
      <c r="AJ530" s="34"/>
      <c r="AK530" s="42"/>
      <c r="AU530" s="34"/>
      <c r="AV530" s="42"/>
      <c r="BF530" s="34"/>
      <c r="BG530" s="42"/>
      <c r="BQ530" s="34"/>
      <c r="BR530" s="42"/>
      <c r="CB530" s="34"/>
      <c r="CC530" s="42"/>
      <c r="CM530" s="34"/>
      <c r="CN530" s="42"/>
      <c r="CX530" s="34"/>
      <c r="CY530" s="42"/>
      <c r="DI530" s="34"/>
      <c r="DJ530" s="42"/>
    </row>
    <row r="531" spans="1:114">
      <c r="A531" s="34">
        <f t="shared" si="651"/>
        <v>19951584.637138262</v>
      </c>
      <c r="B531" s="34">
        <v>0</v>
      </c>
      <c r="C531" s="55">
        <f t="shared" si="650"/>
        <v>19.25</v>
      </c>
      <c r="D531" s="59"/>
      <c r="E531" s="87">
        <v>2.2000000000000002</v>
      </c>
      <c r="F531" s="101">
        <f>C531+E531</f>
        <v>21.45</v>
      </c>
      <c r="G531" s="37">
        <f t="shared" si="652"/>
        <v>4.0564819207304755E+31</v>
      </c>
      <c r="H531" s="34">
        <f t="shared" si="653"/>
        <v>105.00000000000006</v>
      </c>
      <c r="I531" s="38">
        <v>525</v>
      </c>
      <c r="L531" s="33"/>
      <c r="M531" s="34"/>
      <c r="N531" s="42"/>
      <c r="Y531" s="34"/>
      <c r="Z531" s="42"/>
      <c r="AJ531" s="34"/>
      <c r="AK531" s="42"/>
      <c r="AU531" s="34"/>
      <c r="AV531" s="42"/>
      <c r="BF531" s="34"/>
      <c r="BG531" s="42"/>
      <c r="BQ531" s="34"/>
      <c r="BR531" s="42"/>
      <c r="CB531" s="34"/>
      <c r="CC531" s="42"/>
      <c r="CM531" s="34"/>
      <c r="CN531" s="42"/>
      <c r="CX531" s="34"/>
      <c r="CY531" s="42"/>
      <c r="DI531" s="34"/>
      <c r="DJ531" s="42"/>
    </row>
    <row r="532" spans="1:114">
      <c r="A532" s="34">
        <f t="shared" si="651"/>
        <v>20655175.749881741</v>
      </c>
      <c r="B532" s="34">
        <v>0</v>
      </c>
      <c r="C532" s="55">
        <f t="shared" si="650"/>
        <v>19.25</v>
      </c>
      <c r="D532" s="59"/>
      <c r="E532" s="87">
        <v>2.2000000000000002</v>
      </c>
      <c r="F532" s="101">
        <f>C532+E532</f>
        <v>21.45</v>
      </c>
      <c r="G532" s="37">
        <f t="shared" si="652"/>
        <v>4.6596741094183102E+31</v>
      </c>
      <c r="H532" s="34">
        <f t="shared" si="653"/>
        <v>105.20000000000006</v>
      </c>
      <c r="I532" s="38">
        <v>526</v>
      </c>
      <c r="L532" s="33"/>
      <c r="M532" s="34"/>
      <c r="N532" s="42"/>
      <c r="Y532" s="34"/>
      <c r="Z532" s="42"/>
      <c r="AJ532" s="34"/>
      <c r="AK532" s="42"/>
      <c r="AU532" s="34"/>
      <c r="AV532" s="42"/>
      <c r="BF532" s="34"/>
      <c r="BG532" s="42"/>
      <c r="BQ532" s="34"/>
      <c r="BR532" s="42"/>
      <c r="CB532" s="34"/>
      <c r="CC532" s="42"/>
      <c r="CM532" s="34"/>
      <c r="CN532" s="42"/>
      <c r="CX532" s="34"/>
      <c r="CY532" s="42"/>
      <c r="DI532" s="34"/>
      <c r="DJ532" s="42"/>
    </row>
    <row r="533" spans="1:114">
      <c r="A533" s="34">
        <f t="shared" si="651"/>
        <v>21383578.949631594</v>
      </c>
      <c r="B533" s="34">
        <v>0</v>
      </c>
      <c r="C533" s="55">
        <f t="shared" si="650"/>
        <v>19.25</v>
      </c>
      <c r="D533" s="59"/>
      <c r="E533" s="87">
        <v>2.2000000000000002</v>
      </c>
      <c r="F533" s="101">
        <f>C533+E533</f>
        <v>21.45</v>
      </c>
      <c r="G533" s="37">
        <f t="shared" si="652"/>
        <v>5.3525599843110875E+31</v>
      </c>
      <c r="H533" s="34">
        <f t="shared" si="653"/>
        <v>105.40000000000005</v>
      </c>
      <c r="I533" s="38">
        <v>527</v>
      </c>
      <c r="L533" s="33"/>
      <c r="M533" s="34"/>
      <c r="N533" s="42"/>
      <c r="Y533" s="34"/>
      <c r="Z533" s="42"/>
      <c r="AJ533" s="34"/>
      <c r="AK533" s="42"/>
      <c r="AU533" s="34"/>
      <c r="AV533" s="42"/>
      <c r="BF533" s="34"/>
      <c r="BG533" s="42"/>
      <c r="BQ533" s="34"/>
      <c r="BR533" s="42"/>
      <c r="CB533" s="34"/>
      <c r="CC533" s="42"/>
      <c r="CM533" s="34"/>
      <c r="CN533" s="42"/>
      <c r="CX533" s="34"/>
      <c r="CY533" s="42"/>
      <c r="DI533" s="34"/>
      <c r="DJ533" s="42"/>
    </row>
    <row r="534" spans="1:114">
      <c r="A534" s="34">
        <f t="shared" si="651"/>
        <v>22137669.232746433</v>
      </c>
      <c r="B534" s="34">
        <v>0</v>
      </c>
      <c r="C534" s="55">
        <f t="shared" ref="C534:C597" si="654">IF(D534&gt;0,C533+D534,C533)</f>
        <v>19.25</v>
      </c>
      <c r="D534" s="59"/>
      <c r="E534" s="87">
        <v>2.2000000000000002</v>
      </c>
      <c r="F534" s="101">
        <f>C534+E534</f>
        <v>21.45</v>
      </c>
      <c r="G534" s="37">
        <f t="shared" si="652"/>
        <v>6.1484768490011026E+31</v>
      </c>
      <c r="H534" s="34">
        <f t="shared" si="653"/>
        <v>105.60000000000005</v>
      </c>
      <c r="I534" s="38">
        <v>528</v>
      </c>
      <c r="L534" s="33"/>
      <c r="M534" s="34"/>
      <c r="N534" s="42"/>
      <c r="Y534" s="34"/>
      <c r="Z534" s="42"/>
      <c r="AJ534" s="34"/>
      <c r="AK534" s="42"/>
      <c r="AU534" s="34"/>
      <c r="AV534" s="42"/>
      <c r="BF534" s="34"/>
      <c r="BG534" s="42"/>
      <c r="BQ534" s="34"/>
      <c r="BR534" s="42"/>
      <c r="CB534" s="34"/>
      <c r="CC534" s="42"/>
      <c r="CM534" s="34"/>
      <c r="CN534" s="42"/>
      <c r="CX534" s="34"/>
      <c r="CY534" s="42"/>
      <c r="DI534" s="34"/>
      <c r="DJ534" s="42"/>
    </row>
    <row r="535" spans="1:114">
      <c r="A535" s="34">
        <f t="shared" si="651"/>
        <v>22918352.452264845</v>
      </c>
      <c r="B535" s="34">
        <v>0</v>
      </c>
      <c r="C535" s="55">
        <f t="shared" si="654"/>
        <v>19.25</v>
      </c>
      <c r="D535" s="59"/>
      <c r="E535" s="87">
        <v>2.2000000000000002</v>
      </c>
      <c r="F535" s="101">
        <f>C535+E535</f>
        <v>21.45</v>
      </c>
      <c r="G535" s="37">
        <f t="shared" si="652"/>
        <v>7.0627452421849212E+31</v>
      </c>
      <c r="H535" s="34">
        <f t="shared" si="653"/>
        <v>105.80000000000005</v>
      </c>
      <c r="I535" s="38">
        <v>529</v>
      </c>
      <c r="L535" s="33"/>
      <c r="M535" s="34"/>
      <c r="N535" s="42"/>
      <c r="Y535" s="34"/>
      <c r="Z535" s="42"/>
      <c r="AJ535" s="34"/>
      <c r="AK535" s="42"/>
      <c r="AU535" s="34"/>
      <c r="AV535" s="42"/>
      <c r="BF535" s="34"/>
      <c r="BG535" s="42"/>
      <c r="BQ535" s="34"/>
      <c r="BR535" s="42"/>
      <c r="CB535" s="34"/>
      <c r="CC535" s="42"/>
      <c r="CM535" s="34"/>
      <c r="CN535" s="42"/>
      <c r="CX535" s="34"/>
      <c r="CY535" s="42"/>
      <c r="DI535" s="34"/>
      <c r="DJ535" s="42"/>
    </row>
    <row r="536" spans="1:114">
      <c r="A536" s="34">
        <f t="shared" si="651"/>
        <v>23726566.406063821</v>
      </c>
      <c r="B536" s="34">
        <v>0</v>
      </c>
      <c r="C536" s="55">
        <f t="shared" si="654"/>
        <v>19.25</v>
      </c>
      <c r="D536" s="59"/>
      <c r="E536" s="87">
        <v>2.2000000000000002</v>
      </c>
      <c r="F536" s="101">
        <f>C536+E536</f>
        <v>21.45</v>
      </c>
      <c r="G536" s="37">
        <f t="shared" si="652"/>
        <v>8.1129638414609546E+31</v>
      </c>
      <c r="H536" s="34">
        <f t="shared" si="653"/>
        <v>106.00000000000006</v>
      </c>
      <c r="I536" s="38">
        <v>530</v>
      </c>
      <c r="L536" s="33"/>
      <c r="M536" s="34"/>
      <c r="N536" s="42"/>
      <c r="Y536" s="34"/>
      <c r="Z536" s="42"/>
      <c r="AJ536" s="34"/>
      <c r="AK536" s="42"/>
      <c r="AU536" s="34"/>
      <c r="AV536" s="42"/>
      <c r="BF536" s="34"/>
      <c r="BG536" s="42"/>
      <c r="BQ536" s="34"/>
      <c r="BR536" s="42"/>
      <c r="CB536" s="34"/>
      <c r="CC536" s="42"/>
      <c r="CM536" s="34"/>
      <c r="CN536" s="42"/>
      <c r="CX536" s="34"/>
      <c r="CY536" s="42"/>
      <c r="DI536" s="34"/>
      <c r="DJ536" s="42"/>
    </row>
    <row r="537" spans="1:114">
      <c r="A537" s="34">
        <f t="shared" si="651"/>
        <v>24563281.963391047</v>
      </c>
      <c r="B537" s="34">
        <v>0</v>
      </c>
      <c r="C537" s="55">
        <f t="shared" si="654"/>
        <v>19.25</v>
      </c>
      <c r="D537" s="59"/>
      <c r="E537" s="87">
        <v>2.2000000000000002</v>
      </c>
      <c r="F537" s="101">
        <f>C537+E537</f>
        <v>21.45</v>
      </c>
      <c r="G537" s="37">
        <f t="shared" si="652"/>
        <v>9.3193482188366258E+31</v>
      </c>
      <c r="H537" s="34">
        <f t="shared" si="653"/>
        <v>106.20000000000006</v>
      </c>
      <c r="I537" s="38">
        <v>531</v>
      </c>
      <c r="L537" s="33"/>
      <c r="M537" s="34"/>
      <c r="N537" s="42"/>
      <c r="Y537" s="34"/>
      <c r="Z537" s="42"/>
      <c r="AJ537" s="34"/>
      <c r="AK537" s="42"/>
      <c r="AU537" s="34"/>
      <c r="AV537" s="42"/>
      <c r="BF537" s="34"/>
      <c r="BG537" s="42"/>
      <c r="BQ537" s="34"/>
      <c r="BR537" s="42"/>
      <c r="CB537" s="34"/>
      <c r="CC537" s="42"/>
      <c r="CM537" s="34"/>
      <c r="CN537" s="42"/>
      <c r="CX537" s="34"/>
      <c r="CY537" s="42"/>
      <c r="DI537" s="34"/>
      <c r="DJ537" s="42"/>
    </row>
    <row r="538" spans="1:114">
      <c r="A538" s="34">
        <f t="shared" si="651"/>
        <v>25429504.231124315</v>
      </c>
      <c r="B538" s="34">
        <v>0</v>
      </c>
      <c r="C538" s="55">
        <f t="shared" si="654"/>
        <v>19.25</v>
      </c>
      <c r="D538" s="59"/>
      <c r="E538" s="87">
        <v>2.2000000000000002</v>
      </c>
      <c r="F538" s="101">
        <f>C538+E538</f>
        <v>21.45</v>
      </c>
      <c r="G538" s="37">
        <f t="shared" si="652"/>
        <v>1.070511996862218E+32</v>
      </c>
      <c r="H538" s="34">
        <f t="shared" si="653"/>
        <v>106.40000000000005</v>
      </c>
      <c r="I538" s="38">
        <v>532</v>
      </c>
      <c r="L538" s="33"/>
      <c r="M538" s="34"/>
      <c r="N538" s="42"/>
      <c r="Y538" s="34"/>
      <c r="Z538" s="42"/>
      <c r="AJ538" s="34"/>
      <c r="AK538" s="42"/>
      <c r="AU538" s="34"/>
      <c r="AV538" s="42"/>
      <c r="BF538" s="34"/>
      <c r="BG538" s="42"/>
      <c r="BQ538" s="34"/>
      <c r="BR538" s="42"/>
      <c r="CB538" s="34"/>
      <c r="CC538" s="42"/>
      <c r="CM538" s="34"/>
      <c r="CN538" s="42"/>
      <c r="CX538" s="34"/>
      <c r="CY538" s="42"/>
      <c r="DI538" s="34"/>
      <c r="DJ538" s="42"/>
    </row>
    <row r="539" spans="1:114">
      <c r="A539" s="34">
        <f t="shared" si="651"/>
        <v>26326273.761158898</v>
      </c>
      <c r="B539" s="34">
        <v>0</v>
      </c>
      <c r="C539" s="55">
        <f t="shared" si="654"/>
        <v>19.25</v>
      </c>
      <c r="D539" s="59"/>
      <c r="E539" s="87">
        <v>2.2000000000000002</v>
      </c>
      <c r="F539" s="101">
        <f>C539+E539</f>
        <v>21.45</v>
      </c>
      <c r="G539" s="37">
        <f t="shared" si="652"/>
        <v>1.2296953698002209E+32</v>
      </c>
      <c r="H539" s="34">
        <f t="shared" si="653"/>
        <v>106.60000000000007</v>
      </c>
      <c r="I539" s="38">
        <v>533</v>
      </c>
      <c r="L539" s="33"/>
      <c r="M539" s="34"/>
      <c r="N539" s="42"/>
      <c r="Y539" s="34"/>
      <c r="Z539" s="42"/>
      <c r="AJ539" s="34"/>
      <c r="AK539" s="42"/>
      <c r="AU539" s="34"/>
      <c r="AV539" s="42"/>
      <c r="BF539" s="34"/>
      <c r="BG539" s="42"/>
      <c r="BQ539" s="34"/>
      <c r="BR539" s="42"/>
      <c r="CB539" s="34"/>
      <c r="CC539" s="42"/>
      <c r="CM539" s="34"/>
      <c r="CN539" s="42"/>
      <c r="CX539" s="34"/>
      <c r="CY539" s="42"/>
      <c r="DI539" s="34"/>
      <c r="DJ539" s="42"/>
    </row>
    <row r="540" spans="1:114">
      <c r="A540" s="34">
        <f t="shared" si="651"/>
        <v>27254667.800373424</v>
      </c>
      <c r="B540" s="34">
        <v>0</v>
      </c>
      <c r="C540" s="55">
        <f t="shared" si="654"/>
        <v>19.25</v>
      </c>
      <c r="D540" s="59"/>
      <c r="E540" s="87">
        <v>2.2000000000000002</v>
      </c>
      <c r="F540" s="101">
        <f>C540+E540</f>
        <v>21.45</v>
      </c>
      <c r="G540" s="37">
        <f t="shared" si="652"/>
        <v>1.4125490484369844E+32</v>
      </c>
      <c r="H540" s="34">
        <f t="shared" si="653"/>
        <v>106.80000000000005</v>
      </c>
      <c r="I540" s="38">
        <v>534</v>
      </c>
      <c r="L540" s="33"/>
      <c r="M540" s="34"/>
      <c r="N540" s="42"/>
      <c r="Y540" s="34"/>
      <c r="Z540" s="42"/>
      <c r="AJ540" s="34"/>
      <c r="AK540" s="42"/>
      <c r="AU540" s="34"/>
      <c r="AV540" s="42"/>
      <c r="BF540" s="34"/>
      <c r="BG540" s="42"/>
      <c r="BQ540" s="34"/>
      <c r="BR540" s="42"/>
      <c r="CB540" s="34"/>
      <c r="CC540" s="42"/>
      <c r="CM540" s="34"/>
      <c r="CN540" s="42"/>
      <c r="CX540" s="34"/>
      <c r="CY540" s="42"/>
      <c r="DI540" s="34"/>
      <c r="DJ540" s="42"/>
    </row>
    <row r="541" spans="1:114">
      <c r="A541" s="34">
        <f t="shared" si="651"/>
        <v>28215801.584675644</v>
      </c>
      <c r="B541" s="34">
        <v>0</v>
      </c>
      <c r="C541" s="55">
        <f t="shared" si="654"/>
        <v>19.25</v>
      </c>
      <c r="D541" s="59"/>
      <c r="E541" s="87">
        <v>2.2000000000000002</v>
      </c>
      <c r="F541" s="101">
        <f>C541+E541</f>
        <v>21.45</v>
      </c>
      <c r="G541" s="37">
        <f t="shared" si="652"/>
        <v>1.6225927682921916E+32</v>
      </c>
      <c r="H541" s="34">
        <f t="shared" si="653"/>
        <v>107.00000000000004</v>
      </c>
      <c r="I541" s="38">
        <v>535</v>
      </c>
      <c r="L541" s="33"/>
      <c r="M541" s="34"/>
      <c r="N541" s="42"/>
      <c r="Y541" s="34"/>
      <c r="Z541" s="42"/>
      <c r="AJ541" s="34"/>
      <c r="AK541" s="42"/>
      <c r="AU541" s="34"/>
      <c r="AV541" s="42"/>
      <c r="BF541" s="34"/>
      <c r="BG541" s="42"/>
      <c r="BQ541" s="34"/>
      <c r="BR541" s="42"/>
      <c r="CB541" s="34"/>
      <c r="CC541" s="42"/>
      <c r="CM541" s="34"/>
      <c r="CN541" s="42"/>
      <c r="CX541" s="34"/>
      <c r="CY541" s="42"/>
      <c r="DI541" s="34"/>
      <c r="DJ541" s="42"/>
    </row>
    <row r="542" spans="1:114">
      <c r="A542" s="34">
        <f t="shared" si="651"/>
        <v>29210829.678682648</v>
      </c>
      <c r="B542" s="34">
        <v>0</v>
      </c>
      <c r="C542" s="55">
        <f t="shared" si="654"/>
        <v>19.25</v>
      </c>
      <c r="D542" s="59"/>
      <c r="E542" s="87">
        <v>2.2000000000000002</v>
      </c>
      <c r="F542" s="101">
        <f>C542+E542</f>
        <v>21.45</v>
      </c>
      <c r="G542" s="37">
        <f t="shared" si="652"/>
        <v>1.8638696437673255E+32</v>
      </c>
      <c r="H542" s="34">
        <f t="shared" si="653"/>
        <v>107.20000000000006</v>
      </c>
      <c r="I542" s="38">
        <v>536</v>
      </c>
      <c r="L542" s="33"/>
      <c r="M542" s="34"/>
      <c r="N542" s="42"/>
      <c r="Y542" s="34"/>
      <c r="Z542" s="42"/>
      <c r="AJ542" s="34"/>
      <c r="AK542" s="42"/>
      <c r="AU542" s="34"/>
      <c r="AV542" s="42"/>
      <c r="BF542" s="34"/>
      <c r="BG542" s="42"/>
      <c r="BQ542" s="34"/>
      <c r="BR542" s="42"/>
      <c r="CB542" s="34"/>
      <c r="CC542" s="42"/>
      <c r="CM542" s="34"/>
      <c r="CN542" s="42"/>
      <c r="CX542" s="34"/>
      <c r="CY542" s="42"/>
      <c r="DI542" s="34"/>
      <c r="DJ542" s="42"/>
    </row>
    <row r="543" spans="1:114">
      <c r="A543" s="34">
        <f t="shared" si="651"/>
        <v>30240947.362644844</v>
      </c>
      <c r="B543" s="34">
        <v>0</v>
      </c>
      <c r="C543" s="55">
        <f t="shared" si="654"/>
        <v>19.25</v>
      </c>
      <c r="D543" s="59"/>
      <c r="E543" s="87">
        <v>2.2000000000000002</v>
      </c>
      <c r="F543" s="101">
        <f>C543+E543</f>
        <v>21.45</v>
      </c>
      <c r="G543" s="37">
        <f t="shared" si="652"/>
        <v>2.1410239937244372E+32</v>
      </c>
      <c r="H543" s="34">
        <f t="shared" si="653"/>
        <v>107.40000000000005</v>
      </c>
      <c r="I543" s="38">
        <v>537</v>
      </c>
      <c r="L543" s="33"/>
      <c r="M543" s="34"/>
      <c r="N543" s="42"/>
      <c r="Y543" s="34"/>
      <c r="Z543" s="42"/>
      <c r="AJ543" s="34"/>
      <c r="AK543" s="42"/>
      <c r="AU543" s="34"/>
      <c r="AV543" s="42"/>
      <c r="BF543" s="34"/>
      <c r="BG543" s="42"/>
      <c r="BQ543" s="34"/>
      <c r="BR543" s="42"/>
      <c r="CB543" s="34"/>
      <c r="CC543" s="42"/>
      <c r="CM543" s="34"/>
      <c r="CN543" s="42"/>
      <c r="CX543" s="34"/>
      <c r="CY543" s="42"/>
      <c r="DI543" s="34"/>
      <c r="DJ543" s="42"/>
    </row>
    <row r="544" spans="1:114">
      <c r="A544" s="34">
        <f t="shared" si="651"/>
        <v>31307392.06827962</v>
      </c>
      <c r="B544" s="34">
        <v>0</v>
      </c>
      <c r="C544" s="55">
        <f t="shared" si="654"/>
        <v>19.25</v>
      </c>
      <c r="D544" s="59"/>
      <c r="E544" s="87">
        <v>2.2000000000000002</v>
      </c>
      <c r="F544" s="101">
        <f>C544+E544</f>
        <v>21.45</v>
      </c>
      <c r="G544" s="37">
        <f t="shared" si="652"/>
        <v>2.4593907396004425E+32</v>
      </c>
      <c r="H544" s="34">
        <f t="shared" si="653"/>
        <v>107.60000000000007</v>
      </c>
      <c r="I544" s="38">
        <v>538</v>
      </c>
      <c r="L544" s="33"/>
      <c r="M544" s="34"/>
      <c r="N544" s="42"/>
      <c r="Y544" s="34"/>
      <c r="Z544" s="42"/>
      <c r="AJ544" s="34"/>
      <c r="AK544" s="42"/>
      <c r="AU544" s="34"/>
      <c r="AV544" s="42"/>
      <c r="BF544" s="34"/>
      <c r="BG544" s="42"/>
      <c r="BQ544" s="34"/>
      <c r="BR544" s="42"/>
      <c r="CB544" s="34"/>
      <c r="CC544" s="42"/>
      <c r="CM544" s="34"/>
      <c r="CN544" s="42"/>
      <c r="CX544" s="34"/>
      <c r="CY544" s="42"/>
      <c r="DI544" s="34"/>
      <c r="DJ544" s="42"/>
    </row>
    <row r="545" spans="1:114">
      <c r="A545" s="34">
        <f t="shared" si="651"/>
        <v>32411444.865239654</v>
      </c>
      <c r="B545" s="34">
        <v>0</v>
      </c>
      <c r="C545" s="55">
        <f t="shared" si="654"/>
        <v>19.25</v>
      </c>
      <c r="D545" s="59"/>
      <c r="E545" s="87">
        <v>2.2000000000000002</v>
      </c>
      <c r="F545" s="101">
        <f>C545+E545</f>
        <v>21.45</v>
      </c>
      <c r="G545" s="37">
        <f t="shared" si="652"/>
        <v>2.8250980968739696E+32</v>
      </c>
      <c r="H545" s="34">
        <f t="shared" si="653"/>
        <v>107.80000000000005</v>
      </c>
      <c r="I545" s="38">
        <v>539</v>
      </c>
      <c r="L545" s="33"/>
      <c r="M545" s="34"/>
      <c r="N545" s="42"/>
      <c r="Y545" s="34"/>
      <c r="Z545" s="42"/>
      <c r="AJ545" s="34"/>
      <c r="AK545" s="42"/>
      <c r="AU545" s="34"/>
      <c r="AV545" s="42"/>
      <c r="BF545" s="34"/>
      <c r="BG545" s="42"/>
      <c r="BQ545" s="34"/>
      <c r="BR545" s="42"/>
      <c r="CB545" s="34"/>
      <c r="CC545" s="42"/>
      <c r="CM545" s="34"/>
      <c r="CN545" s="42"/>
      <c r="CX545" s="34"/>
      <c r="CY545" s="42"/>
      <c r="DI545" s="34"/>
      <c r="DJ545" s="42"/>
    </row>
    <row r="546" spans="1:114">
      <c r="A546" s="34">
        <f t="shared" si="651"/>
        <v>33554432.000001341</v>
      </c>
      <c r="B546" s="34">
        <v>0</v>
      </c>
      <c r="C546" s="55">
        <f t="shared" si="654"/>
        <v>19.25</v>
      </c>
      <c r="D546" s="59"/>
      <c r="E546" s="87">
        <v>2.2000000000000002</v>
      </c>
      <c r="F546" s="101">
        <f>C546+E546</f>
        <v>21.45</v>
      </c>
      <c r="G546" s="37">
        <f t="shared" ref="G546:G609" si="655">POWER($H$1,I546)</f>
        <v>3.245185536584384E+32</v>
      </c>
      <c r="H546" s="34">
        <f t="shared" ref="H546:H609" si="656">LOG(G546,2)</f>
        <v>108.00000000000004</v>
      </c>
      <c r="I546" s="38">
        <v>540</v>
      </c>
      <c r="L546" s="33"/>
      <c r="M546" s="34"/>
      <c r="N546" s="42"/>
      <c r="Y546" s="34"/>
      <c r="Z546" s="42"/>
      <c r="AJ546" s="34"/>
      <c r="AK546" s="42"/>
      <c r="AU546" s="34"/>
      <c r="AV546" s="42"/>
      <c r="BF546" s="34"/>
      <c r="BG546" s="42"/>
      <c r="BQ546" s="34"/>
      <c r="BR546" s="42"/>
      <c r="CB546" s="34"/>
      <c r="CC546" s="42"/>
      <c r="CM546" s="34"/>
      <c r="CN546" s="42"/>
      <c r="CX546" s="34"/>
      <c r="CY546" s="42"/>
      <c r="DI546" s="34"/>
      <c r="DJ546" s="42"/>
    </row>
    <row r="547" spans="1:114">
      <c r="A547" s="34">
        <f t="shared" si="651"/>
        <v>34737726.489022069</v>
      </c>
      <c r="B547" s="34">
        <v>0</v>
      </c>
      <c r="C547" s="55">
        <f t="shared" si="654"/>
        <v>19.25</v>
      </c>
      <c r="D547" s="59"/>
      <c r="E547" s="87">
        <v>2.2000000000000002</v>
      </c>
      <c r="F547" s="101">
        <f>C547+E547</f>
        <v>21.45</v>
      </c>
      <c r="G547" s="37">
        <f t="shared" si="655"/>
        <v>3.7277392875346525E+32</v>
      </c>
      <c r="H547" s="34">
        <f t="shared" si="656"/>
        <v>108.20000000000006</v>
      </c>
      <c r="I547" s="38">
        <v>541</v>
      </c>
      <c r="L547" s="33"/>
      <c r="M547" s="34"/>
      <c r="N547" s="42"/>
      <c r="Y547" s="34"/>
      <c r="Z547" s="42"/>
      <c r="AJ547" s="34"/>
      <c r="AK547" s="42"/>
      <c r="AU547" s="34"/>
      <c r="AV547" s="42"/>
      <c r="BF547" s="34"/>
      <c r="BG547" s="42"/>
      <c r="BQ547" s="34"/>
      <c r="BR547" s="42"/>
      <c r="CB547" s="34"/>
      <c r="CC547" s="42"/>
      <c r="CM547" s="34"/>
      <c r="CN547" s="42"/>
      <c r="CX547" s="34"/>
      <c r="CY547" s="42"/>
      <c r="DI547" s="34"/>
      <c r="DJ547" s="42"/>
    </row>
    <row r="548" spans="1:114">
      <c r="A548" s="34">
        <f t="shared" si="651"/>
        <v>35962749.768080033</v>
      </c>
      <c r="B548" s="34">
        <v>0</v>
      </c>
      <c r="C548" s="55">
        <f t="shared" si="654"/>
        <v>19.25</v>
      </c>
      <c r="D548" s="59"/>
      <c r="E548" s="87">
        <v>2.2000000000000002</v>
      </c>
      <c r="F548" s="101">
        <f>C548+E548</f>
        <v>21.45</v>
      </c>
      <c r="G548" s="37">
        <f t="shared" si="655"/>
        <v>4.2820479874488743E+32</v>
      </c>
      <c r="H548" s="34">
        <f t="shared" si="656"/>
        <v>108.40000000000005</v>
      </c>
      <c r="I548" s="38">
        <v>542</v>
      </c>
      <c r="L548" s="33"/>
      <c r="M548" s="34"/>
      <c r="N548" s="42"/>
      <c r="Y548" s="34"/>
      <c r="Z548" s="42"/>
      <c r="AJ548" s="34"/>
      <c r="AK548" s="42"/>
      <c r="AU548" s="34"/>
      <c r="AV548" s="42"/>
      <c r="BF548" s="34"/>
      <c r="BG548" s="42"/>
      <c r="BQ548" s="34"/>
      <c r="BR548" s="42"/>
      <c r="CB548" s="34"/>
      <c r="CC548" s="42"/>
      <c r="CM548" s="34"/>
      <c r="CN548" s="42"/>
      <c r="CX548" s="34"/>
      <c r="CY548" s="42"/>
      <c r="DI548" s="34"/>
      <c r="DJ548" s="42"/>
    </row>
    <row r="549" spans="1:114">
      <c r="A549" s="34">
        <f t="shared" si="651"/>
        <v>37230973.399777897</v>
      </c>
      <c r="B549" s="34">
        <v>0</v>
      </c>
      <c r="C549" s="55">
        <f t="shared" si="654"/>
        <v>19.25</v>
      </c>
      <c r="D549" s="59"/>
      <c r="E549" s="87">
        <v>2.2000000000000002</v>
      </c>
      <c r="F549" s="101">
        <f>C549+E549</f>
        <v>21.45</v>
      </c>
      <c r="G549" s="37">
        <f t="shared" si="655"/>
        <v>4.9187814792008871E+32</v>
      </c>
      <c r="H549" s="34">
        <f t="shared" si="656"/>
        <v>108.60000000000005</v>
      </c>
      <c r="I549" s="38">
        <v>543</v>
      </c>
      <c r="L549" s="33"/>
      <c r="M549" s="34"/>
      <c r="N549" s="42"/>
      <c r="Y549" s="34"/>
      <c r="Z549" s="42"/>
      <c r="AJ549" s="34"/>
      <c r="AK549" s="42"/>
      <c r="AU549" s="34"/>
      <c r="AV549" s="42"/>
      <c r="BF549" s="34"/>
      <c r="BG549" s="42"/>
      <c r="BQ549" s="34"/>
      <c r="BR549" s="42"/>
      <c r="CB549" s="34"/>
      <c r="CC549" s="42"/>
      <c r="CM549" s="34"/>
      <c r="CN549" s="42"/>
      <c r="CX549" s="34"/>
      <c r="CY549" s="42"/>
      <c r="DI549" s="34"/>
      <c r="DJ549" s="42"/>
    </row>
    <row r="550" spans="1:114">
      <c r="A550" s="34">
        <f t="shared" si="651"/>
        <v>38543920.841261424</v>
      </c>
      <c r="B550" s="34">
        <v>0</v>
      </c>
      <c r="C550" s="55">
        <f t="shared" si="654"/>
        <v>19.25</v>
      </c>
      <c r="D550" s="59"/>
      <c r="E550" s="87">
        <v>2.2000000000000002</v>
      </c>
      <c r="F550" s="101">
        <f>C550+E550</f>
        <v>21.45</v>
      </c>
      <c r="G550" s="37">
        <f t="shared" si="655"/>
        <v>5.650196193747942E+32</v>
      </c>
      <c r="H550" s="34">
        <f t="shared" si="656"/>
        <v>108.80000000000005</v>
      </c>
      <c r="I550" s="38">
        <v>544</v>
      </c>
      <c r="L550" s="33"/>
      <c r="M550" s="34"/>
      <c r="N550" s="42"/>
      <c r="Y550" s="34"/>
      <c r="Z550" s="42"/>
      <c r="AJ550" s="34"/>
      <c r="AK550" s="42"/>
      <c r="AU550" s="34"/>
      <c r="AV550" s="42"/>
      <c r="BF550" s="34"/>
      <c r="BG550" s="42"/>
      <c r="BQ550" s="34"/>
      <c r="BR550" s="42"/>
      <c r="CB550" s="34"/>
      <c r="CC550" s="42"/>
      <c r="CM550" s="34"/>
      <c r="CN550" s="42"/>
      <c r="CX550" s="34"/>
      <c r="CY550" s="42"/>
      <c r="DI550" s="34"/>
      <c r="DJ550" s="42"/>
    </row>
    <row r="551" spans="1:114">
      <c r="A551" s="34">
        <f t="shared" si="651"/>
        <v>39903169.274276592</v>
      </c>
      <c r="B551" s="34">
        <v>0</v>
      </c>
      <c r="C551" s="55">
        <f t="shared" si="654"/>
        <v>19.25</v>
      </c>
      <c r="D551" s="59"/>
      <c r="E551" s="87">
        <v>2.2000000000000002</v>
      </c>
      <c r="F551" s="101">
        <f>C551+E551</f>
        <v>21.45</v>
      </c>
      <c r="G551" s="37">
        <f t="shared" si="655"/>
        <v>6.4903710731687709E+32</v>
      </c>
      <c r="H551" s="34">
        <f t="shared" si="656"/>
        <v>109.00000000000006</v>
      </c>
      <c r="I551" s="38">
        <v>545</v>
      </c>
      <c r="L551" s="33"/>
      <c r="M551" s="34"/>
      <c r="N551" s="42"/>
      <c r="Y551" s="34"/>
      <c r="Z551" s="42"/>
      <c r="AJ551" s="34"/>
      <c r="AK551" s="42"/>
      <c r="AU551" s="34"/>
      <c r="AV551" s="42"/>
      <c r="BF551" s="34"/>
      <c r="BG551" s="42"/>
      <c r="BQ551" s="34"/>
      <c r="BR551" s="42"/>
      <c r="CB551" s="34"/>
      <c r="CC551" s="42"/>
      <c r="CM551" s="34"/>
      <c r="CN551" s="42"/>
      <c r="CX551" s="34"/>
      <c r="CY551" s="42"/>
      <c r="DI551" s="34"/>
      <c r="DJ551" s="42"/>
    </row>
    <row r="552" spans="1:114">
      <c r="A552" s="34">
        <f t="shared" si="651"/>
        <v>41310351.499763563</v>
      </c>
      <c r="B552" s="34">
        <v>0</v>
      </c>
      <c r="C552" s="55">
        <f t="shared" si="654"/>
        <v>19.25</v>
      </c>
      <c r="D552" s="59"/>
      <c r="E552" s="87">
        <v>2.2000000000000002</v>
      </c>
      <c r="F552" s="101">
        <f>C552+E552</f>
        <v>21.45</v>
      </c>
      <c r="G552" s="37">
        <f t="shared" si="655"/>
        <v>7.4554785750693079E+32</v>
      </c>
      <c r="H552" s="34">
        <f t="shared" si="656"/>
        <v>109.20000000000006</v>
      </c>
      <c r="I552" s="38">
        <v>546</v>
      </c>
      <c r="L552" s="33"/>
      <c r="M552" s="34"/>
      <c r="N552" s="42"/>
      <c r="Y552" s="34"/>
      <c r="Z552" s="42"/>
      <c r="AJ552" s="34"/>
      <c r="AK552" s="42"/>
      <c r="AU552" s="34"/>
      <c r="AV552" s="42"/>
      <c r="BF552" s="34"/>
      <c r="BG552" s="42"/>
      <c r="BQ552" s="34"/>
      <c r="BR552" s="42"/>
      <c r="CB552" s="34"/>
      <c r="CC552" s="42"/>
      <c r="CM552" s="34"/>
      <c r="CN552" s="42"/>
      <c r="CX552" s="34"/>
      <c r="CY552" s="42"/>
      <c r="DI552" s="34"/>
      <c r="DJ552" s="42"/>
    </row>
    <row r="553" spans="1:114">
      <c r="A553" s="34">
        <f t="shared" si="651"/>
        <v>42767157.899263255</v>
      </c>
      <c r="B553" s="34">
        <v>0</v>
      </c>
      <c r="C553" s="55">
        <f t="shared" si="654"/>
        <v>19.25</v>
      </c>
      <c r="D553" s="59"/>
      <c r="E553" s="87">
        <v>2.2000000000000002</v>
      </c>
      <c r="F553" s="101">
        <f>C553+E553</f>
        <v>21.45</v>
      </c>
      <c r="G553" s="37">
        <f t="shared" si="655"/>
        <v>8.5640959748977544E+32</v>
      </c>
      <c r="H553" s="34">
        <f t="shared" si="656"/>
        <v>109.40000000000006</v>
      </c>
      <c r="I553" s="38">
        <v>547</v>
      </c>
      <c r="L553" s="33"/>
      <c r="M553" s="34"/>
      <c r="N553" s="42"/>
      <c r="Y553" s="34"/>
      <c r="Z553" s="42"/>
      <c r="AJ553" s="34"/>
      <c r="AK553" s="42"/>
      <c r="AU553" s="34"/>
      <c r="AV553" s="42"/>
      <c r="BF553" s="34"/>
      <c r="BG553" s="42"/>
      <c r="BQ553" s="34"/>
      <c r="BR553" s="42"/>
      <c r="CB553" s="34"/>
      <c r="CC553" s="42"/>
      <c r="CM553" s="34"/>
      <c r="CN553" s="42"/>
      <c r="CX553" s="34"/>
      <c r="CY553" s="42"/>
      <c r="DI553" s="34"/>
      <c r="DJ553" s="42"/>
    </row>
    <row r="554" spans="1:114">
      <c r="A554" s="34">
        <f t="shared" si="651"/>
        <v>44275338.465492934</v>
      </c>
      <c r="B554" s="34">
        <v>0</v>
      </c>
      <c r="C554" s="55">
        <f t="shared" si="654"/>
        <v>19.25</v>
      </c>
      <c r="D554" s="59"/>
      <c r="E554" s="87">
        <v>2.2000000000000002</v>
      </c>
      <c r="F554" s="101">
        <f>C554+E554</f>
        <v>21.45</v>
      </c>
      <c r="G554" s="37">
        <f t="shared" si="655"/>
        <v>9.8375629584017785E+32</v>
      </c>
      <c r="H554" s="34">
        <f t="shared" si="656"/>
        <v>109.60000000000005</v>
      </c>
      <c r="I554" s="38">
        <v>548</v>
      </c>
      <c r="L554" s="33"/>
      <c r="M554" s="34"/>
      <c r="N554" s="42"/>
      <c r="Y554" s="34"/>
      <c r="Z554" s="42"/>
      <c r="AJ554" s="34"/>
      <c r="AK554" s="42"/>
      <c r="AU554" s="34"/>
      <c r="AV554" s="42"/>
      <c r="BF554" s="34"/>
      <c r="BG554" s="42"/>
      <c r="BQ554" s="34"/>
      <c r="BR554" s="42"/>
      <c r="CB554" s="34"/>
      <c r="CC554" s="42"/>
      <c r="CM554" s="34"/>
      <c r="CN554" s="42"/>
      <c r="CX554" s="34"/>
      <c r="CY554" s="42"/>
      <c r="DI554" s="34"/>
      <c r="DJ554" s="42"/>
    </row>
    <row r="555" spans="1:114">
      <c r="A555" s="34">
        <f t="shared" si="651"/>
        <v>45836704.904529765</v>
      </c>
      <c r="B555" s="34">
        <v>0</v>
      </c>
      <c r="C555" s="55">
        <f t="shared" si="654"/>
        <v>19.25</v>
      </c>
      <c r="D555" s="59"/>
      <c r="E555" s="87">
        <v>2.2000000000000002</v>
      </c>
      <c r="F555" s="101">
        <f>C555+E555</f>
        <v>21.45</v>
      </c>
      <c r="G555" s="37">
        <f t="shared" si="655"/>
        <v>1.1300392387495887E+33</v>
      </c>
      <c r="H555" s="34">
        <f t="shared" si="656"/>
        <v>109.80000000000007</v>
      </c>
      <c r="I555" s="38">
        <v>549</v>
      </c>
      <c r="L555" s="33"/>
      <c r="M555" s="34"/>
      <c r="N555" s="42"/>
      <c r="Y555" s="34"/>
      <c r="Z555" s="42"/>
      <c r="AJ555" s="34"/>
      <c r="AK555" s="42"/>
      <c r="AU555" s="34"/>
      <c r="AV555" s="42"/>
      <c r="BF555" s="34"/>
      <c r="BG555" s="42"/>
      <c r="BQ555" s="34"/>
      <c r="BR555" s="42"/>
      <c r="CB555" s="34"/>
      <c r="CC555" s="42"/>
      <c r="CM555" s="34"/>
      <c r="CN555" s="42"/>
      <c r="CX555" s="34"/>
      <c r="CY555" s="42"/>
      <c r="DI555" s="34"/>
      <c r="DJ555" s="42"/>
    </row>
    <row r="556" spans="1:114">
      <c r="A556" s="34">
        <f t="shared" si="651"/>
        <v>47453132.812127709</v>
      </c>
      <c r="B556" s="34">
        <v>0</v>
      </c>
      <c r="C556" s="55">
        <f t="shared" si="654"/>
        <v>19.25</v>
      </c>
      <c r="D556" s="59"/>
      <c r="E556" s="87">
        <v>2.2000000000000002</v>
      </c>
      <c r="F556" s="101">
        <f>C556+E556</f>
        <v>21.45</v>
      </c>
      <c r="G556" s="37">
        <f t="shared" si="655"/>
        <v>1.2980742146337545E+33</v>
      </c>
      <c r="H556" s="34">
        <f t="shared" si="656"/>
        <v>110.00000000000006</v>
      </c>
      <c r="I556" s="38">
        <v>550</v>
      </c>
      <c r="L556" s="33"/>
      <c r="M556" s="34"/>
      <c r="N556" s="42"/>
      <c r="Y556" s="34"/>
      <c r="Z556" s="42"/>
      <c r="AJ556" s="34"/>
      <c r="AK556" s="42"/>
      <c r="AU556" s="34"/>
      <c r="AV556" s="42"/>
      <c r="BF556" s="34"/>
      <c r="BG556" s="42"/>
      <c r="BQ556" s="34"/>
      <c r="BR556" s="42"/>
      <c r="CB556" s="34"/>
      <c r="CC556" s="42"/>
      <c r="CM556" s="34"/>
      <c r="CN556" s="42"/>
      <c r="CX556" s="34"/>
      <c r="CY556" s="42"/>
      <c r="DI556" s="34"/>
      <c r="DJ556" s="42"/>
    </row>
    <row r="557" spans="1:114">
      <c r="A557" s="34">
        <f t="shared" si="651"/>
        <v>49126563.926782176</v>
      </c>
      <c r="B557" s="34">
        <v>0</v>
      </c>
      <c r="C557" s="55">
        <f t="shared" si="654"/>
        <v>19.25</v>
      </c>
      <c r="D557" s="59"/>
      <c r="E557" s="87">
        <v>2.2000000000000002</v>
      </c>
      <c r="F557" s="101">
        <f>C557+E557</f>
        <v>21.45</v>
      </c>
      <c r="G557" s="37">
        <f t="shared" si="655"/>
        <v>1.4910957150138622E+33</v>
      </c>
      <c r="H557" s="34">
        <f t="shared" si="656"/>
        <v>110.20000000000006</v>
      </c>
      <c r="I557" s="38">
        <v>551</v>
      </c>
      <c r="L557" s="33"/>
      <c r="M557" s="34"/>
      <c r="N557" s="42"/>
      <c r="Y557" s="34"/>
      <c r="Z557" s="42"/>
      <c r="AJ557" s="34"/>
      <c r="AK557" s="42"/>
      <c r="AU557" s="34"/>
      <c r="AV557" s="42"/>
      <c r="BF557" s="34"/>
      <c r="BG557" s="42"/>
      <c r="BQ557" s="34"/>
      <c r="BR557" s="42"/>
      <c r="CB557" s="34"/>
      <c r="CC557" s="42"/>
      <c r="CM557" s="34"/>
      <c r="CN557" s="42"/>
      <c r="CX557" s="34"/>
      <c r="CY557" s="42"/>
      <c r="DI557" s="34"/>
      <c r="DJ557" s="42"/>
    </row>
    <row r="558" spans="1:114">
      <c r="A558" s="34">
        <f t="shared" si="651"/>
        <v>50859008.462248705</v>
      </c>
      <c r="B558" s="34">
        <v>0</v>
      </c>
      <c r="C558" s="55">
        <f t="shared" si="654"/>
        <v>19.25</v>
      </c>
      <c r="D558" s="59"/>
      <c r="E558" s="87">
        <v>2.2000000000000002</v>
      </c>
      <c r="F558" s="101">
        <f>C558+E558</f>
        <v>21.45</v>
      </c>
      <c r="G558" s="37">
        <f t="shared" si="655"/>
        <v>1.7128191949795512E+33</v>
      </c>
      <c r="H558" s="34">
        <f t="shared" si="656"/>
        <v>110.40000000000006</v>
      </c>
      <c r="I558" s="38">
        <v>552</v>
      </c>
      <c r="L558" s="33"/>
      <c r="M558" s="34"/>
      <c r="N558" s="42"/>
      <c r="Y558" s="34"/>
      <c r="Z558" s="42"/>
      <c r="AJ558" s="34"/>
      <c r="AK558" s="42"/>
      <c r="AU558" s="34"/>
      <c r="AV558" s="42"/>
      <c r="BF558" s="34"/>
      <c r="BG558" s="42"/>
      <c r="BQ558" s="34"/>
      <c r="BR558" s="42"/>
      <c r="CB558" s="34"/>
      <c r="CC558" s="42"/>
      <c r="CM558" s="34"/>
      <c r="CN558" s="42"/>
      <c r="CX558" s="34"/>
      <c r="CY558" s="42"/>
      <c r="DI558" s="34"/>
      <c r="DJ558" s="42"/>
    </row>
    <row r="559" spans="1:114">
      <c r="A559" s="34">
        <f t="shared" si="651"/>
        <v>52652547.522317886</v>
      </c>
      <c r="B559" s="34">
        <v>0</v>
      </c>
      <c r="C559" s="55">
        <f t="shared" si="654"/>
        <v>19.25</v>
      </c>
      <c r="D559" s="59"/>
      <c r="E559" s="87">
        <v>2.2000000000000002</v>
      </c>
      <c r="F559" s="101">
        <f>C559+E559</f>
        <v>21.45</v>
      </c>
      <c r="G559" s="37">
        <f t="shared" si="655"/>
        <v>1.9675125916803563E+33</v>
      </c>
      <c r="H559" s="34">
        <f t="shared" si="656"/>
        <v>110.60000000000005</v>
      </c>
      <c r="I559" s="38">
        <v>553</v>
      </c>
      <c r="L559" s="33"/>
      <c r="M559" s="34"/>
      <c r="N559" s="42"/>
      <c r="Y559" s="34"/>
      <c r="Z559" s="42"/>
      <c r="AJ559" s="34"/>
      <c r="AK559" s="42"/>
      <c r="AU559" s="34"/>
      <c r="AV559" s="42"/>
      <c r="BF559" s="34"/>
      <c r="BG559" s="42"/>
      <c r="BQ559" s="34"/>
      <c r="BR559" s="42"/>
      <c r="CB559" s="34"/>
      <c r="CC559" s="42"/>
      <c r="CM559" s="34"/>
      <c r="CN559" s="42"/>
      <c r="CX559" s="34"/>
      <c r="CY559" s="42"/>
      <c r="DI559" s="34"/>
      <c r="DJ559" s="42"/>
    </row>
    <row r="560" spans="1:114">
      <c r="A560" s="34">
        <f t="shared" si="651"/>
        <v>54509335.600746937</v>
      </c>
      <c r="B560" s="34">
        <v>0</v>
      </c>
      <c r="C560" s="55">
        <f t="shared" si="654"/>
        <v>19.25</v>
      </c>
      <c r="D560" s="59"/>
      <c r="E560" s="87">
        <v>2.2000000000000002</v>
      </c>
      <c r="F560" s="101">
        <f>C560+E560</f>
        <v>21.45</v>
      </c>
      <c r="G560" s="37">
        <f t="shared" si="655"/>
        <v>2.2600784774991785E+33</v>
      </c>
      <c r="H560" s="34">
        <f t="shared" si="656"/>
        <v>110.80000000000007</v>
      </c>
      <c r="I560" s="38">
        <v>554</v>
      </c>
      <c r="L560" s="33"/>
      <c r="M560" s="34"/>
      <c r="N560" s="42"/>
      <c r="Y560" s="34"/>
      <c r="Z560" s="42"/>
      <c r="AJ560" s="34"/>
      <c r="AK560" s="42"/>
      <c r="AU560" s="34"/>
      <c r="AV560" s="42"/>
      <c r="BF560" s="34"/>
      <c r="BG560" s="42"/>
      <c r="BQ560" s="34"/>
      <c r="BR560" s="42"/>
      <c r="CB560" s="34"/>
      <c r="CC560" s="42"/>
      <c r="CM560" s="34"/>
      <c r="CN560" s="42"/>
      <c r="CX560" s="34"/>
      <c r="CY560" s="42"/>
      <c r="DI560" s="34"/>
      <c r="DJ560" s="42"/>
    </row>
    <row r="561" spans="1:114">
      <c r="A561" s="34">
        <f t="shared" si="651"/>
        <v>56431603.169351369</v>
      </c>
      <c r="B561" s="34">
        <v>0</v>
      </c>
      <c r="C561" s="55">
        <f t="shared" si="654"/>
        <v>19.25</v>
      </c>
      <c r="D561" s="59"/>
      <c r="E561" s="87">
        <v>2.2000000000000002</v>
      </c>
      <c r="F561" s="101">
        <f>C561+E561</f>
        <v>21.45</v>
      </c>
      <c r="G561" s="37">
        <f t="shared" si="655"/>
        <v>2.5961484292675101E+33</v>
      </c>
      <c r="H561" s="34">
        <f t="shared" si="656"/>
        <v>111.00000000000006</v>
      </c>
      <c r="I561" s="38">
        <v>555</v>
      </c>
      <c r="L561" s="33"/>
      <c r="M561" s="34"/>
      <c r="N561" s="42"/>
      <c r="Y561" s="34"/>
      <c r="Z561" s="42"/>
      <c r="AJ561" s="34"/>
      <c r="AK561" s="42"/>
      <c r="AU561" s="34"/>
      <c r="AV561" s="42"/>
      <c r="BF561" s="34"/>
      <c r="BG561" s="42"/>
      <c r="BQ561" s="34"/>
      <c r="BR561" s="42"/>
      <c r="CB561" s="34"/>
      <c r="CC561" s="42"/>
      <c r="CM561" s="34"/>
      <c r="CN561" s="42"/>
      <c r="CX561" s="34"/>
      <c r="CY561" s="42"/>
      <c r="DI561" s="34"/>
      <c r="DJ561" s="42"/>
    </row>
    <row r="562" spans="1:114">
      <c r="A562" s="34">
        <f t="shared" si="651"/>
        <v>58421659.357365385</v>
      </c>
      <c r="B562" s="34">
        <v>0</v>
      </c>
      <c r="C562" s="55">
        <f t="shared" si="654"/>
        <v>19.25</v>
      </c>
      <c r="D562" s="59"/>
      <c r="E562" s="87">
        <v>2.2000000000000002</v>
      </c>
      <c r="F562" s="101">
        <f>C562+E562</f>
        <v>21.45</v>
      </c>
      <c r="G562" s="37">
        <f t="shared" si="655"/>
        <v>2.9821914300277249E+33</v>
      </c>
      <c r="H562" s="34">
        <f t="shared" si="656"/>
        <v>111.20000000000005</v>
      </c>
      <c r="I562" s="38">
        <v>556</v>
      </c>
      <c r="L562" s="33"/>
      <c r="M562" s="34"/>
      <c r="N562" s="42"/>
      <c r="Y562" s="34"/>
      <c r="Z562" s="42"/>
      <c r="AJ562" s="34"/>
      <c r="AK562" s="42"/>
      <c r="AU562" s="34"/>
      <c r="AV562" s="42"/>
      <c r="BF562" s="34"/>
      <c r="BG562" s="42"/>
      <c r="BQ562" s="34"/>
      <c r="BR562" s="42"/>
      <c r="CB562" s="34"/>
      <c r="CC562" s="42"/>
      <c r="CM562" s="34"/>
      <c r="CN562" s="42"/>
      <c r="CX562" s="34"/>
      <c r="CY562" s="42"/>
      <c r="DI562" s="34"/>
      <c r="DJ562" s="42"/>
    </row>
    <row r="563" spans="1:114">
      <c r="A563" s="34">
        <f t="shared" si="651"/>
        <v>60481894.725289777</v>
      </c>
      <c r="B563" s="34">
        <v>0</v>
      </c>
      <c r="C563" s="55">
        <f t="shared" si="654"/>
        <v>19.25</v>
      </c>
      <c r="D563" s="59"/>
      <c r="E563" s="87">
        <v>2.2000000000000002</v>
      </c>
      <c r="F563" s="101">
        <f>C563+E563</f>
        <v>21.45</v>
      </c>
      <c r="G563" s="37">
        <f t="shared" si="655"/>
        <v>3.4256383899591029E+33</v>
      </c>
      <c r="H563" s="34">
        <f t="shared" si="656"/>
        <v>111.40000000000006</v>
      </c>
      <c r="I563" s="38">
        <v>557</v>
      </c>
      <c r="L563" s="33"/>
      <c r="M563" s="34"/>
      <c r="N563" s="42"/>
      <c r="Y563" s="34"/>
      <c r="Z563" s="42"/>
      <c r="AJ563" s="34"/>
      <c r="AK563" s="42"/>
      <c r="AU563" s="34"/>
      <c r="AV563" s="42"/>
      <c r="BF563" s="34"/>
      <c r="BG563" s="42"/>
      <c r="BQ563" s="34"/>
      <c r="BR563" s="42"/>
      <c r="CB563" s="34"/>
      <c r="CC563" s="42"/>
      <c r="CM563" s="34"/>
      <c r="CN563" s="42"/>
      <c r="CX563" s="34"/>
      <c r="CY563" s="42"/>
      <c r="DI563" s="34"/>
      <c r="DJ563" s="42"/>
    </row>
    <row r="564" spans="1:114">
      <c r="A564" s="34">
        <f t="shared" si="651"/>
        <v>62614784.136559337</v>
      </c>
      <c r="B564" s="34">
        <v>0</v>
      </c>
      <c r="C564" s="55">
        <f t="shared" si="654"/>
        <v>19.25</v>
      </c>
      <c r="D564" s="59"/>
      <c r="E564" s="87">
        <v>2.2000000000000002</v>
      </c>
      <c r="F564" s="101">
        <f>C564+E564</f>
        <v>21.45</v>
      </c>
      <c r="G564" s="37">
        <f t="shared" si="655"/>
        <v>3.9350251833607137E+33</v>
      </c>
      <c r="H564" s="34">
        <f t="shared" si="656"/>
        <v>111.60000000000005</v>
      </c>
      <c r="I564" s="38">
        <v>558</v>
      </c>
      <c r="L564" s="33"/>
      <c r="M564" s="34"/>
      <c r="N564" s="42"/>
      <c r="Y564" s="34"/>
      <c r="Z564" s="42"/>
      <c r="AJ564" s="34"/>
      <c r="AK564" s="42"/>
      <c r="AU564" s="34"/>
      <c r="AV564" s="42"/>
      <c r="BF564" s="34"/>
      <c r="BG564" s="42"/>
      <c r="BQ564" s="34"/>
      <c r="BR564" s="42"/>
      <c r="CB564" s="34"/>
      <c r="CC564" s="42"/>
      <c r="CM564" s="34"/>
      <c r="CN564" s="42"/>
      <c r="CX564" s="34"/>
      <c r="CY564" s="42"/>
      <c r="DI564" s="34"/>
      <c r="DJ564" s="42"/>
    </row>
    <row r="565" spans="1:114">
      <c r="A565" s="34">
        <f t="shared" si="651"/>
        <v>64822889.730479412</v>
      </c>
      <c r="B565" s="34">
        <v>0</v>
      </c>
      <c r="C565" s="55">
        <f t="shared" si="654"/>
        <v>19.25</v>
      </c>
      <c r="D565" s="59"/>
      <c r="E565" s="87">
        <v>2.2000000000000002</v>
      </c>
      <c r="F565" s="101">
        <f>C565+E565</f>
        <v>21.45</v>
      </c>
      <c r="G565" s="37">
        <f t="shared" si="655"/>
        <v>4.5201569549983577E+33</v>
      </c>
      <c r="H565" s="34">
        <f t="shared" si="656"/>
        <v>111.80000000000007</v>
      </c>
      <c r="I565" s="38">
        <v>559</v>
      </c>
      <c r="L565" s="33"/>
      <c r="M565" s="34"/>
      <c r="N565" s="42"/>
      <c r="Y565" s="34"/>
      <c r="Z565" s="42"/>
      <c r="AJ565" s="34"/>
      <c r="AK565" s="42"/>
      <c r="AU565" s="34"/>
      <c r="AV565" s="42"/>
      <c r="BF565" s="34"/>
      <c r="BG565" s="42"/>
      <c r="BQ565" s="34"/>
      <c r="BR565" s="42"/>
      <c r="CB565" s="34"/>
      <c r="CC565" s="42"/>
      <c r="CM565" s="34"/>
      <c r="CN565" s="42"/>
      <c r="CX565" s="34"/>
      <c r="CY565" s="42"/>
      <c r="DI565" s="34"/>
      <c r="DJ565" s="42"/>
    </row>
    <row r="566" spans="1:114">
      <c r="A566" s="34">
        <f t="shared" si="651"/>
        <v>67108864.000002787</v>
      </c>
      <c r="B566" s="34">
        <v>0</v>
      </c>
      <c r="C566" s="55">
        <f t="shared" si="654"/>
        <v>19.25</v>
      </c>
      <c r="D566" s="59"/>
      <c r="E566" s="87">
        <v>2.2000000000000002</v>
      </c>
      <c r="F566" s="101">
        <f>C566+E566</f>
        <v>21.45</v>
      </c>
      <c r="G566" s="37">
        <f t="shared" si="655"/>
        <v>5.1922968585350213E+33</v>
      </c>
      <c r="H566" s="34">
        <f t="shared" si="656"/>
        <v>112.00000000000006</v>
      </c>
      <c r="I566" s="38">
        <v>560</v>
      </c>
      <c r="L566" s="33"/>
      <c r="M566" s="34"/>
      <c r="N566" s="42"/>
      <c r="Y566" s="34"/>
      <c r="Z566" s="42"/>
      <c r="AJ566" s="34"/>
      <c r="AK566" s="42"/>
      <c r="AU566" s="34"/>
      <c r="AV566" s="42"/>
      <c r="BF566" s="34"/>
      <c r="BG566" s="42"/>
      <c r="BQ566" s="34"/>
      <c r="BR566" s="42"/>
      <c r="CB566" s="34"/>
      <c r="CC566" s="42"/>
      <c r="CM566" s="34"/>
      <c r="CN566" s="42"/>
      <c r="CX566" s="34"/>
      <c r="CY566" s="42"/>
      <c r="DI566" s="34"/>
      <c r="DJ566" s="42"/>
    </row>
    <row r="567" spans="1:114">
      <c r="A567" s="34">
        <f t="shared" si="651"/>
        <v>69475452.978044242</v>
      </c>
      <c r="B567" s="34">
        <v>0</v>
      </c>
      <c r="C567" s="55">
        <f t="shared" si="654"/>
        <v>19.25</v>
      </c>
      <c r="D567" s="59"/>
      <c r="E567" s="87">
        <v>2.2000000000000002</v>
      </c>
      <c r="F567" s="101">
        <f>C567+E567</f>
        <v>21.45</v>
      </c>
      <c r="G567" s="37">
        <f t="shared" si="655"/>
        <v>5.9643828600554521E+33</v>
      </c>
      <c r="H567" s="34">
        <f t="shared" si="656"/>
        <v>112.20000000000005</v>
      </c>
      <c r="I567" s="38">
        <v>561</v>
      </c>
      <c r="L567" s="33"/>
      <c r="M567" s="34"/>
      <c r="N567" s="42"/>
      <c r="Y567" s="34"/>
      <c r="Z567" s="42"/>
      <c r="AJ567" s="34"/>
      <c r="AK567" s="42"/>
      <c r="AU567" s="34"/>
      <c r="AV567" s="42"/>
      <c r="BF567" s="34"/>
      <c r="BG567" s="42"/>
      <c r="BQ567" s="34"/>
      <c r="BR567" s="42"/>
      <c r="CB567" s="34"/>
      <c r="CC567" s="42"/>
      <c r="CM567" s="34"/>
      <c r="CN567" s="42"/>
      <c r="CX567" s="34"/>
      <c r="CY567" s="42"/>
      <c r="DI567" s="34"/>
      <c r="DJ567" s="42"/>
    </row>
    <row r="568" spans="1:114">
      <c r="A568" s="34">
        <f t="shared" si="651"/>
        <v>71925499.536160186</v>
      </c>
      <c r="B568" s="34">
        <v>0</v>
      </c>
      <c r="C568" s="55">
        <f t="shared" si="654"/>
        <v>19.25</v>
      </c>
      <c r="D568" s="59"/>
      <c r="E568" s="87">
        <v>2.2000000000000002</v>
      </c>
      <c r="F568" s="101">
        <f>C568+E568</f>
        <v>21.45</v>
      </c>
      <c r="G568" s="37">
        <f t="shared" si="655"/>
        <v>6.8512767799182093E+33</v>
      </c>
      <c r="H568" s="34">
        <f t="shared" si="656"/>
        <v>112.40000000000006</v>
      </c>
      <c r="I568" s="38">
        <v>562</v>
      </c>
      <c r="L568" s="33"/>
      <c r="M568" s="34"/>
      <c r="N568" s="42"/>
      <c r="Y568" s="34"/>
      <c r="Z568" s="42"/>
      <c r="AJ568" s="34"/>
      <c r="AK568" s="42"/>
      <c r="AU568" s="34"/>
      <c r="AV568" s="42"/>
      <c r="BF568" s="34"/>
      <c r="BG568" s="42"/>
      <c r="BQ568" s="34"/>
      <c r="BR568" s="42"/>
      <c r="CB568" s="34"/>
      <c r="CC568" s="42"/>
      <c r="CM568" s="34"/>
      <c r="CN568" s="42"/>
      <c r="CX568" s="34"/>
      <c r="CY568" s="42"/>
      <c r="DI568" s="34"/>
      <c r="DJ568" s="42"/>
    </row>
    <row r="569" spans="1:114">
      <c r="A569" s="34">
        <f t="shared" si="651"/>
        <v>74461946.799555913</v>
      </c>
      <c r="B569" s="34">
        <v>0</v>
      </c>
      <c r="C569" s="55">
        <f t="shared" si="654"/>
        <v>19.25</v>
      </c>
      <c r="D569" s="59"/>
      <c r="E569" s="87">
        <v>2.2000000000000002</v>
      </c>
      <c r="F569" s="101">
        <f>C569+E569</f>
        <v>21.45</v>
      </c>
      <c r="G569" s="37">
        <f t="shared" si="655"/>
        <v>7.8700503667214297E+33</v>
      </c>
      <c r="H569" s="34">
        <f t="shared" si="656"/>
        <v>112.60000000000005</v>
      </c>
      <c r="I569" s="38">
        <v>563</v>
      </c>
      <c r="L569" s="33"/>
      <c r="M569" s="34"/>
      <c r="N569" s="42"/>
      <c r="Y569" s="34"/>
      <c r="Z569" s="42"/>
      <c r="AJ569" s="34"/>
      <c r="AK569" s="42"/>
      <c r="AU569" s="34"/>
      <c r="AV569" s="42"/>
      <c r="BF569" s="34"/>
      <c r="BG569" s="42"/>
      <c r="BQ569" s="34"/>
      <c r="BR569" s="42"/>
      <c r="CB569" s="34"/>
      <c r="CC569" s="42"/>
      <c r="CM569" s="34"/>
      <c r="CN569" s="42"/>
      <c r="CX569" s="34"/>
      <c r="CY569" s="42"/>
      <c r="DI569" s="34"/>
      <c r="DJ569" s="42"/>
    </row>
    <row r="570" spans="1:114">
      <c r="A570" s="34">
        <f t="shared" si="651"/>
        <v>77087841.682522967</v>
      </c>
      <c r="B570" s="34">
        <v>0</v>
      </c>
      <c r="C570" s="55">
        <f t="shared" si="654"/>
        <v>19.25</v>
      </c>
      <c r="D570" s="59"/>
      <c r="E570" s="87">
        <v>2.2000000000000002</v>
      </c>
      <c r="F570" s="101">
        <f>C570+E570</f>
        <v>21.45</v>
      </c>
      <c r="G570" s="37">
        <f t="shared" si="655"/>
        <v>9.0403139099967199E+33</v>
      </c>
      <c r="H570" s="34">
        <f t="shared" si="656"/>
        <v>112.80000000000005</v>
      </c>
      <c r="I570" s="38">
        <v>564</v>
      </c>
      <c r="L570" s="33"/>
      <c r="M570" s="34"/>
      <c r="N570" s="42"/>
      <c r="Y570" s="34"/>
      <c r="Z570" s="42"/>
      <c r="AJ570" s="34"/>
      <c r="AK570" s="42"/>
      <c r="AU570" s="34"/>
      <c r="AV570" s="42"/>
      <c r="BF570" s="34"/>
      <c r="BG570" s="42"/>
      <c r="BQ570" s="34"/>
      <c r="BR570" s="42"/>
      <c r="CB570" s="34"/>
      <c r="CC570" s="42"/>
      <c r="CM570" s="34"/>
      <c r="CN570" s="42"/>
      <c r="CX570" s="34"/>
      <c r="CY570" s="42"/>
      <c r="DI570" s="34"/>
      <c r="DJ570" s="42"/>
    </row>
    <row r="571" spans="1:114">
      <c r="A571" s="34">
        <f t="shared" si="651"/>
        <v>79806338.548553303</v>
      </c>
      <c r="B571" s="34">
        <v>0</v>
      </c>
      <c r="C571" s="55">
        <f t="shared" si="654"/>
        <v>19.25</v>
      </c>
      <c r="D571" s="59"/>
      <c r="E571" s="87">
        <v>2.2000000000000002</v>
      </c>
      <c r="F571" s="101">
        <f>C571+E571</f>
        <v>21.45</v>
      </c>
      <c r="G571" s="37">
        <f t="shared" si="655"/>
        <v>1.0384593717070045E+34</v>
      </c>
      <c r="H571" s="34">
        <f t="shared" si="656"/>
        <v>113.00000000000006</v>
      </c>
      <c r="I571" s="38">
        <v>565</v>
      </c>
      <c r="L571" s="33"/>
      <c r="M571" s="34"/>
      <c r="N571" s="42"/>
      <c r="Y571" s="34"/>
      <c r="Z571" s="42"/>
      <c r="AJ571" s="34"/>
      <c r="AK571" s="42"/>
      <c r="AU571" s="34"/>
      <c r="AV571" s="42"/>
      <c r="BF571" s="34"/>
      <c r="BG571" s="42"/>
      <c r="BQ571" s="34"/>
      <c r="BR571" s="42"/>
      <c r="CB571" s="34"/>
      <c r="CC571" s="42"/>
      <c r="CM571" s="34"/>
      <c r="CN571" s="42"/>
      <c r="CX571" s="34"/>
      <c r="CY571" s="42"/>
      <c r="DI571" s="34"/>
      <c r="DJ571" s="42"/>
    </row>
    <row r="572" spans="1:114">
      <c r="A572" s="34">
        <f t="shared" si="651"/>
        <v>82620702.999527231</v>
      </c>
      <c r="B572" s="34">
        <v>0</v>
      </c>
      <c r="C572" s="55">
        <f t="shared" si="654"/>
        <v>19.25</v>
      </c>
      <c r="D572" s="59"/>
      <c r="E572" s="87">
        <v>2.2000000000000002</v>
      </c>
      <c r="F572" s="101">
        <f>C572+E572</f>
        <v>21.45</v>
      </c>
      <c r="G572" s="37">
        <f t="shared" si="655"/>
        <v>1.1928765720110906E+34</v>
      </c>
      <c r="H572" s="34">
        <f t="shared" si="656"/>
        <v>113.20000000000006</v>
      </c>
      <c r="I572" s="38">
        <v>566</v>
      </c>
      <c r="L572" s="33"/>
      <c r="M572" s="34"/>
      <c r="N572" s="42"/>
      <c r="Y572" s="34"/>
      <c r="Z572" s="42"/>
      <c r="AJ572" s="34"/>
      <c r="AK572" s="42"/>
      <c r="AU572" s="34"/>
      <c r="AV572" s="42"/>
      <c r="BF572" s="34"/>
      <c r="BG572" s="42"/>
      <c r="BQ572" s="34"/>
      <c r="BR572" s="42"/>
      <c r="CB572" s="34"/>
      <c r="CC572" s="42"/>
      <c r="CM572" s="34"/>
      <c r="CN572" s="42"/>
      <c r="CX572" s="34"/>
      <c r="CY572" s="42"/>
      <c r="DI572" s="34"/>
      <c r="DJ572" s="42"/>
    </row>
    <row r="573" spans="1:114">
      <c r="A573" s="34">
        <f t="shared" si="651"/>
        <v>85534315.798526645</v>
      </c>
      <c r="B573" s="34">
        <v>0</v>
      </c>
      <c r="C573" s="55">
        <f t="shared" si="654"/>
        <v>19.25</v>
      </c>
      <c r="D573" s="59"/>
      <c r="E573" s="87">
        <v>2.2000000000000002</v>
      </c>
      <c r="F573" s="101">
        <f>C573+E573</f>
        <v>21.45</v>
      </c>
      <c r="G573" s="37">
        <f t="shared" si="655"/>
        <v>1.3702553559836423E+34</v>
      </c>
      <c r="H573" s="34">
        <f t="shared" si="656"/>
        <v>113.40000000000006</v>
      </c>
      <c r="I573" s="38">
        <v>567</v>
      </c>
      <c r="L573" s="33"/>
      <c r="M573" s="34"/>
      <c r="N573" s="42"/>
      <c r="Y573" s="34"/>
      <c r="Z573" s="42"/>
      <c r="AJ573" s="34"/>
      <c r="AK573" s="42"/>
      <c r="AU573" s="34"/>
      <c r="AV573" s="42"/>
      <c r="BF573" s="34"/>
      <c r="BG573" s="42"/>
      <c r="BQ573" s="34"/>
      <c r="BR573" s="42"/>
      <c r="CB573" s="34"/>
      <c r="CC573" s="42"/>
      <c r="CM573" s="34"/>
      <c r="CN573" s="42"/>
      <c r="CX573" s="34"/>
      <c r="CY573" s="42"/>
      <c r="DI573" s="34"/>
      <c r="DJ573" s="42"/>
    </row>
    <row r="574" spans="1:114">
      <c r="A574" s="34">
        <f t="shared" si="651"/>
        <v>88550676.930986017</v>
      </c>
      <c r="B574" s="34">
        <v>0</v>
      </c>
      <c r="C574" s="55">
        <f t="shared" si="654"/>
        <v>19.25</v>
      </c>
      <c r="D574" s="59"/>
      <c r="E574" s="87">
        <v>2.2000000000000002</v>
      </c>
      <c r="F574" s="101">
        <f>C574+E574</f>
        <v>21.45</v>
      </c>
      <c r="G574" s="37">
        <f t="shared" si="655"/>
        <v>1.5740100733442866E+34</v>
      </c>
      <c r="H574" s="34">
        <f t="shared" si="656"/>
        <v>113.60000000000007</v>
      </c>
      <c r="I574" s="38">
        <v>568</v>
      </c>
      <c r="L574" s="33"/>
      <c r="M574" s="34"/>
      <c r="N574" s="42"/>
      <c r="Y574" s="34"/>
      <c r="Z574" s="42"/>
      <c r="AJ574" s="34"/>
      <c r="AK574" s="42"/>
      <c r="AU574" s="34"/>
      <c r="AV574" s="42"/>
      <c r="BF574" s="34"/>
      <c r="BG574" s="42"/>
      <c r="BQ574" s="34"/>
      <c r="BR574" s="42"/>
      <c r="CB574" s="34"/>
      <c r="CC574" s="42"/>
      <c r="CM574" s="34"/>
      <c r="CN574" s="42"/>
      <c r="CX574" s="34"/>
      <c r="CY574" s="42"/>
      <c r="DI574" s="34"/>
      <c r="DJ574" s="42"/>
    </row>
    <row r="575" spans="1:114">
      <c r="A575" s="34">
        <f t="shared" si="651"/>
        <v>91673409.809059665</v>
      </c>
      <c r="B575" s="34">
        <v>0</v>
      </c>
      <c r="C575" s="55">
        <f t="shared" si="654"/>
        <v>19.25</v>
      </c>
      <c r="D575" s="59"/>
      <c r="E575" s="87">
        <v>2.2000000000000002</v>
      </c>
      <c r="F575" s="101">
        <f>C575+E575</f>
        <v>21.45</v>
      </c>
      <c r="G575" s="37">
        <f t="shared" si="655"/>
        <v>1.8080627819993449E+34</v>
      </c>
      <c r="H575" s="34">
        <f t="shared" si="656"/>
        <v>113.80000000000005</v>
      </c>
      <c r="I575" s="38">
        <v>569</v>
      </c>
      <c r="L575" s="33"/>
      <c r="M575" s="34"/>
      <c r="N575" s="42"/>
      <c r="Y575" s="34"/>
      <c r="Z575" s="42"/>
      <c r="AJ575" s="34"/>
      <c r="AK575" s="42"/>
      <c r="AU575" s="34"/>
      <c r="AV575" s="42"/>
      <c r="BF575" s="34"/>
      <c r="BG575" s="42"/>
      <c r="BQ575" s="34"/>
      <c r="BR575" s="42"/>
      <c r="CB575" s="34"/>
      <c r="CC575" s="42"/>
      <c r="CM575" s="34"/>
      <c r="CN575" s="42"/>
      <c r="CX575" s="34"/>
      <c r="CY575" s="42"/>
      <c r="DI575" s="34"/>
      <c r="DJ575" s="42"/>
    </row>
    <row r="576" spans="1:114">
      <c r="A576" s="34">
        <f t="shared" si="651"/>
        <v>94906265.624255568</v>
      </c>
      <c r="B576" s="34">
        <v>0</v>
      </c>
      <c r="C576" s="55">
        <f t="shared" si="654"/>
        <v>19.25</v>
      </c>
      <c r="D576" s="59"/>
      <c r="E576" s="87">
        <v>2.2000000000000002</v>
      </c>
      <c r="F576" s="101">
        <f>C576+E576</f>
        <v>21.45</v>
      </c>
      <c r="G576" s="37">
        <f t="shared" si="655"/>
        <v>2.0769187434140099E+34</v>
      </c>
      <c r="H576" s="34">
        <f t="shared" si="656"/>
        <v>114.00000000000007</v>
      </c>
      <c r="I576" s="38">
        <v>570</v>
      </c>
      <c r="L576" s="33"/>
      <c r="M576" s="34"/>
      <c r="N576" s="42"/>
      <c r="Y576" s="34"/>
      <c r="Z576" s="42"/>
      <c r="AJ576" s="34"/>
      <c r="AK576" s="42"/>
      <c r="AU576" s="34"/>
      <c r="AV576" s="42"/>
      <c r="BF576" s="34"/>
      <c r="BG576" s="42"/>
      <c r="BQ576" s="34"/>
      <c r="BR576" s="42"/>
      <c r="CB576" s="34"/>
      <c r="CC576" s="42"/>
      <c r="CM576" s="34"/>
      <c r="CN576" s="42"/>
      <c r="CX576" s="34"/>
      <c r="CY576" s="42"/>
      <c r="DI576" s="34"/>
      <c r="DJ576" s="42"/>
    </row>
    <row r="577" spans="1:114">
      <c r="A577" s="34">
        <f t="shared" si="651"/>
        <v>98253127.853564486</v>
      </c>
      <c r="B577" s="34">
        <v>0</v>
      </c>
      <c r="C577" s="55">
        <f t="shared" si="654"/>
        <v>19.25</v>
      </c>
      <c r="D577" s="59"/>
      <c r="E577" s="87">
        <v>2.2000000000000002</v>
      </c>
      <c r="F577" s="101">
        <f>C577+E577</f>
        <v>21.45</v>
      </c>
      <c r="G577" s="37">
        <f t="shared" si="655"/>
        <v>2.3857531440221822E+34</v>
      </c>
      <c r="H577" s="34">
        <f t="shared" si="656"/>
        <v>114.20000000000006</v>
      </c>
      <c r="I577" s="38">
        <v>571</v>
      </c>
      <c r="L577" s="33"/>
      <c r="M577" s="34"/>
      <c r="N577" s="42"/>
      <c r="Y577" s="34"/>
      <c r="Z577" s="42"/>
      <c r="AJ577" s="34"/>
      <c r="AK577" s="42"/>
      <c r="AU577" s="34"/>
      <c r="AV577" s="42"/>
      <c r="BF577" s="34"/>
      <c r="BG577" s="42"/>
      <c r="BQ577" s="34"/>
      <c r="BR577" s="42"/>
      <c r="CB577" s="34"/>
      <c r="CC577" s="42"/>
      <c r="CM577" s="34"/>
      <c r="CN577" s="42"/>
      <c r="CX577" s="34"/>
      <c r="CY577" s="42"/>
      <c r="DI577" s="34"/>
      <c r="DJ577" s="42"/>
    </row>
    <row r="578" spans="1:114">
      <c r="A578" s="34">
        <f t="shared" si="651"/>
        <v>101718016.92449757</v>
      </c>
      <c r="B578" s="34">
        <v>0</v>
      </c>
      <c r="C578" s="55">
        <f t="shared" si="654"/>
        <v>19.25</v>
      </c>
      <c r="D578" s="59"/>
      <c r="E578" s="87">
        <v>2.2000000000000002</v>
      </c>
      <c r="F578" s="101">
        <f>C578+E578</f>
        <v>21.45</v>
      </c>
      <c r="G578" s="37">
        <f t="shared" si="655"/>
        <v>2.7405107119672856E+34</v>
      </c>
      <c r="H578" s="34">
        <f t="shared" si="656"/>
        <v>114.40000000000005</v>
      </c>
      <c r="I578" s="38">
        <v>572</v>
      </c>
      <c r="L578" s="33"/>
      <c r="M578" s="34"/>
      <c r="N578" s="42"/>
      <c r="Y578" s="34"/>
      <c r="Z578" s="42"/>
      <c r="AJ578" s="34"/>
      <c r="AK578" s="42"/>
      <c r="AU578" s="34"/>
      <c r="AV578" s="42"/>
      <c r="BF578" s="34"/>
      <c r="BG578" s="42"/>
      <c r="BQ578" s="34"/>
      <c r="BR578" s="42"/>
      <c r="CB578" s="34"/>
      <c r="CC578" s="42"/>
      <c r="CM578" s="34"/>
      <c r="CN578" s="42"/>
      <c r="CX578" s="34"/>
      <c r="CY578" s="42"/>
      <c r="DI578" s="34"/>
      <c r="DJ578" s="42"/>
    </row>
    <row r="579" spans="1:114">
      <c r="A579" s="34">
        <f t="shared" si="651"/>
        <v>105305095.04463592</v>
      </c>
      <c r="B579" s="34">
        <v>0</v>
      </c>
      <c r="C579" s="55">
        <f t="shared" si="654"/>
        <v>19.25</v>
      </c>
      <c r="D579" s="59"/>
      <c r="E579" s="87">
        <v>2.2000000000000002</v>
      </c>
      <c r="F579" s="101">
        <f>C579+E579</f>
        <v>21.45</v>
      </c>
      <c r="G579" s="37">
        <f t="shared" si="655"/>
        <v>3.1480201466885737E+34</v>
      </c>
      <c r="H579" s="34">
        <f t="shared" si="656"/>
        <v>114.60000000000007</v>
      </c>
      <c r="I579" s="38">
        <v>573</v>
      </c>
      <c r="L579" s="33"/>
      <c r="M579" s="34"/>
      <c r="N579" s="42"/>
      <c r="Y579" s="34"/>
      <c r="Z579" s="42"/>
      <c r="AJ579" s="34"/>
      <c r="AK579" s="42"/>
      <c r="AU579" s="34"/>
      <c r="AV579" s="42"/>
      <c r="BF579" s="34"/>
      <c r="BG579" s="42"/>
      <c r="BQ579" s="34"/>
      <c r="BR579" s="42"/>
      <c r="CB579" s="34"/>
      <c r="CC579" s="42"/>
      <c r="CM579" s="34"/>
      <c r="CN579" s="42"/>
      <c r="CX579" s="34"/>
      <c r="CY579" s="42"/>
      <c r="DI579" s="34"/>
      <c r="DJ579" s="42"/>
    </row>
    <row r="580" spans="1:114">
      <c r="A580" s="34">
        <f t="shared" si="651"/>
        <v>109018671.20149404</v>
      </c>
      <c r="B580" s="34">
        <v>0</v>
      </c>
      <c r="C580" s="55">
        <f t="shared" si="654"/>
        <v>19.25</v>
      </c>
      <c r="D580" s="59"/>
      <c r="E580" s="87">
        <v>2.2000000000000002</v>
      </c>
      <c r="F580" s="101">
        <f>C580+E580</f>
        <v>21.45</v>
      </c>
      <c r="G580" s="37">
        <f t="shared" si="655"/>
        <v>3.6161255639986898E+34</v>
      </c>
      <c r="H580" s="34">
        <f t="shared" si="656"/>
        <v>114.80000000000005</v>
      </c>
      <c r="I580" s="38">
        <v>574</v>
      </c>
      <c r="L580" s="33"/>
      <c r="M580" s="34"/>
      <c r="N580" s="42"/>
      <c r="Y580" s="34"/>
      <c r="Z580" s="42"/>
      <c r="AJ580" s="34"/>
      <c r="AK580" s="42"/>
      <c r="AU580" s="34"/>
      <c r="AV580" s="42"/>
      <c r="BF580" s="34"/>
      <c r="BG580" s="42"/>
      <c r="BQ580" s="34"/>
      <c r="BR580" s="42"/>
      <c r="CB580" s="34"/>
      <c r="CC580" s="42"/>
      <c r="CM580" s="34"/>
      <c r="CN580" s="42"/>
      <c r="CX580" s="34"/>
      <c r="CY580" s="42"/>
      <c r="DI580" s="34"/>
      <c r="DJ580" s="42"/>
    </row>
    <row r="581" spans="1:114">
      <c r="A581" s="34">
        <f t="shared" si="651"/>
        <v>112863206.33870292</v>
      </c>
      <c r="B581" s="34">
        <v>0</v>
      </c>
      <c r="C581" s="55">
        <f t="shared" si="654"/>
        <v>19.25</v>
      </c>
      <c r="D581" s="59"/>
      <c r="E581" s="87">
        <v>2.2000000000000002</v>
      </c>
      <c r="F581" s="101">
        <f>C581+E581</f>
        <v>21.45</v>
      </c>
      <c r="G581" s="37">
        <f t="shared" si="655"/>
        <v>4.1538374868280207E+34</v>
      </c>
      <c r="H581" s="34">
        <f t="shared" si="656"/>
        <v>115.00000000000007</v>
      </c>
      <c r="I581" s="38">
        <v>575</v>
      </c>
      <c r="L581" s="33"/>
      <c r="M581" s="34"/>
      <c r="N581" s="42"/>
      <c r="Y581" s="34"/>
      <c r="Z581" s="42"/>
      <c r="AJ581" s="34"/>
      <c r="AK581" s="42"/>
      <c r="AU581" s="34"/>
      <c r="AV581" s="42"/>
      <c r="BF581" s="34"/>
      <c r="BG581" s="42"/>
      <c r="BQ581" s="34"/>
      <c r="BR581" s="42"/>
      <c r="CB581" s="34"/>
      <c r="CC581" s="42"/>
      <c r="CM581" s="34"/>
      <c r="CN581" s="42"/>
      <c r="CX581" s="34"/>
      <c r="CY581" s="42"/>
      <c r="DI581" s="34"/>
      <c r="DJ581" s="42"/>
    </row>
    <row r="582" spans="1:114">
      <c r="A582" s="34">
        <f t="shared" si="651"/>
        <v>116843318.71473095</v>
      </c>
      <c r="B582" s="34">
        <v>0</v>
      </c>
      <c r="C582" s="55">
        <f t="shared" si="654"/>
        <v>19.25</v>
      </c>
      <c r="D582" s="59"/>
      <c r="E582" s="87">
        <v>2.2000000000000002</v>
      </c>
      <c r="F582" s="101">
        <f>C582+E582</f>
        <v>21.45</v>
      </c>
      <c r="G582" s="37">
        <f t="shared" si="655"/>
        <v>4.7715062880443663E+34</v>
      </c>
      <c r="H582" s="34">
        <f t="shared" si="656"/>
        <v>115.20000000000006</v>
      </c>
      <c r="I582" s="38">
        <v>576</v>
      </c>
      <c r="L582" s="33"/>
      <c r="M582" s="34"/>
      <c r="N582" s="42"/>
      <c r="Y582" s="34"/>
      <c r="Z582" s="42"/>
      <c r="AJ582" s="34"/>
      <c r="AK582" s="42"/>
      <c r="AU582" s="34"/>
      <c r="AV582" s="42"/>
      <c r="BF582" s="34"/>
      <c r="BG582" s="42"/>
      <c r="BQ582" s="34"/>
      <c r="BR582" s="42"/>
      <c r="CB582" s="34"/>
      <c r="CC582" s="42"/>
      <c r="CM582" s="34"/>
      <c r="CN582" s="42"/>
      <c r="CX582" s="34"/>
      <c r="CY582" s="42"/>
      <c r="DI582" s="34"/>
      <c r="DJ582" s="42"/>
    </row>
    <row r="583" spans="1:114">
      <c r="A583" s="34">
        <f t="shared" ref="A583:A646" si="657">POWER(POWER(2,0.05),I583-40)</f>
        <v>120963789.45057976</v>
      </c>
      <c r="B583" s="34">
        <v>0</v>
      </c>
      <c r="C583" s="55">
        <f t="shared" si="654"/>
        <v>19.25</v>
      </c>
      <c r="D583" s="59"/>
      <c r="E583" s="87">
        <v>2.2000000000000002</v>
      </c>
      <c r="F583" s="101">
        <f>C583+E583</f>
        <v>21.45</v>
      </c>
      <c r="G583" s="37">
        <f t="shared" si="655"/>
        <v>5.481021423934573E+34</v>
      </c>
      <c r="H583" s="34">
        <f t="shared" si="656"/>
        <v>115.40000000000005</v>
      </c>
      <c r="I583" s="38">
        <v>577</v>
      </c>
      <c r="L583" s="33"/>
      <c r="M583" s="34"/>
      <c r="N583" s="42"/>
      <c r="Y583" s="34"/>
      <c r="Z583" s="42"/>
      <c r="AJ583" s="34"/>
      <c r="AK583" s="42"/>
      <c r="AU583" s="34"/>
      <c r="AV583" s="42"/>
      <c r="BF583" s="34"/>
      <c r="BG583" s="42"/>
      <c r="BQ583" s="34"/>
      <c r="BR583" s="42"/>
      <c r="CB583" s="34"/>
      <c r="CC583" s="42"/>
      <c r="CM583" s="34"/>
      <c r="CN583" s="42"/>
      <c r="CX583" s="34"/>
      <c r="CY583" s="42"/>
      <c r="DI583" s="34"/>
      <c r="DJ583" s="42"/>
    </row>
    <row r="584" spans="1:114">
      <c r="A584" s="34">
        <f t="shared" si="657"/>
        <v>125229568.2731189</v>
      </c>
      <c r="B584" s="34">
        <v>0</v>
      </c>
      <c r="C584" s="55">
        <f t="shared" si="654"/>
        <v>19.25</v>
      </c>
      <c r="D584" s="59"/>
      <c r="E584" s="87">
        <v>2.2000000000000002</v>
      </c>
      <c r="F584" s="101">
        <f>C584+E584</f>
        <v>21.45</v>
      </c>
      <c r="G584" s="37">
        <f t="shared" si="655"/>
        <v>6.2960402933771512E+34</v>
      </c>
      <c r="H584" s="34">
        <f t="shared" si="656"/>
        <v>115.60000000000007</v>
      </c>
      <c r="I584" s="38">
        <v>578</v>
      </c>
      <c r="L584" s="33"/>
      <c r="M584" s="34"/>
      <c r="N584" s="42"/>
      <c r="Y584" s="34"/>
      <c r="Z584" s="42"/>
      <c r="AJ584" s="34"/>
      <c r="AK584" s="42"/>
      <c r="AU584" s="34"/>
      <c r="AV584" s="42"/>
      <c r="BF584" s="34"/>
      <c r="BG584" s="42"/>
      <c r="BQ584" s="34"/>
      <c r="BR584" s="42"/>
      <c r="CB584" s="34"/>
      <c r="CC584" s="42"/>
      <c r="CM584" s="34"/>
      <c r="CN584" s="42"/>
      <c r="CX584" s="34"/>
      <c r="CY584" s="42"/>
      <c r="DI584" s="34"/>
      <c r="DJ584" s="42"/>
    </row>
    <row r="585" spans="1:114">
      <c r="A585" s="34">
        <f t="shared" si="657"/>
        <v>129645779.46095902</v>
      </c>
      <c r="B585" s="34">
        <v>0</v>
      </c>
      <c r="C585" s="55">
        <f t="shared" si="654"/>
        <v>19.25</v>
      </c>
      <c r="D585" s="59"/>
      <c r="E585" s="87">
        <v>2.2000000000000002</v>
      </c>
      <c r="F585" s="101">
        <f>C585+E585</f>
        <v>21.45</v>
      </c>
      <c r="G585" s="37">
        <f t="shared" si="655"/>
        <v>7.2322511279973833E+34</v>
      </c>
      <c r="H585" s="34">
        <f t="shared" si="656"/>
        <v>115.80000000000005</v>
      </c>
      <c r="I585" s="38">
        <v>579</v>
      </c>
      <c r="L585" s="33"/>
      <c r="M585" s="34"/>
      <c r="N585" s="42"/>
      <c r="Y585" s="34"/>
      <c r="Z585" s="42"/>
      <c r="AJ585" s="34"/>
      <c r="AK585" s="42"/>
      <c r="AU585" s="34"/>
      <c r="AV585" s="42"/>
      <c r="BF585" s="34"/>
      <c r="BG585" s="42"/>
      <c r="BQ585" s="34"/>
      <c r="BR585" s="42"/>
      <c r="CB585" s="34"/>
      <c r="CC585" s="42"/>
      <c r="CM585" s="34"/>
      <c r="CN585" s="42"/>
      <c r="CX585" s="34"/>
      <c r="CY585" s="42"/>
      <c r="DI585" s="34"/>
      <c r="DJ585" s="42"/>
    </row>
    <row r="586" spans="1:114">
      <c r="A586" s="34">
        <f t="shared" si="657"/>
        <v>134217728.00000575</v>
      </c>
      <c r="B586" s="34">
        <v>0</v>
      </c>
      <c r="C586" s="55">
        <f t="shared" si="654"/>
        <v>19.25</v>
      </c>
      <c r="D586" s="59"/>
      <c r="E586" s="87">
        <v>2.2000000000000002</v>
      </c>
      <c r="F586" s="101">
        <f>C586+E586</f>
        <v>21.45</v>
      </c>
      <c r="G586" s="37">
        <f t="shared" si="655"/>
        <v>8.3076749736560452E+34</v>
      </c>
      <c r="H586" s="34">
        <f t="shared" si="656"/>
        <v>116.00000000000007</v>
      </c>
      <c r="I586" s="38">
        <v>580</v>
      </c>
      <c r="L586" s="33"/>
      <c r="M586" s="34"/>
      <c r="N586" s="42"/>
      <c r="Y586" s="34"/>
      <c r="Z586" s="42"/>
      <c r="AJ586" s="34"/>
      <c r="AK586" s="42"/>
      <c r="AU586" s="34"/>
      <c r="AV586" s="42"/>
      <c r="BF586" s="34"/>
      <c r="BG586" s="42"/>
      <c r="BQ586" s="34"/>
      <c r="BR586" s="42"/>
      <c r="CB586" s="34"/>
      <c r="CC586" s="42"/>
      <c r="CM586" s="34"/>
      <c r="CN586" s="42"/>
      <c r="CX586" s="34"/>
      <c r="CY586" s="42"/>
      <c r="DI586" s="34"/>
      <c r="DJ586" s="42"/>
    </row>
    <row r="587" spans="1:114">
      <c r="A587" s="34">
        <f t="shared" si="657"/>
        <v>138950905.95608869</v>
      </c>
      <c r="B587" s="34">
        <v>0</v>
      </c>
      <c r="C587" s="55">
        <f t="shared" si="654"/>
        <v>19.25</v>
      </c>
      <c r="D587" s="59"/>
      <c r="E587" s="87">
        <v>2.2000000000000002</v>
      </c>
      <c r="F587" s="101">
        <f>C587+E587</f>
        <v>21.45</v>
      </c>
      <c r="G587" s="37">
        <f t="shared" si="655"/>
        <v>9.5430125760887362E+34</v>
      </c>
      <c r="H587" s="34">
        <f t="shared" si="656"/>
        <v>116.20000000000006</v>
      </c>
      <c r="I587" s="38">
        <v>581</v>
      </c>
      <c r="L587" s="33"/>
      <c r="M587" s="34"/>
      <c r="N587" s="42"/>
      <c r="Y587" s="34"/>
      <c r="Z587" s="42"/>
      <c r="AJ587" s="34"/>
      <c r="AK587" s="42"/>
      <c r="AU587" s="34"/>
      <c r="AV587" s="42"/>
      <c r="BF587" s="34"/>
      <c r="BG587" s="42"/>
      <c r="BQ587" s="34"/>
      <c r="BR587" s="42"/>
      <c r="CB587" s="34"/>
      <c r="CC587" s="42"/>
      <c r="CM587" s="34"/>
      <c r="CN587" s="42"/>
      <c r="CX587" s="34"/>
      <c r="CY587" s="42"/>
      <c r="DI587" s="34"/>
      <c r="DJ587" s="42"/>
    </row>
    <row r="588" spans="1:114">
      <c r="A588" s="34">
        <f t="shared" si="657"/>
        <v>143850999.07232058</v>
      </c>
      <c r="B588" s="34">
        <v>0</v>
      </c>
      <c r="C588" s="55">
        <f t="shared" si="654"/>
        <v>19.25</v>
      </c>
      <c r="D588" s="59"/>
      <c r="E588" s="87">
        <v>2.2000000000000002</v>
      </c>
      <c r="F588" s="101">
        <f>C588+E588</f>
        <v>21.45</v>
      </c>
      <c r="G588" s="37">
        <f t="shared" si="655"/>
        <v>1.096204284786915E+35</v>
      </c>
      <c r="H588" s="34">
        <f t="shared" si="656"/>
        <v>116.40000000000005</v>
      </c>
      <c r="I588" s="38">
        <v>582</v>
      </c>
      <c r="L588" s="33"/>
      <c r="M588" s="34"/>
      <c r="N588" s="42"/>
      <c r="Y588" s="34"/>
      <c r="Z588" s="42"/>
      <c r="AJ588" s="34"/>
      <c r="AK588" s="42"/>
      <c r="AU588" s="34"/>
      <c r="AV588" s="42"/>
      <c r="BF588" s="34"/>
      <c r="BG588" s="42"/>
      <c r="BQ588" s="34"/>
      <c r="BR588" s="42"/>
      <c r="CB588" s="34"/>
      <c r="CC588" s="42"/>
      <c r="CM588" s="34"/>
      <c r="CN588" s="42"/>
      <c r="CX588" s="34"/>
      <c r="CY588" s="42"/>
      <c r="DI588" s="34"/>
      <c r="DJ588" s="42"/>
    </row>
    <row r="589" spans="1:114">
      <c r="A589" s="34">
        <f t="shared" si="657"/>
        <v>148923893.59911209</v>
      </c>
      <c r="B589" s="34">
        <v>0</v>
      </c>
      <c r="C589" s="55">
        <f t="shared" si="654"/>
        <v>19.25</v>
      </c>
      <c r="D589" s="59"/>
      <c r="E589" s="87">
        <v>2.2000000000000002</v>
      </c>
      <c r="F589" s="101">
        <f>C589+E589</f>
        <v>21.45</v>
      </c>
      <c r="G589" s="37">
        <f t="shared" si="655"/>
        <v>1.2592080586754306E+35</v>
      </c>
      <c r="H589" s="34">
        <f t="shared" si="656"/>
        <v>116.60000000000007</v>
      </c>
      <c r="I589" s="38">
        <v>583</v>
      </c>
      <c r="L589" s="33"/>
      <c r="M589" s="34"/>
      <c r="N589" s="42"/>
      <c r="Y589" s="34"/>
      <c r="Z589" s="42"/>
      <c r="AJ589" s="34"/>
      <c r="AK589" s="42"/>
      <c r="AU589" s="34"/>
      <c r="AV589" s="42"/>
      <c r="BF589" s="34"/>
      <c r="BG589" s="42"/>
      <c r="BQ589" s="34"/>
      <c r="BR589" s="42"/>
      <c r="CB589" s="34"/>
      <c r="CC589" s="42"/>
      <c r="CM589" s="34"/>
      <c r="CN589" s="42"/>
      <c r="CX589" s="34"/>
      <c r="CY589" s="42"/>
      <c r="DI589" s="34"/>
      <c r="DJ589" s="42"/>
    </row>
    <row r="590" spans="1:114">
      <c r="A590" s="34">
        <f t="shared" si="657"/>
        <v>154175683.36504617</v>
      </c>
      <c r="B590" s="34">
        <v>0</v>
      </c>
      <c r="C590" s="55">
        <f t="shared" si="654"/>
        <v>19.25</v>
      </c>
      <c r="D590" s="59"/>
      <c r="E590" s="87">
        <v>2.2000000000000002</v>
      </c>
      <c r="F590" s="101">
        <f>C590+E590</f>
        <v>21.45</v>
      </c>
      <c r="G590" s="37">
        <f t="shared" si="655"/>
        <v>1.4464502255994772E+35</v>
      </c>
      <c r="H590" s="34">
        <f t="shared" si="656"/>
        <v>116.80000000000005</v>
      </c>
      <c r="I590" s="38">
        <v>584</v>
      </c>
      <c r="L590" s="33"/>
      <c r="M590" s="34"/>
      <c r="N590" s="42"/>
      <c r="Y590" s="34"/>
      <c r="Z590" s="42"/>
      <c r="AJ590" s="34"/>
      <c r="AK590" s="42"/>
      <c r="AU590" s="34"/>
      <c r="AV590" s="42"/>
      <c r="BF590" s="34"/>
      <c r="BG590" s="42"/>
      <c r="BQ590" s="34"/>
      <c r="BR590" s="42"/>
      <c r="CB590" s="34"/>
      <c r="CC590" s="42"/>
      <c r="CM590" s="34"/>
      <c r="CN590" s="42"/>
      <c r="CX590" s="34"/>
      <c r="CY590" s="42"/>
      <c r="DI590" s="34"/>
      <c r="DJ590" s="42"/>
    </row>
    <row r="591" spans="1:114">
      <c r="A591" s="34">
        <f t="shared" si="657"/>
        <v>159612677.09710687</v>
      </c>
      <c r="B591" s="34">
        <v>0</v>
      </c>
      <c r="C591" s="55">
        <f t="shared" si="654"/>
        <v>19.25</v>
      </c>
      <c r="D591" s="59"/>
      <c r="E591" s="87">
        <v>2.2000000000000002</v>
      </c>
      <c r="F591" s="101">
        <f>C591+E591</f>
        <v>21.45</v>
      </c>
      <c r="G591" s="37">
        <f t="shared" si="655"/>
        <v>1.6615349947312098E+35</v>
      </c>
      <c r="H591" s="34">
        <f t="shared" si="656"/>
        <v>117.00000000000006</v>
      </c>
      <c r="I591" s="38">
        <v>585</v>
      </c>
      <c r="L591" s="33"/>
      <c r="M591" s="34"/>
      <c r="N591" s="42"/>
      <c r="Y591" s="34"/>
      <c r="Z591" s="42"/>
      <c r="AJ591" s="34"/>
      <c r="AK591" s="42"/>
      <c r="AU591" s="34"/>
      <c r="AV591" s="42"/>
      <c r="BF591" s="34"/>
      <c r="BG591" s="42"/>
      <c r="BQ591" s="34"/>
      <c r="BR591" s="42"/>
      <c r="CB591" s="34"/>
      <c r="CC591" s="42"/>
      <c r="CM591" s="34"/>
      <c r="CN591" s="42"/>
      <c r="CX591" s="34"/>
      <c r="CY591" s="42"/>
      <c r="DI591" s="34"/>
      <c r="DJ591" s="42"/>
    </row>
    <row r="592" spans="1:114">
      <c r="A592" s="34">
        <f t="shared" si="657"/>
        <v>165241405.99905476</v>
      </c>
      <c r="B592" s="34">
        <v>0</v>
      </c>
      <c r="C592" s="55">
        <f t="shared" si="654"/>
        <v>19.25</v>
      </c>
      <c r="D592" s="59"/>
      <c r="E592" s="87">
        <v>2.2000000000000002</v>
      </c>
      <c r="F592" s="101">
        <f>C592+E592</f>
        <v>21.45</v>
      </c>
      <c r="G592" s="37">
        <f t="shared" si="655"/>
        <v>1.908602515217748E+35</v>
      </c>
      <c r="H592" s="34">
        <f t="shared" si="656"/>
        <v>117.20000000000006</v>
      </c>
      <c r="I592" s="38">
        <v>586</v>
      </c>
      <c r="L592" s="33"/>
      <c r="M592" s="34"/>
      <c r="N592" s="42"/>
      <c r="Y592" s="34"/>
      <c r="Z592" s="42"/>
      <c r="AJ592" s="34"/>
      <c r="AK592" s="42"/>
      <c r="AU592" s="34"/>
      <c r="AV592" s="42"/>
      <c r="BF592" s="34"/>
      <c r="BG592" s="42"/>
      <c r="BQ592" s="34"/>
      <c r="BR592" s="42"/>
      <c r="CB592" s="34"/>
      <c r="CC592" s="42"/>
      <c r="CM592" s="34"/>
      <c r="CN592" s="42"/>
      <c r="CX592" s="34"/>
      <c r="CY592" s="42"/>
      <c r="DI592" s="34"/>
      <c r="DJ592" s="42"/>
    </row>
    <row r="593" spans="1:114">
      <c r="A593" s="34">
        <f t="shared" si="657"/>
        <v>171068631.59705356</v>
      </c>
      <c r="B593" s="34">
        <v>0</v>
      </c>
      <c r="C593" s="55">
        <f t="shared" si="654"/>
        <v>19.25</v>
      </c>
      <c r="D593" s="59"/>
      <c r="E593" s="87">
        <v>2.2000000000000002</v>
      </c>
      <c r="F593" s="101">
        <f>C593+E593</f>
        <v>21.45</v>
      </c>
      <c r="G593" s="37">
        <f t="shared" si="655"/>
        <v>2.1924085695738303E+35</v>
      </c>
      <c r="H593" s="34">
        <f t="shared" si="656"/>
        <v>117.40000000000006</v>
      </c>
      <c r="I593" s="38">
        <v>587</v>
      </c>
      <c r="L593" s="33"/>
      <c r="M593" s="34"/>
      <c r="N593" s="42"/>
      <c r="Y593" s="34"/>
      <c r="Z593" s="42"/>
      <c r="AJ593" s="34"/>
      <c r="AK593" s="42"/>
      <c r="AU593" s="34"/>
      <c r="AV593" s="42"/>
      <c r="BF593" s="34"/>
      <c r="BG593" s="42"/>
      <c r="BQ593" s="34"/>
      <c r="BR593" s="42"/>
      <c r="CB593" s="34"/>
      <c r="CC593" s="42"/>
      <c r="CM593" s="34"/>
      <c r="CN593" s="42"/>
      <c r="CX593" s="34"/>
      <c r="CY593" s="42"/>
      <c r="DI593" s="34"/>
      <c r="DJ593" s="42"/>
    </row>
    <row r="594" spans="1:114">
      <c r="A594" s="34">
        <f t="shared" si="657"/>
        <v>177101353.8619723</v>
      </c>
      <c r="B594" s="34">
        <v>0</v>
      </c>
      <c r="C594" s="55">
        <f t="shared" si="654"/>
        <v>19.25</v>
      </c>
      <c r="D594" s="59"/>
      <c r="E594" s="87">
        <v>2.2000000000000002</v>
      </c>
      <c r="F594" s="101">
        <f>C594+E594</f>
        <v>21.45</v>
      </c>
      <c r="G594" s="37">
        <f t="shared" si="655"/>
        <v>2.5184161173508619E+35</v>
      </c>
      <c r="H594" s="34">
        <f t="shared" si="656"/>
        <v>117.60000000000007</v>
      </c>
      <c r="I594" s="38">
        <v>588</v>
      </c>
      <c r="L594" s="33"/>
      <c r="M594" s="34"/>
      <c r="N594" s="42"/>
      <c r="Y594" s="34"/>
      <c r="Z594" s="42"/>
      <c r="AJ594" s="34"/>
      <c r="AK594" s="42"/>
      <c r="AU594" s="34"/>
      <c r="AV594" s="42"/>
      <c r="BF594" s="34"/>
      <c r="BG594" s="42"/>
      <c r="BQ594" s="34"/>
      <c r="BR594" s="42"/>
      <c r="CB594" s="34"/>
      <c r="CC594" s="42"/>
      <c r="CM594" s="34"/>
      <c r="CN594" s="42"/>
      <c r="CX594" s="34"/>
      <c r="CY594" s="42"/>
      <c r="DI594" s="34"/>
      <c r="DJ594" s="42"/>
    </row>
    <row r="595" spans="1:114">
      <c r="A595" s="34">
        <f t="shared" si="657"/>
        <v>183346819.61811963</v>
      </c>
      <c r="B595" s="34">
        <v>0</v>
      </c>
      <c r="C595" s="55">
        <f t="shared" si="654"/>
        <v>19.25</v>
      </c>
      <c r="D595" s="59"/>
      <c r="E595" s="87">
        <v>2.2000000000000002</v>
      </c>
      <c r="F595" s="101">
        <f>C595+E595</f>
        <v>21.45</v>
      </c>
      <c r="G595" s="37">
        <f t="shared" si="655"/>
        <v>2.8929004511989552E+35</v>
      </c>
      <c r="H595" s="34">
        <f t="shared" si="656"/>
        <v>117.80000000000007</v>
      </c>
      <c r="I595" s="38">
        <v>589</v>
      </c>
      <c r="L595" s="33"/>
      <c r="M595" s="34"/>
      <c r="N595" s="42"/>
      <c r="Y595" s="34"/>
      <c r="Z595" s="42"/>
      <c r="AJ595" s="34"/>
      <c r="AK595" s="42"/>
      <c r="AU595" s="34"/>
      <c r="AV595" s="42"/>
      <c r="BF595" s="34"/>
      <c r="BG595" s="42"/>
      <c r="BQ595" s="34"/>
      <c r="BR595" s="42"/>
      <c r="CB595" s="34"/>
      <c r="CC595" s="42"/>
      <c r="CM595" s="34"/>
      <c r="CN595" s="42"/>
      <c r="CX595" s="34"/>
      <c r="CY595" s="42"/>
      <c r="DI595" s="34"/>
      <c r="DJ595" s="42"/>
    </row>
    <row r="596" spans="1:114">
      <c r="A596" s="34">
        <f t="shared" si="657"/>
        <v>189812531.2485114</v>
      </c>
      <c r="B596" s="34">
        <v>0</v>
      </c>
      <c r="C596" s="55">
        <f t="shared" si="654"/>
        <v>19.25</v>
      </c>
      <c r="D596" s="59"/>
      <c r="E596" s="87">
        <v>2.2000000000000002</v>
      </c>
      <c r="F596" s="101">
        <f>C596+E596</f>
        <v>21.45</v>
      </c>
      <c r="G596" s="37">
        <f t="shared" si="655"/>
        <v>3.3230699894624195E+35</v>
      </c>
      <c r="H596" s="34">
        <f t="shared" si="656"/>
        <v>118.00000000000006</v>
      </c>
      <c r="I596" s="38">
        <v>590</v>
      </c>
      <c r="L596" s="33"/>
      <c r="M596" s="34"/>
      <c r="N596" s="42"/>
      <c r="Y596" s="34"/>
      <c r="Z596" s="42"/>
      <c r="AJ596" s="34"/>
      <c r="AK596" s="42"/>
      <c r="AU596" s="34"/>
      <c r="AV596" s="42"/>
      <c r="BF596" s="34"/>
      <c r="BG596" s="42"/>
      <c r="BQ596" s="34"/>
      <c r="BR596" s="42"/>
      <c r="CB596" s="34"/>
      <c r="CC596" s="42"/>
      <c r="CM596" s="34"/>
      <c r="CN596" s="42"/>
      <c r="CX596" s="34"/>
      <c r="CY596" s="42"/>
      <c r="DI596" s="34"/>
      <c r="DJ596" s="42"/>
    </row>
    <row r="597" spans="1:114">
      <c r="A597" s="34">
        <f t="shared" si="657"/>
        <v>196506255.7071293</v>
      </c>
      <c r="B597" s="34">
        <v>0</v>
      </c>
      <c r="C597" s="55">
        <f t="shared" si="654"/>
        <v>19.25</v>
      </c>
      <c r="D597" s="59"/>
      <c r="E597" s="87">
        <v>2.2000000000000002</v>
      </c>
      <c r="F597" s="101">
        <f>C597+E597</f>
        <v>21.45</v>
      </c>
      <c r="G597" s="37">
        <f t="shared" si="655"/>
        <v>3.8172050304354967E+35</v>
      </c>
      <c r="H597" s="34">
        <f t="shared" si="656"/>
        <v>118.20000000000007</v>
      </c>
      <c r="I597" s="38">
        <v>591</v>
      </c>
      <c r="L597" s="33"/>
      <c r="M597" s="34"/>
      <c r="N597" s="42"/>
      <c r="Y597" s="34"/>
      <c r="Z597" s="42"/>
      <c r="AJ597" s="34"/>
      <c r="AK597" s="42"/>
      <c r="AU597" s="34"/>
      <c r="AV597" s="42"/>
      <c r="BF597" s="34"/>
      <c r="BG597" s="42"/>
      <c r="BQ597" s="34"/>
      <c r="BR597" s="42"/>
      <c r="CB597" s="34"/>
      <c r="CC597" s="42"/>
      <c r="CM597" s="34"/>
      <c r="CN597" s="42"/>
      <c r="CX597" s="34"/>
      <c r="CY597" s="42"/>
      <c r="DI597" s="34"/>
      <c r="DJ597" s="42"/>
    </row>
    <row r="598" spans="1:114">
      <c r="A598" s="34">
        <f t="shared" si="657"/>
        <v>203436033.84899545</v>
      </c>
      <c r="B598" s="34">
        <v>0</v>
      </c>
      <c r="C598" s="55">
        <f t="shared" ref="C598:C661" si="658">IF(D598&gt;0,C597+D598,C597)</f>
        <v>19.25</v>
      </c>
      <c r="D598" s="59"/>
      <c r="E598" s="87">
        <v>2.2000000000000002</v>
      </c>
      <c r="F598" s="101">
        <f>C598+E598</f>
        <v>21.45</v>
      </c>
      <c r="G598" s="37">
        <f t="shared" si="655"/>
        <v>4.3848171391476628E+35</v>
      </c>
      <c r="H598" s="34">
        <f t="shared" si="656"/>
        <v>118.40000000000006</v>
      </c>
      <c r="I598" s="38">
        <v>592</v>
      </c>
      <c r="L598" s="33"/>
      <c r="M598" s="34"/>
      <c r="N598" s="42"/>
      <c r="Y598" s="34"/>
      <c r="Z598" s="42"/>
      <c r="AJ598" s="34"/>
      <c r="AK598" s="42"/>
      <c r="AU598" s="34"/>
      <c r="AV598" s="42"/>
      <c r="BF598" s="34"/>
      <c r="BG598" s="42"/>
      <c r="BQ598" s="34"/>
      <c r="BR598" s="42"/>
      <c r="CB598" s="34"/>
      <c r="CC598" s="42"/>
      <c r="CM598" s="34"/>
      <c r="CN598" s="42"/>
      <c r="CX598" s="34"/>
      <c r="CY598" s="42"/>
      <c r="DI598" s="34"/>
      <c r="DJ598" s="42"/>
    </row>
    <row r="599" spans="1:114">
      <c r="A599" s="34">
        <f t="shared" si="657"/>
        <v>210610190.0892722</v>
      </c>
      <c r="B599" s="34">
        <v>0</v>
      </c>
      <c r="C599" s="55">
        <f t="shared" si="658"/>
        <v>19.25</v>
      </c>
      <c r="D599" s="59"/>
      <c r="E599" s="87">
        <v>2.2000000000000002</v>
      </c>
      <c r="F599" s="101">
        <f>C599+E599</f>
        <v>21.45</v>
      </c>
      <c r="G599" s="37">
        <f t="shared" si="655"/>
        <v>5.0368322347017261E+35</v>
      </c>
      <c r="H599" s="34">
        <f t="shared" si="656"/>
        <v>118.60000000000005</v>
      </c>
      <c r="I599" s="38">
        <v>593</v>
      </c>
      <c r="L599" s="33"/>
      <c r="M599" s="34"/>
      <c r="N599" s="42"/>
      <c r="Y599" s="34"/>
      <c r="Z599" s="42"/>
      <c r="AJ599" s="34"/>
      <c r="AK599" s="42"/>
      <c r="AU599" s="34"/>
      <c r="AV599" s="42"/>
      <c r="BF599" s="34"/>
      <c r="BG599" s="42"/>
      <c r="BQ599" s="34"/>
      <c r="BR599" s="42"/>
      <c r="CB599" s="34"/>
      <c r="CC599" s="42"/>
      <c r="CM599" s="34"/>
      <c r="CN599" s="42"/>
      <c r="CX599" s="34"/>
      <c r="CY599" s="42"/>
      <c r="DI599" s="34"/>
      <c r="DJ599" s="42"/>
    </row>
    <row r="600" spans="1:114">
      <c r="A600" s="34">
        <f t="shared" si="657"/>
        <v>218037342.40298849</v>
      </c>
      <c r="B600" s="34">
        <v>0</v>
      </c>
      <c r="C600" s="55">
        <f t="shared" si="658"/>
        <v>19.25</v>
      </c>
      <c r="D600" s="59"/>
      <c r="E600" s="87">
        <v>2.2000000000000002</v>
      </c>
      <c r="F600" s="101">
        <f>C600+E600</f>
        <v>21.45</v>
      </c>
      <c r="G600" s="37">
        <f t="shared" si="655"/>
        <v>5.7858009023979126E+35</v>
      </c>
      <c r="H600" s="34">
        <f t="shared" si="656"/>
        <v>118.80000000000007</v>
      </c>
      <c r="I600" s="38">
        <v>594</v>
      </c>
      <c r="L600" s="33"/>
      <c r="M600" s="34"/>
      <c r="N600" s="42"/>
      <c r="Y600" s="34"/>
      <c r="Z600" s="42"/>
      <c r="AJ600" s="34"/>
      <c r="AK600" s="42"/>
      <c r="AU600" s="34"/>
      <c r="AV600" s="42"/>
      <c r="BF600" s="34"/>
      <c r="BG600" s="42"/>
      <c r="BQ600" s="34"/>
      <c r="BR600" s="42"/>
      <c r="CB600" s="34"/>
      <c r="CC600" s="42"/>
      <c r="CM600" s="34"/>
      <c r="CN600" s="42"/>
      <c r="CX600" s="34"/>
      <c r="CY600" s="42"/>
      <c r="DI600" s="34"/>
      <c r="DJ600" s="42"/>
    </row>
    <row r="601" spans="1:114">
      <c r="A601" s="34">
        <f t="shared" si="657"/>
        <v>225726412.67740622</v>
      </c>
      <c r="B601" s="34">
        <v>0</v>
      </c>
      <c r="C601" s="55">
        <f t="shared" si="658"/>
        <v>19.25</v>
      </c>
      <c r="D601" s="59"/>
      <c r="E601" s="87">
        <v>2.2000000000000002</v>
      </c>
      <c r="F601" s="101">
        <f>C601+E601</f>
        <v>21.45</v>
      </c>
      <c r="G601" s="37">
        <f t="shared" si="655"/>
        <v>6.646139978924842E+35</v>
      </c>
      <c r="H601" s="34">
        <f t="shared" si="656"/>
        <v>119.00000000000006</v>
      </c>
      <c r="I601" s="38">
        <v>595</v>
      </c>
      <c r="L601" s="33"/>
      <c r="M601" s="34"/>
      <c r="N601" s="42"/>
      <c r="Y601" s="34"/>
      <c r="Z601" s="42"/>
      <c r="AJ601" s="34"/>
      <c r="AK601" s="42"/>
      <c r="AU601" s="34"/>
      <c r="AV601" s="42"/>
      <c r="BF601" s="34"/>
      <c r="BG601" s="42"/>
      <c r="BQ601" s="34"/>
      <c r="BR601" s="42"/>
      <c r="CB601" s="34"/>
      <c r="CC601" s="42"/>
      <c r="CM601" s="34"/>
      <c r="CN601" s="42"/>
      <c r="CX601" s="34"/>
      <c r="CY601" s="42"/>
      <c r="DI601" s="34"/>
      <c r="DJ601" s="42"/>
    </row>
    <row r="602" spans="1:114">
      <c r="A602" s="34">
        <f t="shared" si="657"/>
        <v>233686637.42946231</v>
      </c>
      <c r="B602" s="34">
        <v>0</v>
      </c>
      <c r="C602" s="55">
        <f t="shared" si="658"/>
        <v>19.25</v>
      </c>
      <c r="D602" s="59"/>
      <c r="E602" s="87">
        <v>2.2000000000000002</v>
      </c>
      <c r="F602" s="101">
        <f>C602+E602</f>
        <v>21.45</v>
      </c>
      <c r="G602" s="37">
        <f t="shared" si="655"/>
        <v>7.6344100608709964E+35</v>
      </c>
      <c r="H602" s="34">
        <f t="shared" si="656"/>
        <v>119.20000000000007</v>
      </c>
      <c r="I602" s="38">
        <v>596</v>
      </c>
      <c r="L602" s="33"/>
      <c r="M602" s="34"/>
      <c r="N602" s="42"/>
      <c r="Y602" s="34"/>
      <c r="Z602" s="42"/>
      <c r="AJ602" s="34"/>
      <c r="AK602" s="42"/>
      <c r="AU602" s="34"/>
      <c r="AV602" s="42"/>
      <c r="BF602" s="34"/>
      <c r="BG602" s="42"/>
      <c r="BQ602" s="34"/>
      <c r="BR602" s="42"/>
      <c r="CB602" s="34"/>
      <c r="CC602" s="42"/>
      <c r="CM602" s="34"/>
      <c r="CN602" s="42"/>
      <c r="CX602" s="34"/>
      <c r="CY602" s="42"/>
      <c r="DI602" s="34"/>
      <c r="DJ602" s="42"/>
    </row>
    <row r="603" spans="1:114">
      <c r="A603" s="34">
        <f t="shared" si="657"/>
        <v>241927578.90115988</v>
      </c>
      <c r="B603" s="34">
        <v>0</v>
      </c>
      <c r="C603" s="55">
        <f t="shared" si="658"/>
        <v>19.25</v>
      </c>
      <c r="D603" s="59"/>
      <c r="E603" s="87">
        <v>2.2000000000000002</v>
      </c>
      <c r="F603" s="101">
        <f>C603+E603</f>
        <v>21.45</v>
      </c>
      <c r="G603" s="37">
        <f t="shared" si="655"/>
        <v>8.7696342782953271E+35</v>
      </c>
      <c r="H603" s="34">
        <f t="shared" si="656"/>
        <v>119.40000000000006</v>
      </c>
      <c r="I603" s="38">
        <v>597</v>
      </c>
      <c r="L603" s="33"/>
      <c r="M603" s="34"/>
      <c r="N603" s="42"/>
      <c r="Y603" s="34"/>
      <c r="Z603" s="42"/>
      <c r="AJ603" s="34"/>
      <c r="AK603" s="42"/>
      <c r="AU603" s="34"/>
      <c r="AV603" s="42"/>
      <c r="BF603" s="34"/>
      <c r="BG603" s="42"/>
      <c r="BQ603" s="34"/>
      <c r="BR603" s="42"/>
      <c r="CB603" s="34"/>
      <c r="CC603" s="42"/>
      <c r="CM603" s="34"/>
      <c r="CN603" s="42"/>
      <c r="CX603" s="34"/>
      <c r="CY603" s="42"/>
      <c r="DI603" s="34"/>
      <c r="DJ603" s="42"/>
    </row>
    <row r="604" spans="1:114">
      <c r="A604" s="34">
        <f t="shared" si="657"/>
        <v>250459136.54623818</v>
      </c>
      <c r="B604" s="34">
        <v>0</v>
      </c>
      <c r="C604" s="55">
        <f t="shared" si="658"/>
        <v>19.25</v>
      </c>
      <c r="D604" s="59"/>
      <c r="E604" s="87">
        <v>2.2000000000000002</v>
      </c>
      <c r="F604" s="101">
        <f>C604+E604</f>
        <v>21.45</v>
      </c>
      <c r="G604" s="37">
        <f t="shared" si="655"/>
        <v>1.0073664469403454E+36</v>
      </c>
      <c r="H604" s="34">
        <f t="shared" si="656"/>
        <v>119.60000000000005</v>
      </c>
      <c r="I604" s="38">
        <v>598</v>
      </c>
      <c r="L604" s="33"/>
      <c r="M604" s="34"/>
      <c r="N604" s="42"/>
      <c r="Y604" s="34"/>
      <c r="Z604" s="42"/>
      <c r="AJ604" s="34"/>
      <c r="AK604" s="42"/>
      <c r="AU604" s="34"/>
      <c r="AV604" s="42"/>
      <c r="BF604" s="34"/>
      <c r="BG604" s="42"/>
      <c r="BQ604" s="34"/>
      <c r="BR604" s="42"/>
      <c r="CB604" s="34"/>
      <c r="CC604" s="42"/>
      <c r="CM604" s="34"/>
      <c r="CN604" s="42"/>
      <c r="CX604" s="34"/>
      <c r="CY604" s="42"/>
      <c r="DI604" s="34"/>
      <c r="DJ604" s="42"/>
    </row>
    <row r="605" spans="1:114">
      <c r="A605" s="34">
        <f t="shared" si="657"/>
        <v>259291558.92191851</v>
      </c>
      <c r="B605" s="34">
        <v>0</v>
      </c>
      <c r="C605" s="55">
        <f t="shared" si="658"/>
        <v>19.25</v>
      </c>
      <c r="D605" s="59"/>
      <c r="E605" s="87">
        <v>2.2000000000000002</v>
      </c>
      <c r="F605" s="101">
        <f>C605+E605</f>
        <v>21.45</v>
      </c>
      <c r="G605" s="37">
        <f t="shared" si="655"/>
        <v>1.1571601804795828E+36</v>
      </c>
      <c r="H605" s="34">
        <f t="shared" si="656"/>
        <v>119.80000000000007</v>
      </c>
      <c r="I605" s="38">
        <v>599</v>
      </c>
      <c r="L605" s="33"/>
      <c r="M605" s="34"/>
      <c r="N605" s="42"/>
      <c r="Y605" s="34"/>
      <c r="Z605" s="42"/>
      <c r="AJ605" s="34"/>
      <c r="AK605" s="42"/>
      <c r="AU605" s="34"/>
      <c r="AV605" s="42"/>
      <c r="BF605" s="34"/>
      <c r="BG605" s="42"/>
      <c r="BQ605" s="34"/>
      <c r="BR605" s="42"/>
      <c r="CB605" s="34"/>
      <c r="CC605" s="42"/>
      <c r="CM605" s="34"/>
      <c r="CN605" s="42"/>
      <c r="CX605" s="34"/>
      <c r="CY605" s="42"/>
      <c r="DI605" s="34"/>
      <c r="DJ605" s="42"/>
    </row>
    <row r="606" spans="1:114">
      <c r="A606" s="34">
        <f t="shared" si="657"/>
        <v>268435456.00001198</v>
      </c>
      <c r="B606" s="34">
        <v>0</v>
      </c>
      <c r="C606" s="55">
        <f t="shared" si="658"/>
        <v>19.25</v>
      </c>
      <c r="D606" s="59"/>
      <c r="E606" s="87">
        <v>2.2000000000000002</v>
      </c>
      <c r="F606" s="101">
        <f>C606+E606</f>
        <v>21.45</v>
      </c>
      <c r="G606" s="37">
        <f t="shared" si="655"/>
        <v>1.329227995784969E+36</v>
      </c>
      <c r="H606" s="34">
        <f t="shared" si="656"/>
        <v>120.00000000000006</v>
      </c>
      <c r="I606" s="38">
        <v>600</v>
      </c>
      <c r="L606" s="33"/>
      <c r="M606" s="34"/>
      <c r="N606" s="42"/>
      <c r="Y606" s="34"/>
      <c r="Z606" s="42"/>
      <c r="AJ606" s="34"/>
      <c r="AK606" s="42"/>
      <c r="AU606" s="34"/>
      <c r="AV606" s="42"/>
      <c r="BF606" s="34"/>
      <c r="BG606" s="42"/>
      <c r="BQ606" s="34"/>
      <c r="BR606" s="42"/>
      <c r="CB606" s="34"/>
      <c r="CC606" s="42"/>
      <c r="CM606" s="34"/>
      <c r="CN606" s="42"/>
      <c r="CX606" s="34"/>
      <c r="CY606" s="42"/>
      <c r="DI606" s="34"/>
      <c r="DJ606" s="42"/>
    </row>
    <row r="607" spans="1:114">
      <c r="A607" s="34">
        <f t="shared" si="657"/>
        <v>277901811.91217786</v>
      </c>
      <c r="B607" s="34">
        <v>0</v>
      </c>
      <c r="C607" s="55">
        <f t="shared" si="658"/>
        <v>19.25</v>
      </c>
      <c r="D607" s="59"/>
      <c r="E607" s="87">
        <v>2.2000000000000002</v>
      </c>
      <c r="F607" s="101">
        <f>C607+E607</f>
        <v>21.45</v>
      </c>
      <c r="G607" s="37">
        <f t="shared" si="655"/>
        <v>1.5268820121742002E+36</v>
      </c>
      <c r="H607" s="34">
        <f t="shared" si="656"/>
        <v>120.20000000000005</v>
      </c>
      <c r="I607" s="38">
        <v>601</v>
      </c>
      <c r="L607" s="33"/>
      <c r="M607" s="34"/>
      <c r="N607" s="42"/>
      <c r="Y607" s="34"/>
      <c r="Z607" s="42"/>
      <c r="AJ607" s="34"/>
      <c r="AK607" s="42"/>
      <c r="AU607" s="34"/>
      <c r="AV607" s="42"/>
      <c r="BF607" s="34"/>
      <c r="BG607" s="42"/>
      <c r="BQ607" s="34"/>
      <c r="BR607" s="42"/>
      <c r="CB607" s="34"/>
      <c r="CC607" s="42"/>
      <c r="CM607" s="34"/>
      <c r="CN607" s="42"/>
      <c r="CX607" s="34"/>
      <c r="CY607" s="42"/>
      <c r="DI607" s="34"/>
      <c r="DJ607" s="42"/>
    </row>
    <row r="608" spans="1:114">
      <c r="A608" s="34">
        <f t="shared" si="657"/>
        <v>287701998.14464164</v>
      </c>
      <c r="B608" s="34">
        <v>0</v>
      </c>
      <c r="C608" s="55">
        <f t="shared" si="658"/>
        <v>19.25</v>
      </c>
      <c r="D608" s="59"/>
      <c r="E608" s="87">
        <v>2.2000000000000002</v>
      </c>
      <c r="F608" s="101">
        <f>C608+E608</f>
        <v>21.45</v>
      </c>
      <c r="G608" s="37">
        <f t="shared" si="655"/>
        <v>1.7539268556590663E+36</v>
      </c>
      <c r="H608" s="34">
        <f t="shared" si="656"/>
        <v>120.40000000000006</v>
      </c>
      <c r="I608" s="38">
        <v>602</v>
      </c>
      <c r="L608" s="33"/>
      <c r="M608" s="34"/>
      <c r="N608" s="42"/>
      <c r="Y608" s="34"/>
      <c r="Z608" s="42"/>
      <c r="AJ608" s="34"/>
      <c r="AK608" s="42"/>
      <c r="AU608" s="34"/>
      <c r="AV608" s="42"/>
      <c r="BF608" s="34"/>
      <c r="BG608" s="42"/>
      <c r="BQ608" s="34"/>
      <c r="BR608" s="42"/>
      <c r="CB608" s="34"/>
      <c r="CC608" s="42"/>
      <c r="CM608" s="34"/>
      <c r="CN608" s="42"/>
      <c r="CX608" s="34"/>
      <c r="CY608" s="42"/>
      <c r="DI608" s="34"/>
      <c r="DJ608" s="42"/>
    </row>
    <row r="609" spans="1:114">
      <c r="A609" s="34">
        <f t="shared" si="657"/>
        <v>297847787.1982246</v>
      </c>
      <c r="B609" s="34">
        <v>0</v>
      </c>
      <c r="C609" s="55">
        <f t="shared" si="658"/>
        <v>19.25</v>
      </c>
      <c r="D609" s="59"/>
      <c r="E609" s="87">
        <v>2.2000000000000002</v>
      </c>
      <c r="F609" s="101">
        <f>C609+E609</f>
        <v>21.45</v>
      </c>
      <c r="G609" s="37">
        <f t="shared" si="655"/>
        <v>2.014732893880691E+36</v>
      </c>
      <c r="H609" s="34">
        <f t="shared" si="656"/>
        <v>120.60000000000005</v>
      </c>
      <c r="I609" s="38">
        <v>603</v>
      </c>
      <c r="L609" s="33"/>
      <c r="M609" s="34"/>
      <c r="N609" s="42"/>
      <c r="Y609" s="34"/>
      <c r="Z609" s="42"/>
      <c r="AJ609" s="34"/>
      <c r="AK609" s="42"/>
      <c r="AU609" s="34"/>
      <c r="AV609" s="42"/>
      <c r="BF609" s="34"/>
      <c r="BG609" s="42"/>
      <c r="BQ609" s="34"/>
      <c r="BR609" s="42"/>
      <c r="CB609" s="34"/>
      <c r="CC609" s="42"/>
      <c r="CM609" s="34"/>
      <c r="CN609" s="42"/>
      <c r="CX609" s="34"/>
      <c r="CY609" s="42"/>
      <c r="DI609" s="34"/>
      <c r="DJ609" s="42"/>
    </row>
    <row r="610" spans="1:114">
      <c r="A610" s="34">
        <f t="shared" si="657"/>
        <v>308351366.73009282</v>
      </c>
      <c r="B610" s="34">
        <v>0</v>
      </c>
      <c r="C610" s="55">
        <f t="shared" si="658"/>
        <v>19.25</v>
      </c>
      <c r="D610" s="59"/>
      <c r="E610" s="87">
        <v>2.2000000000000002</v>
      </c>
      <c r="F610" s="101">
        <f>C610+E610</f>
        <v>21.45</v>
      </c>
      <c r="G610" s="37">
        <f t="shared" ref="G610:G673" si="659">POWER($H$1,I610)</f>
        <v>2.3143203609591665E+36</v>
      </c>
      <c r="H610" s="34">
        <f t="shared" ref="H610:H673" si="660">LOG(G610,2)</f>
        <v>120.80000000000007</v>
      </c>
      <c r="I610" s="38">
        <v>604</v>
      </c>
      <c r="L610" s="33"/>
      <c r="M610" s="34"/>
      <c r="N610" s="42"/>
      <c r="Y610" s="34"/>
      <c r="Z610" s="42"/>
      <c r="AJ610" s="34"/>
      <c r="AK610" s="42"/>
      <c r="AU610" s="34"/>
      <c r="AV610" s="42"/>
      <c r="BF610" s="34"/>
      <c r="BG610" s="42"/>
      <c r="BQ610" s="34"/>
      <c r="BR610" s="42"/>
      <c r="CB610" s="34"/>
      <c r="CC610" s="42"/>
      <c r="CM610" s="34"/>
      <c r="CN610" s="42"/>
      <c r="CX610" s="34"/>
      <c r="CY610" s="42"/>
      <c r="DI610" s="34"/>
      <c r="DJ610" s="42"/>
    </row>
    <row r="611" spans="1:114">
      <c r="A611" s="34">
        <f t="shared" si="657"/>
        <v>319225354.19421422</v>
      </c>
      <c r="B611" s="34">
        <v>0</v>
      </c>
      <c r="C611" s="55">
        <f t="shared" si="658"/>
        <v>19.25</v>
      </c>
      <c r="D611" s="59"/>
      <c r="E611" s="87">
        <v>2.2000000000000002</v>
      </c>
      <c r="F611" s="101">
        <f>C611+E611</f>
        <v>21.45</v>
      </c>
      <c r="G611" s="37">
        <f t="shared" si="659"/>
        <v>2.6584559915699392E+36</v>
      </c>
      <c r="H611" s="34">
        <f t="shared" si="660"/>
        <v>121.00000000000006</v>
      </c>
      <c r="I611" s="38">
        <v>605</v>
      </c>
      <c r="L611" s="33"/>
      <c r="M611" s="34"/>
      <c r="N611" s="42"/>
      <c r="Y611" s="34"/>
      <c r="Z611" s="42"/>
      <c r="AJ611" s="34"/>
      <c r="AK611" s="42"/>
      <c r="AU611" s="34"/>
      <c r="AV611" s="42"/>
      <c r="BF611" s="34"/>
      <c r="BG611" s="42"/>
      <c r="BQ611" s="34"/>
      <c r="BR611" s="42"/>
      <c r="CB611" s="34"/>
      <c r="CC611" s="42"/>
      <c r="CM611" s="34"/>
      <c r="CN611" s="42"/>
      <c r="CX611" s="34"/>
      <c r="CY611" s="42"/>
      <c r="DI611" s="34"/>
      <c r="DJ611" s="42"/>
    </row>
    <row r="612" spans="1:114">
      <c r="A612" s="34">
        <f t="shared" si="657"/>
        <v>330482811.99810994</v>
      </c>
      <c r="B612" s="34">
        <v>0</v>
      </c>
      <c r="C612" s="55">
        <f t="shared" si="658"/>
        <v>19.25</v>
      </c>
      <c r="D612" s="59"/>
      <c r="E612" s="87">
        <v>2.2000000000000002</v>
      </c>
      <c r="F612" s="101">
        <f>C612+E612</f>
        <v>21.45</v>
      </c>
      <c r="G612" s="37">
        <f t="shared" si="659"/>
        <v>3.0537640243484003E+36</v>
      </c>
      <c r="H612" s="34">
        <f t="shared" si="660"/>
        <v>121.20000000000006</v>
      </c>
      <c r="I612" s="38">
        <v>606</v>
      </c>
      <c r="L612" s="33"/>
      <c r="M612" s="34"/>
      <c r="N612" s="42"/>
      <c r="Y612" s="34"/>
      <c r="Z612" s="42"/>
      <c r="AJ612" s="34"/>
      <c r="AK612" s="42"/>
      <c r="AU612" s="34"/>
      <c r="AV612" s="42"/>
      <c r="BF612" s="34"/>
      <c r="BG612" s="42"/>
      <c r="BQ612" s="34"/>
      <c r="BR612" s="42"/>
      <c r="CB612" s="34"/>
      <c r="CC612" s="42"/>
      <c r="CM612" s="34"/>
      <c r="CN612" s="42"/>
      <c r="CX612" s="34"/>
      <c r="CY612" s="42"/>
      <c r="DI612" s="34"/>
      <c r="DJ612" s="42"/>
    </row>
    <row r="613" spans="1:114">
      <c r="A613" s="34">
        <f t="shared" si="657"/>
        <v>342137263.19410765</v>
      </c>
      <c r="B613" s="34">
        <v>0</v>
      </c>
      <c r="C613" s="55">
        <f t="shared" si="658"/>
        <v>19.25</v>
      </c>
      <c r="D613" s="59"/>
      <c r="E613" s="87">
        <v>2.2000000000000002</v>
      </c>
      <c r="F613" s="101">
        <f>C613+E613</f>
        <v>21.45</v>
      </c>
      <c r="G613" s="37">
        <f t="shared" si="659"/>
        <v>3.5078537113181338E+36</v>
      </c>
      <c r="H613" s="34">
        <f t="shared" si="660"/>
        <v>121.40000000000006</v>
      </c>
      <c r="I613" s="38">
        <v>607</v>
      </c>
      <c r="L613" s="33"/>
      <c r="M613" s="34"/>
      <c r="N613" s="42"/>
      <c r="Y613" s="34"/>
      <c r="Z613" s="42"/>
      <c r="AJ613" s="34"/>
      <c r="AK613" s="42"/>
      <c r="AU613" s="34"/>
      <c r="AV613" s="42"/>
      <c r="BF613" s="34"/>
      <c r="BG613" s="42"/>
      <c r="BQ613" s="34"/>
      <c r="BR613" s="42"/>
      <c r="CB613" s="34"/>
      <c r="CC613" s="42"/>
      <c r="CM613" s="34"/>
      <c r="CN613" s="42"/>
      <c r="CX613" s="34"/>
      <c r="CY613" s="42"/>
      <c r="DI613" s="34"/>
      <c r="DJ613" s="42"/>
    </row>
    <row r="614" spans="1:114">
      <c r="A614" s="34">
        <f t="shared" si="657"/>
        <v>354202707.7239452</v>
      </c>
      <c r="B614" s="34">
        <v>0</v>
      </c>
      <c r="C614" s="55">
        <f t="shared" si="658"/>
        <v>19.25</v>
      </c>
      <c r="D614" s="59"/>
      <c r="E614" s="87">
        <v>2.2000000000000002</v>
      </c>
      <c r="F614" s="101">
        <f>C614+E614</f>
        <v>21.45</v>
      </c>
      <c r="G614" s="37">
        <f t="shared" si="659"/>
        <v>4.0294657877613844E+36</v>
      </c>
      <c r="H614" s="34">
        <f t="shared" si="660"/>
        <v>121.60000000000007</v>
      </c>
      <c r="I614" s="38">
        <v>608</v>
      </c>
      <c r="L614" s="33"/>
      <c r="M614" s="34"/>
      <c r="N614" s="42"/>
      <c r="Y614" s="34"/>
      <c r="Z614" s="42"/>
      <c r="AJ614" s="34"/>
      <c r="AK614" s="42"/>
      <c r="AU614" s="34"/>
      <c r="AV614" s="42"/>
      <c r="BF614" s="34"/>
      <c r="BG614" s="42"/>
      <c r="BQ614" s="34"/>
      <c r="BR614" s="42"/>
      <c r="CB614" s="34"/>
      <c r="CC614" s="42"/>
      <c r="CM614" s="34"/>
      <c r="CN614" s="42"/>
      <c r="CX614" s="34"/>
      <c r="CY614" s="42"/>
      <c r="DI614" s="34"/>
      <c r="DJ614" s="42"/>
    </row>
    <row r="615" spans="1:114">
      <c r="A615" s="34">
        <f t="shared" si="657"/>
        <v>366693639.23623991</v>
      </c>
      <c r="B615" s="34">
        <v>0</v>
      </c>
      <c r="C615" s="55">
        <f t="shared" si="658"/>
        <v>19.25</v>
      </c>
      <c r="D615" s="59"/>
      <c r="E615" s="87">
        <v>2.2000000000000002</v>
      </c>
      <c r="F615" s="101">
        <f>C615+E615</f>
        <v>21.45</v>
      </c>
      <c r="G615" s="37">
        <f t="shared" si="659"/>
        <v>4.6286407219183354E+36</v>
      </c>
      <c r="H615" s="34">
        <f t="shared" si="660"/>
        <v>121.80000000000005</v>
      </c>
      <c r="I615" s="38">
        <v>609</v>
      </c>
      <c r="L615" s="33"/>
      <c r="M615" s="34"/>
      <c r="N615" s="42"/>
      <c r="Y615" s="34"/>
      <c r="Z615" s="42"/>
      <c r="AJ615" s="34"/>
      <c r="AK615" s="42"/>
      <c r="AU615" s="34"/>
      <c r="AV615" s="42"/>
      <c r="BF615" s="34"/>
      <c r="BG615" s="42"/>
      <c r="BQ615" s="34"/>
      <c r="BR615" s="42"/>
      <c r="CB615" s="34"/>
      <c r="CC615" s="42"/>
      <c r="CM615" s="34"/>
      <c r="CN615" s="42"/>
      <c r="CX615" s="34"/>
      <c r="CY615" s="42"/>
      <c r="DI615" s="34"/>
      <c r="DJ615" s="42"/>
    </row>
    <row r="616" spans="1:114">
      <c r="A616" s="34">
        <f t="shared" si="657"/>
        <v>379625062.49702352</v>
      </c>
      <c r="B616" s="34">
        <v>0</v>
      </c>
      <c r="C616" s="55">
        <f t="shared" si="658"/>
        <v>19.25</v>
      </c>
      <c r="D616" s="59"/>
      <c r="E616" s="87">
        <v>2.2000000000000002</v>
      </c>
      <c r="F616" s="101">
        <f>C616+E616</f>
        <v>21.45</v>
      </c>
      <c r="G616" s="37">
        <f t="shared" si="659"/>
        <v>5.3169119831398795E+36</v>
      </c>
      <c r="H616" s="34">
        <f t="shared" si="660"/>
        <v>122.00000000000007</v>
      </c>
      <c r="I616" s="38">
        <v>610</v>
      </c>
      <c r="L616" s="33"/>
      <c r="M616" s="34"/>
      <c r="N616" s="42"/>
      <c r="Y616" s="34"/>
      <c r="Z616" s="42"/>
      <c r="AJ616" s="34"/>
      <c r="AK616" s="42"/>
      <c r="AU616" s="34"/>
      <c r="AV616" s="42"/>
      <c r="BF616" s="34"/>
      <c r="BG616" s="42"/>
      <c r="BQ616" s="34"/>
      <c r="BR616" s="42"/>
      <c r="CB616" s="34"/>
      <c r="CC616" s="42"/>
      <c r="CM616" s="34"/>
      <c r="CN616" s="42"/>
      <c r="CX616" s="34"/>
      <c r="CY616" s="42"/>
      <c r="DI616" s="34"/>
      <c r="DJ616" s="42"/>
    </row>
    <row r="617" spans="1:114">
      <c r="A617" s="34">
        <f t="shared" si="657"/>
        <v>393012511.4142592</v>
      </c>
      <c r="B617" s="34">
        <v>0</v>
      </c>
      <c r="C617" s="55">
        <f t="shared" si="658"/>
        <v>19.25</v>
      </c>
      <c r="D617" s="59"/>
      <c r="E617" s="87">
        <v>2.2000000000000002</v>
      </c>
      <c r="F617" s="101">
        <f>C617+E617</f>
        <v>21.45</v>
      </c>
      <c r="G617" s="37">
        <f t="shared" si="659"/>
        <v>6.1075280486968042E+36</v>
      </c>
      <c r="H617" s="34">
        <f t="shared" si="660"/>
        <v>122.20000000000006</v>
      </c>
      <c r="I617" s="38">
        <v>611</v>
      </c>
      <c r="L617" s="33"/>
      <c r="M617" s="34"/>
      <c r="N617" s="42"/>
      <c r="Y617" s="34"/>
      <c r="Z617" s="42"/>
      <c r="AJ617" s="34"/>
      <c r="AK617" s="42"/>
      <c r="AU617" s="34"/>
      <c r="AV617" s="42"/>
      <c r="BF617" s="34"/>
      <c r="BG617" s="42"/>
      <c r="BQ617" s="34"/>
      <c r="BR617" s="42"/>
      <c r="CB617" s="34"/>
      <c r="CC617" s="42"/>
      <c r="CM617" s="34"/>
      <c r="CN617" s="42"/>
      <c r="CX617" s="34"/>
      <c r="CY617" s="42"/>
      <c r="DI617" s="34"/>
      <c r="DJ617" s="42"/>
    </row>
    <row r="618" spans="1:114">
      <c r="A618" s="34">
        <f t="shared" si="657"/>
        <v>406872067.69799155</v>
      </c>
      <c r="B618" s="34">
        <v>0</v>
      </c>
      <c r="C618" s="55">
        <f t="shared" si="658"/>
        <v>19.25</v>
      </c>
      <c r="D618" s="59"/>
      <c r="E618" s="87">
        <v>2.2000000000000002</v>
      </c>
      <c r="F618" s="101">
        <f>C618+E618</f>
        <v>21.45</v>
      </c>
      <c r="G618" s="37">
        <f t="shared" si="659"/>
        <v>7.0157074226362699E+36</v>
      </c>
      <c r="H618" s="34">
        <f t="shared" si="660"/>
        <v>122.40000000000008</v>
      </c>
      <c r="I618" s="38">
        <v>612</v>
      </c>
      <c r="L618" s="33"/>
      <c r="M618" s="34"/>
      <c r="N618" s="42"/>
      <c r="Y618" s="34"/>
      <c r="Z618" s="42"/>
      <c r="AJ618" s="34"/>
      <c r="AK618" s="42"/>
      <c r="AU618" s="34"/>
      <c r="AV618" s="42"/>
      <c r="BF618" s="34"/>
      <c r="BG618" s="42"/>
      <c r="BQ618" s="34"/>
      <c r="BR618" s="42"/>
      <c r="CB618" s="34"/>
      <c r="CC618" s="42"/>
      <c r="CM618" s="34"/>
      <c r="CN618" s="42"/>
      <c r="CX618" s="34"/>
      <c r="CY618" s="42"/>
      <c r="DI618" s="34"/>
      <c r="DJ618" s="42"/>
    </row>
    <row r="619" spans="1:114">
      <c r="A619" s="34">
        <f t="shared" si="657"/>
        <v>421220380.17854506</v>
      </c>
      <c r="B619" s="34">
        <v>0</v>
      </c>
      <c r="C619" s="55">
        <f t="shared" si="658"/>
        <v>19.25</v>
      </c>
      <c r="D619" s="59"/>
      <c r="E619" s="87">
        <v>2.2000000000000002</v>
      </c>
      <c r="F619" s="101">
        <f>C619+E619</f>
        <v>21.45</v>
      </c>
      <c r="G619" s="37">
        <f t="shared" si="659"/>
        <v>8.0589315755227712E+36</v>
      </c>
      <c r="H619" s="34">
        <f t="shared" si="660"/>
        <v>122.60000000000007</v>
      </c>
      <c r="I619" s="38">
        <v>613</v>
      </c>
      <c r="L619" s="33"/>
      <c r="M619" s="34"/>
      <c r="N619" s="42"/>
      <c r="Y619" s="34"/>
      <c r="Z619" s="42"/>
      <c r="AJ619" s="34"/>
      <c r="AK619" s="42"/>
      <c r="AU619" s="34"/>
      <c r="AV619" s="42"/>
      <c r="BF619" s="34"/>
      <c r="BG619" s="42"/>
      <c r="BQ619" s="34"/>
      <c r="BR619" s="42"/>
      <c r="CB619" s="34"/>
      <c r="CC619" s="42"/>
      <c r="CM619" s="34"/>
      <c r="CN619" s="42"/>
      <c r="CX619" s="34"/>
      <c r="CY619" s="42"/>
      <c r="DI619" s="34"/>
      <c r="DJ619" s="42"/>
    </row>
    <row r="620" spans="1:114">
      <c r="A620" s="34">
        <f t="shared" si="657"/>
        <v>436074684.80597758</v>
      </c>
      <c r="B620" s="34">
        <v>0</v>
      </c>
      <c r="C620" s="55">
        <f t="shared" si="658"/>
        <v>19.25</v>
      </c>
      <c r="D620" s="59"/>
      <c r="E620" s="87">
        <v>2.2000000000000002</v>
      </c>
      <c r="F620" s="101">
        <f>C620+E620</f>
        <v>21.45</v>
      </c>
      <c r="G620" s="37">
        <f t="shared" si="659"/>
        <v>9.2572814438366707E+36</v>
      </c>
      <c r="H620" s="34">
        <f t="shared" si="660"/>
        <v>122.80000000000005</v>
      </c>
      <c r="I620" s="38">
        <v>614</v>
      </c>
      <c r="L620" s="33"/>
      <c r="M620" s="34"/>
      <c r="N620" s="42"/>
      <c r="Y620" s="34"/>
      <c r="Z620" s="42"/>
      <c r="AJ620" s="34"/>
      <c r="AK620" s="42"/>
      <c r="AU620" s="34"/>
      <c r="AV620" s="42"/>
      <c r="BF620" s="34"/>
      <c r="BG620" s="42"/>
      <c r="BQ620" s="34"/>
      <c r="BR620" s="42"/>
      <c r="CB620" s="34"/>
      <c r="CC620" s="42"/>
      <c r="CM620" s="34"/>
      <c r="CN620" s="42"/>
      <c r="CX620" s="34"/>
      <c r="CY620" s="42"/>
      <c r="DI620" s="34"/>
      <c r="DJ620" s="42"/>
    </row>
    <row r="621" spans="1:114">
      <c r="A621" s="34">
        <f t="shared" si="657"/>
        <v>451452825.35481322</v>
      </c>
      <c r="B621" s="34">
        <v>0</v>
      </c>
      <c r="C621" s="55">
        <f t="shared" si="658"/>
        <v>19.25</v>
      </c>
      <c r="D621" s="59"/>
      <c r="E621" s="87">
        <v>2.2000000000000002</v>
      </c>
      <c r="F621" s="101">
        <f>C621+E621</f>
        <v>21.45</v>
      </c>
      <c r="G621" s="37">
        <f t="shared" si="659"/>
        <v>1.0633823966279764E+37</v>
      </c>
      <c r="H621" s="34">
        <f t="shared" si="660"/>
        <v>123.00000000000007</v>
      </c>
      <c r="I621" s="38">
        <v>615</v>
      </c>
      <c r="L621" s="33"/>
      <c r="M621" s="34"/>
      <c r="N621" s="42"/>
      <c r="Y621" s="34"/>
      <c r="Z621" s="42"/>
      <c r="AJ621" s="34"/>
      <c r="AK621" s="42"/>
      <c r="AU621" s="34"/>
      <c r="AV621" s="42"/>
      <c r="BF621" s="34"/>
      <c r="BG621" s="42"/>
      <c r="BQ621" s="34"/>
      <c r="BR621" s="42"/>
      <c r="CB621" s="34"/>
      <c r="CC621" s="42"/>
      <c r="CM621" s="34"/>
      <c r="CN621" s="42"/>
      <c r="CX621" s="34"/>
      <c r="CY621" s="42"/>
      <c r="DI621" s="34"/>
      <c r="DJ621" s="42"/>
    </row>
    <row r="622" spans="1:114">
      <c r="A622" s="34">
        <f t="shared" si="657"/>
        <v>467373274.85892534</v>
      </c>
      <c r="B622" s="34">
        <v>0</v>
      </c>
      <c r="C622" s="55">
        <f t="shared" si="658"/>
        <v>19.25</v>
      </c>
      <c r="D622" s="59"/>
      <c r="E622" s="87">
        <v>2.2000000000000002</v>
      </c>
      <c r="F622" s="101">
        <f>C622+E622</f>
        <v>21.45</v>
      </c>
      <c r="G622" s="37">
        <f t="shared" si="659"/>
        <v>1.2215056097393611E+37</v>
      </c>
      <c r="H622" s="34">
        <f t="shared" si="660"/>
        <v>123.20000000000006</v>
      </c>
      <c r="I622" s="38">
        <v>616</v>
      </c>
      <c r="L622" s="33"/>
      <c r="M622" s="34"/>
      <c r="N622" s="42"/>
      <c r="Y622" s="34"/>
      <c r="Z622" s="42"/>
      <c r="AJ622" s="34"/>
      <c r="AK622" s="42"/>
      <c r="AU622" s="34"/>
      <c r="AV622" s="42"/>
      <c r="BF622" s="34"/>
      <c r="BG622" s="42"/>
      <c r="BQ622" s="34"/>
      <c r="BR622" s="42"/>
      <c r="CB622" s="34"/>
      <c r="CC622" s="42"/>
      <c r="CM622" s="34"/>
      <c r="CN622" s="42"/>
      <c r="CX622" s="34"/>
      <c r="CY622" s="42"/>
      <c r="DI622" s="34"/>
      <c r="DJ622" s="42"/>
    </row>
    <row r="623" spans="1:114">
      <c r="A623" s="34">
        <f t="shared" si="657"/>
        <v>483855157.8023206</v>
      </c>
      <c r="B623" s="34">
        <v>0</v>
      </c>
      <c r="C623" s="55">
        <f t="shared" si="658"/>
        <v>19.25</v>
      </c>
      <c r="D623" s="59"/>
      <c r="E623" s="87">
        <v>2.2000000000000002</v>
      </c>
      <c r="F623" s="101">
        <f>C623+E623</f>
        <v>21.45</v>
      </c>
      <c r="G623" s="37">
        <f t="shared" si="659"/>
        <v>1.4031414845272545E+37</v>
      </c>
      <c r="H623" s="34">
        <f t="shared" si="660"/>
        <v>123.40000000000008</v>
      </c>
      <c r="I623" s="38">
        <v>617</v>
      </c>
      <c r="L623" s="33"/>
      <c r="M623" s="34"/>
      <c r="N623" s="42"/>
      <c r="Y623" s="34"/>
      <c r="Z623" s="42"/>
      <c r="AJ623" s="34"/>
      <c r="AK623" s="42"/>
      <c r="AU623" s="34"/>
      <c r="AV623" s="42"/>
      <c r="BF623" s="34"/>
      <c r="BG623" s="42"/>
      <c r="BQ623" s="34"/>
      <c r="BR623" s="42"/>
      <c r="CB623" s="34"/>
      <c r="CC623" s="42"/>
      <c r="CM623" s="34"/>
      <c r="CN623" s="42"/>
      <c r="CX623" s="34"/>
      <c r="CY623" s="42"/>
      <c r="DI623" s="34"/>
      <c r="DJ623" s="42"/>
    </row>
    <row r="624" spans="1:114">
      <c r="A624" s="34">
        <f t="shared" si="657"/>
        <v>500918273.09247714</v>
      </c>
      <c r="B624" s="34">
        <v>0</v>
      </c>
      <c r="C624" s="55">
        <f t="shared" si="658"/>
        <v>19.25</v>
      </c>
      <c r="D624" s="59"/>
      <c r="E624" s="87">
        <v>2.2000000000000002</v>
      </c>
      <c r="F624" s="101">
        <f>C624+E624</f>
        <v>21.45</v>
      </c>
      <c r="G624" s="37">
        <f t="shared" si="659"/>
        <v>1.6117863151045547E+37</v>
      </c>
      <c r="H624" s="34">
        <f t="shared" si="660"/>
        <v>123.60000000000007</v>
      </c>
      <c r="I624" s="38">
        <v>618</v>
      </c>
      <c r="L624" s="33"/>
      <c r="M624" s="34"/>
      <c r="N624" s="42"/>
      <c r="Y624" s="34"/>
      <c r="Z624" s="42"/>
      <c r="AJ624" s="34"/>
      <c r="AK624" s="42"/>
      <c r="AU624" s="34"/>
      <c r="AV624" s="42"/>
      <c r="BF624" s="34"/>
      <c r="BG624" s="42"/>
      <c r="BQ624" s="34"/>
      <c r="BR624" s="42"/>
      <c r="CB624" s="34"/>
      <c r="CC624" s="42"/>
      <c r="CM624" s="34"/>
      <c r="CN624" s="42"/>
      <c r="CX624" s="34"/>
      <c r="CY624" s="42"/>
      <c r="DI624" s="34"/>
      <c r="DJ624" s="42"/>
    </row>
    <row r="625" spans="1:114">
      <c r="A625" s="34">
        <f t="shared" si="657"/>
        <v>518583117.84383774</v>
      </c>
      <c r="B625" s="34">
        <v>0</v>
      </c>
      <c r="C625" s="55">
        <f t="shared" si="658"/>
        <v>19.25</v>
      </c>
      <c r="D625" s="59"/>
      <c r="E625" s="87">
        <v>2.2000000000000002</v>
      </c>
      <c r="F625" s="101">
        <f>C625+E625</f>
        <v>21.45</v>
      </c>
      <c r="G625" s="37">
        <f t="shared" si="659"/>
        <v>1.8514562887673351E+37</v>
      </c>
      <c r="H625" s="34">
        <f t="shared" si="660"/>
        <v>123.80000000000005</v>
      </c>
      <c r="I625" s="38">
        <v>619</v>
      </c>
      <c r="L625" s="33"/>
      <c r="M625" s="34"/>
      <c r="N625" s="42"/>
      <c r="Y625" s="34"/>
      <c r="Z625" s="42"/>
      <c r="AJ625" s="34"/>
      <c r="AK625" s="42"/>
      <c r="AU625" s="34"/>
      <c r="AV625" s="42"/>
      <c r="BF625" s="34"/>
      <c r="BG625" s="42"/>
      <c r="BQ625" s="34"/>
      <c r="BR625" s="42"/>
      <c r="CB625" s="34"/>
      <c r="CC625" s="42"/>
      <c r="CM625" s="34"/>
      <c r="CN625" s="42"/>
      <c r="CX625" s="34"/>
      <c r="CY625" s="42"/>
      <c r="DI625" s="34"/>
      <c r="DJ625" s="42"/>
    </row>
    <row r="626" spans="1:114">
      <c r="A626" s="34">
        <f t="shared" si="657"/>
        <v>536870912.0000248</v>
      </c>
      <c r="B626" s="34">
        <v>0</v>
      </c>
      <c r="C626" s="55">
        <f t="shared" si="658"/>
        <v>19.25</v>
      </c>
      <c r="D626" s="59"/>
      <c r="E626" s="87">
        <v>2.2000000000000002</v>
      </c>
      <c r="F626" s="101">
        <f>C626+E626</f>
        <v>21.45</v>
      </c>
      <c r="G626" s="37">
        <f t="shared" si="659"/>
        <v>2.1267647932559532E+37</v>
      </c>
      <c r="H626" s="34">
        <f t="shared" si="660"/>
        <v>124.00000000000007</v>
      </c>
      <c r="I626" s="38">
        <v>620</v>
      </c>
      <c r="L626" s="33"/>
      <c r="M626" s="34"/>
      <c r="N626" s="42"/>
      <c r="Y626" s="34"/>
      <c r="Z626" s="42"/>
      <c r="AJ626" s="34"/>
      <c r="AK626" s="42"/>
      <c r="AU626" s="34"/>
      <c r="AV626" s="42"/>
      <c r="BF626" s="34"/>
      <c r="BG626" s="42"/>
      <c r="BQ626" s="34"/>
      <c r="BR626" s="42"/>
      <c r="CB626" s="34"/>
      <c r="CC626" s="42"/>
      <c r="CM626" s="34"/>
      <c r="CN626" s="42"/>
      <c r="CX626" s="34"/>
      <c r="CY626" s="42"/>
      <c r="DI626" s="34"/>
      <c r="DJ626" s="42"/>
    </row>
    <row r="627" spans="1:114">
      <c r="A627" s="34">
        <f t="shared" si="657"/>
        <v>555803623.82435656</v>
      </c>
      <c r="B627" s="34">
        <v>0</v>
      </c>
      <c r="C627" s="55">
        <f t="shared" si="658"/>
        <v>19.25</v>
      </c>
      <c r="D627" s="59"/>
      <c r="E627" s="87">
        <v>2.2000000000000002</v>
      </c>
      <c r="F627" s="101">
        <f>C627+E627</f>
        <v>21.45</v>
      </c>
      <c r="G627" s="37">
        <f t="shared" si="659"/>
        <v>2.4430112194787231E+37</v>
      </c>
      <c r="H627" s="34">
        <f t="shared" si="660"/>
        <v>124.20000000000006</v>
      </c>
      <c r="I627" s="38">
        <v>621</v>
      </c>
      <c r="L627" s="33"/>
      <c r="M627" s="34"/>
      <c r="N627" s="42"/>
      <c r="Y627" s="34"/>
      <c r="Z627" s="42"/>
      <c r="AJ627" s="34"/>
      <c r="AK627" s="42"/>
      <c r="AU627" s="34"/>
      <c r="AV627" s="42"/>
      <c r="BF627" s="34"/>
      <c r="BG627" s="42"/>
      <c r="BQ627" s="34"/>
      <c r="BR627" s="42"/>
      <c r="CB627" s="34"/>
      <c r="CC627" s="42"/>
      <c r="CM627" s="34"/>
      <c r="CN627" s="42"/>
      <c r="CX627" s="34"/>
      <c r="CY627" s="42"/>
      <c r="DI627" s="34"/>
      <c r="DJ627" s="42"/>
    </row>
    <row r="628" spans="1:114">
      <c r="A628" s="34">
        <f t="shared" si="657"/>
        <v>575403996.28928423</v>
      </c>
      <c r="B628" s="34">
        <v>0</v>
      </c>
      <c r="C628" s="55">
        <f t="shared" si="658"/>
        <v>19.25</v>
      </c>
      <c r="D628" s="59"/>
      <c r="E628" s="87">
        <v>2.2000000000000002</v>
      </c>
      <c r="F628" s="101">
        <f>C628+E628</f>
        <v>21.45</v>
      </c>
      <c r="G628" s="37">
        <f t="shared" si="659"/>
        <v>2.8062829690545099E+37</v>
      </c>
      <c r="H628" s="34">
        <f t="shared" si="660"/>
        <v>124.40000000000006</v>
      </c>
      <c r="I628" s="38">
        <v>622</v>
      </c>
      <c r="L628" s="33"/>
      <c r="M628" s="34"/>
      <c r="N628" s="42"/>
      <c r="Y628" s="34"/>
      <c r="Z628" s="42"/>
      <c r="AJ628" s="34"/>
      <c r="AK628" s="42"/>
      <c r="AU628" s="34"/>
      <c r="AV628" s="42"/>
      <c r="BF628" s="34"/>
      <c r="BG628" s="42"/>
      <c r="BQ628" s="34"/>
      <c r="BR628" s="42"/>
      <c r="CB628" s="34"/>
      <c r="CC628" s="42"/>
      <c r="CM628" s="34"/>
      <c r="CN628" s="42"/>
      <c r="CX628" s="34"/>
      <c r="CY628" s="42"/>
      <c r="DI628" s="34"/>
      <c r="DJ628" s="42"/>
    </row>
    <row r="629" spans="1:114">
      <c r="A629" s="34">
        <f t="shared" si="657"/>
        <v>595695574.39645028</v>
      </c>
      <c r="B629" s="34">
        <v>0</v>
      </c>
      <c r="C629" s="55">
        <f t="shared" si="658"/>
        <v>19.25</v>
      </c>
      <c r="D629" s="59"/>
      <c r="E629" s="87">
        <v>2.2000000000000002</v>
      </c>
      <c r="F629" s="101">
        <f>C629+E629</f>
        <v>21.45</v>
      </c>
      <c r="G629" s="37">
        <f t="shared" si="659"/>
        <v>3.2235726302091104E+37</v>
      </c>
      <c r="H629" s="34">
        <f t="shared" si="660"/>
        <v>124.60000000000007</v>
      </c>
      <c r="I629" s="38">
        <v>623</v>
      </c>
      <c r="L629" s="33"/>
      <c r="M629" s="34"/>
      <c r="N629" s="42"/>
      <c r="Y629" s="34"/>
      <c r="Z629" s="42"/>
      <c r="AJ629" s="34"/>
      <c r="AK629" s="42"/>
      <c r="AU629" s="34"/>
      <c r="AV629" s="42"/>
      <c r="BF629" s="34"/>
      <c r="BG629" s="42"/>
      <c r="BQ629" s="34"/>
      <c r="BR629" s="42"/>
      <c r="CB629" s="34"/>
      <c r="CC629" s="42"/>
      <c r="CM629" s="34"/>
      <c r="CN629" s="42"/>
      <c r="CX629" s="34"/>
      <c r="CY629" s="42"/>
      <c r="DI629" s="34"/>
      <c r="DJ629" s="42"/>
    </row>
    <row r="630" spans="1:114">
      <c r="A630" s="34">
        <f t="shared" si="657"/>
        <v>616702733.46018672</v>
      </c>
      <c r="B630" s="34">
        <v>0</v>
      </c>
      <c r="C630" s="55">
        <f t="shared" si="658"/>
        <v>19.25</v>
      </c>
      <c r="D630" s="59"/>
      <c r="E630" s="87">
        <v>2.2000000000000002</v>
      </c>
      <c r="F630" s="101">
        <f>C630+E630</f>
        <v>21.45</v>
      </c>
      <c r="G630" s="37">
        <f t="shared" si="659"/>
        <v>3.7029125775346716E+37</v>
      </c>
      <c r="H630" s="34">
        <f t="shared" si="660"/>
        <v>124.80000000000005</v>
      </c>
      <c r="I630" s="38">
        <v>624</v>
      </c>
      <c r="L630" s="33"/>
      <c r="M630" s="34"/>
      <c r="N630" s="42"/>
      <c r="Y630" s="34"/>
      <c r="Z630" s="42"/>
      <c r="AJ630" s="34"/>
      <c r="AK630" s="42"/>
      <c r="AU630" s="34"/>
      <c r="AV630" s="42"/>
      <c r="BF630" s="34"/>
      <c r="BG630" s="42"/>
      <c r="BQ630" s="34"/>
      <c r="BR630" s="42"/>
      <c r="CB630" s="34"/>
      <c r="CC630" s="42"/>
      <c r="CM630" s="34"/>
      <c r="CN630" s="42"/>
      <c r="CX630" s="34"/>
      <c r="CY630" s="42"/>
      <c r="DI630" s="34"/>
      <c r="DJ630" s="42"/>
    </row>
    <row r="631" spans="1:114">
      <c r="A631" s="34">
        <f t="shared" si="657"/>
        <v>638450708.38842952</v>
      </c>
      <c r="B631" s="34">
        <v>0</v>
      </c>
      <c r="C631" s="55">
        <f t="shared" si="658"/>
        <v>19.25</v>
      </c>
      <c r="D631" s="59"/>
      <c r="E631" s="87">
        <v>2.2000000000000002</v>
      </c>
      <c r="F631" s="101">
        <f>C631+E631</f>
        <v>21.45</v>
      </c>
      <c r="G631" s="37">
        <f t="shared" si="659"/>
        <v>4.2535295865119084E+37</v>
      </c>
      <c r="H631" s="34">
        <f t="shared" si="660"/>
        <v>125.00000000000007</v>
      </c>
      <c r="I631" s="38">
        <v>625</v>
      </c>
      <c r="L631" s="33"/>
      <c r="M631" s="34"/>
      <c r="N631" s="42"/>
      <c r="Y631" s="34"/>
      <c r="Z631" s="42"/>
      <c r="AJ631" s="34"/>
      <c r="AK631" s="42"/>
      <c r="AU631" s="34"/>
      <c r="AV631" s="42"/>
      <c r="BF631" s="34"/>
      <c r="BG631" s="42"/>
      <c r="BQ631" s="34"/>
      <c r="BR631" s="42"/>
      <c r="CB631" s="34"/>
      <c r="CC631" s="42"/>
      <c r="CM631" s="34"/>
      <c r="CN631" s="42"/>
      <c r="CX631" s="34"/>
      <c r="CY631" s="42"/>
      <c r="DI631" s="34"/>
      <c r="DJ631" s="42"/>
    </row>
    <row r="632" spans="1:114">
      <c r="A632" s="34">
        <f t="shared" si="657"/>
        <v>660965623.99622107</v>
      </c>
      <c r="B632" s="34">
        <v>0</v>
      </c>
      <c r="C632" s="55">
        <f t="shared" si="658"/>
        <v>19.25</v>
      </c>
      <c r="D632" s="59"/>
      <c r="E632" s="87">
        <v>2.2000000000000002</v>
      </c>
      <c r="F632" s="101">
        <f>C632+E632</f>
        <v>21.45</v>
      </c>
      <c r="G632" s="37">
        <f t="shared" si="659"/>
        <v>4.8860224389574481E+37</v>
      </c>
      <c r="H632" s="34">
        <f t="shared" si="660"/>
        <v>125.20000000000006</v>
      </c>
      <c r="I632" s="38">
        <v>626</v>
      </c>
      <c r="L632" s="33"/>
      <c r="M632" s="34"/>
      <c r="N632" s="42"/>
      <c r="Y632" s="34"/>
      <c r="Z632" s="42"/>
      <c r="AJ632" s="34"/>
      <c r="AK632" s="42"/>
      <c r="AU632" s="34"/>
      <c r="AV632" s="42"/>
      <c r="BF632" s="34"/>
      <c r="BG632" s="42"/>
      <c r="BQ632" s="34"/>
      <c r="BR632" s="42"/>
      <c r="CB632" s="34"/>
      <c r="CC632" s="42"/>
      <c r="CM632" s="34"/>
      <c r="CN632" s="42"/>
      <c r="CX632" s="34"/>
      <c r="CY632" s="42"/>
      <c r="DI632" s="34"/>
      <c r="DJ632" s="42"/>
    </row>
    <row r="633" spans="1:114">
      <c r="A633" s="34">
        <f t="shared" si="657"/>
        <v>684274526.38821638</v>
      </c>
      <c r="B633" s="34">
        <v>0</v>
      </c>
      <c r="C633" s="55">
        <f t="shared" si="658"/>
        <v>19.25</v>
      </c>
      <c r="D633" s="59"/>
      <c r="E633" s="87">
        <v>2.2000000000000002</v>
      </c>
      <c r="F633" s="101">
        <f>C633+E633</f>
        <v>21.45</v>
      </c>
      <c r="G633" s="37">
        <f t="shared" si="659"/>
        <v>5.6125659381090216E+37</v>
      </c>
      <c r="H633" s="34">
        <f t="shared" si="660"/>
        <v>125.40000000000006</v>
      </c>
      <c r="I633" s="38">
        <v>627</v>
      </c>
      <c r="L633" s="33"/>
      <c r="M633" s="34"/>
      <c r="N633" s="42"/>
      <c r="Y633" s="34"/>
      <c r="Z633" s="42"/>
      <c r="AJ633" s="34"/>
      <c r="AK633" s="42"/>
      <c r="AU633" s="34"/>
      <c r="AV633" s="42"/>
      <c r="BF633" s="34"/>
      <c r="BG633" s="42"/>
      <c r="BQ633" s="34"/>
      <c r="BR633" s="42"/>
      <c r="CB633" s="34"/>
      <c r="CC633" s="42"/>
      <c r="CM633" s="34"/>
      <c r="CN633" s="42"/>
      <c r="CX633" s="34"/>
      <c r="CY633" s="42"/>
      <c r="DI633" s="34"/>
      <c r="DJ633" s="42"/>
    </row>
    <row r="634" spans="1:114">
      <c r="A634" s="34">
        <f t="shared" si="657"/>
        <v>708405415.44789159</v>
      </c>
      <c r="B634" s="34">
        <v>0</v>
      </c>
      <c r="C634" s="55">
        <f t="shared" si="658"/>
        <v>19.25</v>
      </c>
      <c r="D634" s="59"/>
      <c r="E634" s="87">
        <v>2.2000000000000002</v>
      </c>
      <c r="F634" s="101">
        <f>C634+E634</f>
        <v>21.45</v>
      </c>
      <c r="G634" s="37">
        <f t="shared" si="659"/>
        <v>6.4471452604182245E+37</v>
      </c>
      <c r="H634" s="34">
        <f t="shared" si="660"/>
        <v>125.60000000000007</v>
      </c>
      <c r="I634" s="38">
        <v>628</v>
      </c>
      <c r="L634" s="33"/>
      <c r="M634" s="34"/>
      <c r="N634" s="42"/>
      <c r="Y634" s="34"/>
      <c r="Z634" s="42"/>
      <c r="AJ634" s="34"/>
      <c r="AK634" s="42"/>
      <c r="AU634" s="34"/>
      <c r="AV634" s="42"/>
      <c r="BF634" s="34"/>
      <c r="BG634" s="42"/>
      <c r="BQ634" s="34"/>
      <c r="BR634" s="42"/>
      <c r="CB634" s="34"/>
      <c r="CC634" s="42"/>
      <c r="CM634" s="34"/>
      <c r="CN634" s="42"/>
      <c r="CX634" s="34"/>
      <c r="CY634" s="42"/>
      <c r="DI634" s="34"/>
      <c r="DJ634" s="42"/>
    </row>
    <row r="635" spans="1:114">
      <c r="A635" s="34">
        <f t="shared" si="657"/>
        <v>733387278.47248089</v>
      </c>
      <c r="B635" s="34">
        <v>0</v>
      </c>
      <c r="C635" s="55">
        <f t="shared" si="658"/>
        <v>19.25</v>
      </c>
      <c r="D635" s="59"/>
      <c r="E635" s="87">
        <v>2.2000000000000002</v>
      </c>
      <c r="F635" s="101">
        <f>C635+E635</f>
        <v>21.45</v>
      </c>
      <c r="G635" s="37">
        <f t="shared" si="659"/>
        <v>7.4058251550693441E+37</v>
      </c>
      <c r="H635" s="34">
        <f t="shared" si="660"/>
        <v>125.80000000000007</v>
      </c>
      <c r="I635" s="38">
        <v>629</v>
      </c>
      <c r="L635" s="33"/>
      <c r="M635" s="34"/>
      <c r="N635" s="42"/>
      <c r="Y635" s="34"/>
      <c r="Z635" s="42"/>
      <c r="AJ635" s="34"/>
      <c r="AK635" s="42"/>
      <c r="AU635" s="34"/>
      <c r="AV635" s="42"/>
      <c r="BF635" s="34"/>
      <c r="BG635" s="42"/>
      <c r="BQ635" s="34"/>
      <c r="BR635" s="42"/>
      <c r="CB635" s="34"/>
      <c r="CC635" s="42"/>
      <c r="CM635" s="34"/>
      <c r="CN635" s="42"/>
      <c r="CX635" s="34"/>
      <c r="CY635" s="42"/>
      <c r="DI635" s="34"/>
      <c r="DJ635" s="42"/>
    </row>
    <row r="636" spans="1:114">
      <c r="A636" s="34">
        <f t="shared" si="657"/>
        <v>759250124.99404812</v>
      </c>
      <c r="B636" s="34">
        <v>0</v>
      </c>
      <c r="C636" s="55">
        <f t="shared" si="658"/>
        <v>19.25</v>
      </c>
      <c r="D636" s="59"/>
      <c r="E636" s="87">
        <v>2.2000000000000002</v>
      </c>
      <c r="F636" s="101">
        <f>C636+E636</f>
        <v>21.45</v>
      </c>
      <c r="G636" s="37">
        <f t="shared" si="659"/>
        <v>8.5070591730238167E+37</v>
      </c>
      <c r="H636" s="34">
        <f t="shared" si="660"/>
        <v>126.00000000000006</v>
      </c>
      <c r="I636" s="38">
        <v>630</v>
      </c>
      <c r="L636" s="33"/>
      <c r="M636" s="34"/>
      <c r="N636" s="42"/>
      <c r="Y636" s="34"/>
      <c r="Z636" s="42"/>
      <c r="AJ636" s="34"/>
      <c r="AK636" s="42"/>
      <c r="AU636" s="34"/>
      <c r="AV636" s="42"/>
      <c r="BF636" s="34"/>
      <c r="BG636" s="42"/>
      <c r="BQ636" s="34"/>
      <c r="BR636" s="42"/>
      <c r="CB636" s="34"/>
      <c r="CC636" s="42"/>
      <c r="CM636" s="34"/>
      <c r="CN636" s="42"/>
      <c r="CX636" s="34"/>
      <c r="CY636" s="42"/>
      <c r="DI636" s="34"/>
      <c r="DJ636" s="42"/>
    </row>
    <row r="637" spans="1:114">
      <c r="A637" s="34">
        <f t="shared" si="657"/>
        <v>786025022.8285197</v>
      </c>
      <c r="B637" s="34">
        <v>0</v>
      </c>
      <c r="C637" s="55">
        <f t="shared" si="658"/>
        <v>19.25</v>
      </c>
      <c r="D637" s="59"/>
      <c r="E637" s="87">
        <v>2.2000000000000002</v>
      </c>
      <c r="F637" s="101">
        <f>C637+E637</f>
        <v>21.45</v>
      </c>
      <c r="G637" s="37">
        <f t="shared" si="659"/>
        <v>9.7720448779148999E+37</v>
      </c>
      <c r="H637" s="34">
        <f t="shared" si="660"/>
        <v>126.20000000000007</v>
      </c>
      <c r="I637" s="38">
        <v>631</v>
      </c>
      <c r="L637" s="33"/>
      <c r="M637" s="34"/>
      <c r="N637" s="42"/>
      <c r="Y637" s="34"/>
      <c r="Z637" s="42"/>
      <c r="AJ637" s="34"/>
      <c r="AK637" s="42"/>
      <c r="AU637" s="34"/>
      <c r="AV637" s="42"/>
      <c r="BF637" s="34"/>
      <c r="BG637" s="42"/>
      <c r="BQ637" s="34"/>
      <c r="BR637" s="42"/>
      <c r="CB637" s="34"/>
      <c r="CC637" s="42"/>
      <c r="CM637" s="34"/>
      <c r="CN637" s="42"/>
      <c r="CX637" s="34"/>
      <c r="CY637" s="42"/>
      <c r="DI637" s="34"/>
      <c r="DJ637" s="42"/>
    </row>
    <row r="638" spans="1:114">
      <c r="A638" s="34">
        <f t="shared" si="657"/>
        <v>813744135.39598453</v>
      </c>
      <c r="B638" s="34">
        <v>0</v>
      </c>
      <c r="C638" s="55">
        <f t="shared" si="658"/>
        <v>19.25</v>
      </c>
      <c r="D638" s="59"/>
      <c r="E638" s="87">
        <v>2.2000000000000002</v>
      </c>
      <c r="F638" s="101">
        <f>C638+E638</f>
        <v>21.45</v>
      </c>
      <c r="G638" s="37">
        <f t="shared" si="659"/>
        <v>1.1225131876218047E+38</v>
      </c>
      <c r="H638" s="34">
        <f t="shared" si="660"/>
        <v>126.40000000000006</v>
      </c>
      <c r="I638" s="38">
        <v>632</v>
      </c>
      <c r="L638" s="33"/>
      <c r="M638" s="34"/>
      <c r="N638" s="42"/>
      <c r="Y638" s="34"/>
      <c r="Z638" s="42"/>
      <c r="AJ638" s="34"/>
      <c r="AK638" s="42"/>
      <c r="AU638" s="34"/>
      <c r="AV638" s="42"/>
      <c r="BF638" s="34"/>
      <c r="BG638" s="42"/>
      <c r="BQ638" s="34"/>
      <c r="BR638" s="42"/>
      <c r="CB638" s="34"/>
      <c r="CC638" s="42"/>
      <c r="CM638" s="34"/>
      <c r="CN638" s="42"/>
      <c r="CX638" s="34"/>
      <c r="CY638" s="42"/>
      <c r="DI638" s="34"/>
      <c r="DJ638" s="42"/>
    </row>
    <row r="639" spans="1:114">
      <c r="A639" s="34">
        <f t="shared" si="657"/>
        <v>842440760.35709155</v>
      </c>
      <c r="B639" s="34">
        <v>0</v>
      </c>
      <c r="C639" s="55">
        <f t="shared" si="658"/>
        <v>19.25</v>
      </c>
      <c r="D639" s="59"/>
      <c r="E639" s="87">
        <v>2.2000000000000002</v>
      </c>
      <c r="F639" s="101">
        <f>C639+E639</f>
        <v>21.45</v>
      </c>
      <c r="G639" s="37">
        <f t="shared" si="659"/>
        <v>1.2894290520836457E+38</v>
      </c>
      <c r="H639" s="34">
        <f t="shared" si="660"/>
        <v>126.60000000000008</v>
      </c>
      <c r="I639" s="38">
        <v>633</v>
      </c>
      <c r="L639" s="33"/>
      <c r="M639" s="34"/>
      <c r="N639" s="42"/>
      <c r="Y639" s="34"/>
      <c r="Z639" s="42"/>
      <c r="AJ639" s="34"/>
      <c r="AK639" s="42"/>
      <c r="AU639" s="34"/>
      <c r="AV639" s="42"/>
      <c r="BF639" s="34"/>
      <c r="BG639" s="42"/>
      <c r="BQ639" s="34"/>
      <c r="BR639" s="42"/>
      <c r="CB639" s="34"/>
      <c r="CC639" s="42"/>
      <c r="CM639" s="34"/>
      <c r="CN639" s="42"/>
      <c r="CX639" s="34"/>
      <c r="CY639" s="42"/>
      <c r="DI639" s="34"/>
      <c r="DJ639" s="42"/>
    </row>
    <row r="640" spans="1:114">
      <c r="A640" s="34">
        <f t="shared" si="657"/>
        <v>872149369.6119566</v>
      </c>
      <c r="B640" s="34">
        <v>0</v>
      </c>
      <c r="C640" s="55">
        <f t="shared" si="658"/>
        <v>19.25</v>
      </c>
      <c r="D640" s="59"/>
      <c r="E640" s="87">
        <v>2.2000000000000002</v>
      </c>
      <c r="F640" s="101">
        <f>C640+E640</f>
        <v>21.45</v>
      </c>
      <c r="G640" s="37">
        <f t="shared" si="659"/>
        <v>1.4811650310138694E+38</v>
      </c>
      <c r="H640" s="34">
        <f t="shared" si="660"/>
        <v>126.80000000000007</v>
      </c>
      <c r="I640" s="38">
        <v>634</v>
      </c>
      <c r="L640" s="33"/>
      <c r="M640" s="34"/>
      <c r="N640" s="42"/>
      <c r="Y640" s="34"/>
      <c r="Z640" s="42"/>
      <c r="AJ640" s="34"/>
      <c r="AK640" s="42"/>
      <c r="AU640" s="34"/>
      <c r="AV640" s="42"/>
      <c r="BF640" s="34"/>
      <c r="BG640" s="42"/>
      <c r="BQ640" s="34"/>
      <c r="BR640" s="42"/>
      <c r="CB640" s="34"/>
      <c r="CC640" s="42"/>
      <c r="CM640" s="34"/>
      <c r="CN640" s="42"/>
      <c r="CX640" s="34"/>
      <c r="CY640" s="42"/>
      <c r="DI640" s="34"/>
      <c r="DJ640" s="42"/>
    </row>
    <row r="641" spans="1:114">
      <c r="A641" s="34">
        <f t="shared" si="657"/>
        <v>902905650.70962775</v>
      </c>
      <c r="B641" s="34">
        <v>0</v>
      </c>
      <c r="C641" s="55">
        <f t="shared" si="658"/>
        <v>19.25</v>
      </c>
      <c r="D641" s="59"/>
      <c r="E641" s="87">
        <v>2.2000000000000002</v>
      </c>
      <c r="F641" s="101">
        <f>C641+E641</f>
        <v>21.45</v>
      </c>
      <c r="G641" s="37">
        <f t="shared" si="659"/>
        <v>1.7014118346047641E+38</v>
      </c>
      <c r="H641" s="34">
        <f t="shared" si="660"/>
        <v>127.00000000000006</v>
      </c>
      <c r="I641" s="38">
        <v>635</v>
      </c>
      <c r="L641" s="33"/>
      <c r="M641" s="34"/>
      <c r="N641" s="42"/>
      <c r="Y641" s="34"/>
      <c r="Z641" s="42"/>
      <c r="AJ641" s="34"/>
      <c r="AK641" s="42"/>
      <c r="AU641" s="34"/>
      <c r="AV641" s="42"/>
      <c r="BF641" s="34"/>
      <c r="BG641" s="42"/>
      <c r="BQ641" s="34"/>
      <c r="BR641" s="42"/>
      <c r="CB641" s="34"/>
      <c r="CC641" s="42"/>
      <c r="CM641" s="34"/>
      <c r="CN641" s="42"/>
      <c r="CX641" s="34"/>
      <c r="CY641" s="42"/>
      <c r="DI641" s="34"/>
      <c r="DJ641" s="42"/>
    </row>
    <row r="642" spans="1:114">
      <c r="A642" s="34">
        <f t="shared" si="657"/>
        <v>934746549.71785212</v>
      </c>
      <c r="B642" s="34">
        <v>0</v>
      </c>
      <c r="C642" s="55">
        <f t="shared" si="658"/>
        <v>19.25</v>
      </c>
      <c r="D642" s="59"/>
      <c r="E642" s="87">
        <v>2.2000000000000002</v>
      </c>
      <c r="F642" s="101">
        <f>C642+E642</f>
        <v>21.45</v>
      </c>
      <c r="G642" s="37">
        <f t="shared" si="659"/>
        <v>1.9544089755829804E+38</v>
      </c>
      <c r="H642" s="34">
        <f t="shared" si="660"/>
        <v>127.20000000000007</v>
      </c>
      <c r="I642" s="38">
        <v>636</v>
      </c>
      <c r="L642" s="33"/>
      <c r="M642" s="34"/>
      <c r="N642" s="42"/>
      <c r="Y642" s="34"/>
      <c r="Z642" s="42"/>
      <c r="AJ642" s="34"/>
      <c r="AK642" s="42"/>
      <c r="AU642" s="34"/>
      <c r="AV642" s="42"/>
      <c r="BF642" s="34"/>
      <c r="BG642" s="42"/>
      <c r="BQ642" s="34"/>
      <c r="BR642" s="42"/>
      <c r="CB642" s="34"/>
      <c r="CC642" s="42"/>
      <c r="CM642" s="34"/>
      <c r="CN642" s="42"/>
      <c r="CX642" s="34"/>
      <c r="CY642" s="42"/>
      <c r="DI642" s="34"/>
      <c r="DJ642" s="42"/>
    </row>
    <row r="643" spans="1:114">
      <c r="A643" s="34">
        <f t="shared" si="657"/>
        <v>967710315.60464263</v>
      </c>
      <c r="B643" s="34">
        <v>0</v>
      </c>
      <c r="C643" s="55">
        <f t="shared" si="658"/>
        <v>19.25</v>
      </c>
      <c r="D643" s="59"/>
      <c r="E643" s="87">
        <v>2.2000000000000002</v>
      </c>
      <c r="F643" s="101">
        <f>C643+E643</f>
        <v>21.45</v>
      </c>
      <c r="G643" s="37">
        <f t="shared" si="659"/>
        <v>2.2450263752436098E+38</v>
      </c>
      <c r="H643" s="34">
        <f t="shared" si="660"/>
        <v>127.40000000000006</v>
      </c>
      <c r="I643" s="38">
        <v>637</v>
      </c>
      <c r="L643" s="33"/>
      <c r="M643" s="34"/>
      <c r="N643" s="42"/>
      <c r="Y643" s="34"/>
      <c r="Z643" s="42"/>
      <c r="AJ643" s="34"/>
      <c r="AK643" s="42"/>
      <c r="AU643" s="34"/>
      <c r="AV643" s="42"/>
      <c r="BF643" s="34"/>
      <c r="BG643" s="42"/>
      <c r="BQ643" s="34"/>
      <c r="BR643" s="42"/>
      <c r="CB643" s="34"/>
      <c r="CC643" s="42"/>
      <c r="CM643" s="34"/>
      <c r="CN643" s="42"/>
      <c r="CX643" s="34"/>
      <c r="CY643" s="42"/>
      <c r="DI643" s="34"/>
      <c r="DJ643" s="42"/>
    </row>
    <row r="644" spans="1:114">
      <c r="A644" s="34">
        <f t="shared" si="657"/>
        <v>1001836546.1849557</v>
      </c>
      <c r="B644" s="34">
        <v>0</v>
      </c>
      <c r="C644" s="55">
        <f t="shared" si="658"/>
        <v>19.25</v>
      </c>
      <c r="D644" s="59"/>
      <c r="E644" s="87">
        <v>2.2000000000000002</v>
      </c>
      <c r="F644" s="101">
        <f>C644+E644</f>
        <v>21.45</v>
      </c>
      <c r="G644" s="37">
        <f t="shared" si="659"/>
        <v>2.5788581041672913E+38</v>
      </c>
      <c r="H644" s="34">
        <f t="shared" si="660"/>
        <v>127.60000000000005</v>
      </c>
      <c r="I644" s="38">
        <v>638</v>
      </c>
      <c r="L644" s="33"/>
      <c r="M644" s="34"/>
      <c r="N644" s="42"/>
    </row>
    <row r="645" spans="1:114">
      <c r="A645" s="34">
        <f t="shared" si="657"/>
        <v>1037166235.6876773</v>
      </c>
      <c r="B645" s="34">
        <v>0</v>
      </c>
      <c r="C645" s="55">
        <f t="shared" si="658"/>
        <v>19.25</v>
      </c>
      <c r="D645" s="59"/>
      <c r="E645" s="87">
        <v>2.2000000000000002</v>
      </c>
      <c r="F645" s="101">
        <f>C645+E645</f>
        <v>21.45</v>
      </c>
      <c r="G645" s="37">
        <f t="shared" si="659"/>
        <v>2.9623300620277403E+38</v>
      </c>
      <c r="H645" s="34">
        <f t="shared" si="660"/>
        <v>127.80000000000007</v>
      </c>
      <c r="I645" s="38">
        <v>639</v>
      </c>
      <c r="L645" s="33"/>
      <c r="M645" s="34"/>
      <c r="N645" s="42"/>
    </row>
    <row r="646" spans="1:114">
      <c r="A646" s="34">
        <f t="shared" si="657"/>
        <v>1073741824.0000513</v>
      </c>
      <c r="B646" s="34">
        <v>0</v>
      </c>
      <c r="C646" s="55">
        <f t="shared" si="658"/>
        <v>19.25</v>
      </c>
      <c r="D646" s="59"/>
      <c r="E646" s="87">
        <v>2.2000000000000002</v>
      </c>
      <c r="F646" s="101">
        <f>C646+E646</f>
        <v>21.45</v>
      </c>
      <c r="G646" s="37">
        <f t="shared" si="659"/>
        <v>3.4028236692095297E+38</v>
      </c>
      <c r="H646" s="34">
        <f t="shared" si="660"/>
        <v>128.00000000000006</v>
      </c>
      <c r="I646" s="38">
        <v>640</v>
      </c>
      <c r="L646" s="33"/>
      <c r="M646" s="34"/>
      <c r="N646" s="42"/>
    </row>
    <row r="647" spans="1:114">
      <c r="A647" s="34">
        <f t="shared" ref="A647:A710" si="661">POWER(POWER(2,0.05),I647-40)</f>
        <v>1111607247.648715</v>
      </c>
      <c r="B647" s="34">
        <v>0</v>
      </c>
      <c r="C647" s="55">
        <f t="shared" si="658"/>
        <v>19.25</v>
      </c>
      <c r="D647" s="59"/>
      <c r="E647" s="87">
        <v>2.2000000000000002</v>
      </c>
      <c r="F647" s="101">
        <f>C647+E647</f>
        <v>21.45</v>
      </c>
      <c r="G647" s="37">
        <f t="shared" si="659"/>
        <v>3.9088179511659622E+38</v>
      </c>
      <c r="H647" s="34">
        <f t="shared" si="660"/>
        <v>128.20000000000007</v>
      </c>
      <c r="I647" s="38">
        <v>641</v>
      </c>
      <c r="L647" s="33"/>
      <c r="M647" s="34"/>
      <c r="N647" s="42"/>
    </row>
    <row r="648" spans="1:114">
      <c r="A648" s="34">
        <f t="shared" si="661"/>
        <v>1150807992.5785704</v>
      </c>
      <c r="B648" s="34">
        <v>0</v>
      </c>
      <c r="C648" s="55">
        <f t="shared" si="658"/>
        <v>19.25</v>
      </c>
      <c r="D648" s="59"/>
      <c r="E648" s="87">
        <v>2.2000000000000002</v>
      </c>
      <c r="F648" s="101">
        <f>C648+E648</f>
        <v>21.45</v>
      </c>
      <c r="G648" s="37">
        <f t="shared" si="659"/>
        <v>4.4900527504872211E+38</v>
      </c>
      <c r="H648" s="34">
        <f t="shared" si="660"/>
        <v>128.40000000000006</v>
      </c>
      <c r="I648" s="38">
        <v>642</v>
      </c>
      <c r="L648" s="33"/>
      <c r="M648" s="34"/>
      <c r="N648" s="42"/>
    </row>
    <row r="649" spans="1:114">
      <c r="A649" s="34">
        <f t="shared" si="661"/>
        <v>1191391148.7929022</v>
      </c>
      <c r="B649" s="34">
        <v>0</v>
      </c>
      <c r="C649" s="55">
        <f t="shared" si="658"/>
        <v>19.25</v>
      </c>
      <c r="D649" s="59"/>
      <c r="E649" s="87">
        <v>2.2000000000000002</v>
      </c>
      <c r="F649" s="101">
        <f>C649+E649</f>
        <v>21.45</v>
      </c>
      <c r="G649" s="37">
        <f t="shared" si="659"/>
        <v>5.1577162083345842E+38</v>
      </c>
      <c r="H649" s="34">
        <f t="shared" si="660"/>
        <v>128.60000000000005</v>
      </c>
      <c r="I649" s="38">
        <v>643</v>
      </c>
      <c r="L649" s="33"/>
      <c r="M649" s="34"/>
      <c r="N649" s="42"/>
    </row>
    <row r="650" spans="1:114">
      <c r="A650" s="34">
        <f t="shared" si="661"/>
        <v>1233405466.9203751</v>
      </c>
      <c r="B650" s="34">
        <v>0</v>
      </c>
      <c r="C650" s="55">
        <f t="shared" si="658"/>
        <v>19.25</v>
      </c>
      <c r="D650" s="59"/>
      <c r="E650" s="87">
        <v>2.2000000000000002</v>
      </c>
      <c r="F650" s="101">
        <f>C650+E650</f>
        <v>21.45</v>
      </c>
      <c r="G650" s="37">
        <f t="shared" si="659"/>
        <v>5.9246601240554821E+38</v>
      </c>
      <c r="H650" s="34">
        <f t="shared" si="660"/>
        <v>128.80000000000007</v>
      </c>
      <c r="I650" s="38">
        <v>644</v>
      </c>
      <c r="L650" s="33"/>
      <c r="M650" s="34"/>
      <c r="N650" s="42"/>
    </row>
    <row r="651" spans="1:114">
      <c r="A651" s="34">
        <f t="shared" si="661"/>
        <v>1276901416.776861</v>
      </c>
      <c r="B651" s="34">
        <v>0</v>
      </c>
      <c r="C651" s="55">
        <f t="shared" si="658"/>
        <v>19.25</v>
      </c>
      <c r="D651" s="59"/>
      <c r="E651" s="87">
        <v>2.2000000000000002</v>
      </c>
      <c r="F651" s="101">
        <f>C651+E651</f>
        <v>21.45</v>
      </c>
      <c r="G651" s="37">
        <f t="shared" si="659"/>
        <v>6.8056473384190624E+38</v>
      </c>
      <c r="H651" s="34">
        <f t="shared" si="660"/>
        <v>129.00000000000006</v>
      </c>
      <c r="I651" s="38">
        <v>645</v>
      </c>
      <c r="L651" s="33"/>
      <c r="M651" s="34"/>
      <c r="N651" s="42"/>
    </row>
    <row r="652" spans="1:114">
      <c r="A652" s="34">
        <f t="shared" si="661"/>
        <v>1321931247.992444</v>
      </c>
      <c r="B652" s="34">
        <v>0</v>
      </c>
      <c r="C652" s="55">
        <f t="shared" si="658"/>
        <v>19.25</v>
      </c>
      <c r="D652" s="59"/>
      <c r="E652" s="87">
        <v>2.2000000000000002</v>
      </c>
      <c r="F652" s="101">
        <f>C652+E652</f>
        <v>21.45</v>
      </c>
      <c r="G652" s="37">
        <f t="shared" si="659"/>
        <v>7.817635902331926E+38</v>
      </c>
      <c r="H652" s="34">
        <f t="shared" si="660"/>
        <v>129.20000000000005</v>
      </c>
      <c r="I652" s="38">
        <v>646</v>
      </c>
      <c r="L652" s="33"/>
      <c r="M652" s="34"/>
      <c r="N652" s="42"/>
    </row>
    <row r="653" spans="1:114">
      <c r="A653" s="34">
        <f t="shared" si="661"/>
        <v>1368549052.7764351</v>
      </c>
      <c r="B653" s="34">
        <v>0</v>
      </c>
      <c r="C653" s="55">
        <f t="shared" si="658"/>
        <v>19.25</v>
      </c>
      <c r="D653" s="59"/>
      <c r="E653" s="87">
        <v>2.2000000000000002</v>
      </c>
      <c r="F653" s="101">
        <f>C653+E653</f>
        <v>21.45</v>
      </c>
      <c r="G653" s="37">
        <f t="shared" si="659"/>
        <v>8.9801055009744467E+38</v>
      </c>
      <c r="H653" s="34">
        <f t="shared" si="660"/>
        <v>129.40000000000006</v>
      </c>
      <c r="I653" s="38">
        <v>647</v>
      </c>
      <c r="L653" s="33"/>
      <c r="M653" s="34"/>
      <c r="N653" s="42"/>
    </row>
    <row r="654" spans="1:114">
      <c r="A654" s="34">
        <f t="shared" si="661"/>
        <v>1416810830.8957853</v>
      </c>
      <c r="B654" s="34">
        <v>0</v>
      </c>
      <c r="C654" s="55">
        <f t="shared" si="658"/>
        <v>19.25</v>
      </c>
      <c r="D654" s="59"/>
      <c r="E654" s="87">
        <v>2.2000000000000002</v>
      </c>
      <c r="F654" s="101">
        <f>C654+E654</f>
        <v>21.45</v>
      </c>
      <c r="G654" s="37">
        <f t="shared" si="659"/>
        <v>1.0315432416669173E+39</v>
      </c>
      <c r="H654" s="34">
        <f t="shared" si="660"/>
        <v>129.60000000000005</v>
      </c>
      <c r="I654" s="38">
        <v>648</v>
      </c>
      <c r="L654" s="33"/>
      <c r="M654" s="34"/>
      <c r="N654" s="42"/>
    </row>
    <row r="655" spans="1:114">
      <c r="A655" s="34">
        <f t="shared" si="661"/>
        <v>1466774556.9449642</v>
      </c>
      <c r="B655" s="34">
        <v>0</v>
      </c>
      <c r="C655" s="55">
        <f t="shared" si="658"/>
        <v>19.25</v>
      </c>
      <c r="D655" s="59"/>
      <c r="E655" s="87">
        <v>2.2000000000000002</v>
      </c>
      <c r="F655" s="101">
        <f>C655+E655</f>
        <v>21.45</v>
      </c>
      <c r="G655" s="37">
        <f t="shared" si="659"/>
        <v>1.1849320248110969E+39</v>
      </c>
      <c r="H655" s="34">
        <f t="shared" si="660"/>
        <v>129.80000000000007</v>
      </c>
      <c r="I655" s="38">
        <v>649</v>
      </c>
      <c r="L655" s="33"/>
      <c r="M655" s="34"/>
      <c r="N655" s="42"/>
    </row>
    <row r="656" spans="1:114">
      <c r="A656" s="34">
        <f t="shared" si="661"/>
        <v>1518500249.9880989</v>
      </c>
      <c r="B656" s="34">
        <v>0</v>
      </c>
      <c r="C656" s="55">
        <f t="shared" si="658"/>
        <v>19.25</v>
      </c>
      <c r="D656" s="59"/>
      <c r="E656" s="87">
        <v>2.2000000000000002</v>
      </c>
      <c r="F656" s="101">
        <f>C656+E656</f>
        <v>21.45</v>
      </c>
      <c r="G656" s="37">
        <f t="shared" si="659"/>
        <v>1.3611294676838131E+39</v>
      </c>
      <c r="H656" s="34">
        <f t="shared" si="660"/>
        <v>130.00000000000006</v>
      </c>
      <c r="I656" s="38">
        <v>650</v>
      </c>
      <c r="L656" s="33"/>
      <c r="M656" s="34"/>
      <c r="N656" s="42"/>
    </row>
    <row r="657" spans="1:14">
      <c r="A657" s="34">
        <f t="shared" si="661"/>
        <v>1572050045.657042</v>
      </c>
      <c r="B657" s="34">
        <v>0</v>
      </c>
      <c r="C657" s="55">
        <f t="shared" si="658"/>
        <v>19.25</v>
      </c>
      <c r="D657" s="59"/>
      <c r="E657" s="87">
        <v>2.2000000000000002</v>
      </c>
      <c r="F657" s="101">
        <f>C657+E657</f>
        <v>21.45</v>
      </c>
      <c r="G657" s="37">
        <f t="shared" si="659"/>
        <v>1.5635271804663858E+39</v>
      </c>
      <c r="H657" s="34">
        <f t="shared" si="660"/>
        <v>130.20000000000005</v>
      </c>
      <c r="I657" s="38">
        <v>651</v>
      </c>
      <c r="L657" s="33"/>
      <c r="M657" s="34"/>
      <c r="N657" s="42"/>
    </row>
    <row r="658" spans="1:14">
      <c r="A658" s="34">
        <f t="shared" si="661"/>
        <v>1627488270.7919717</v>
      </c>
      <c r="B658" s="34">
        <v>0</v>
      </c>
      <c r="C658" s="55">
        <f t="shared" si="658"/>
        <v>19.25</v>
      </c>
      <c r="D658" s="59"/>
      <c r="E658" s="87">
        <v>2.2000000000000002</v>
      </c>
      <c r="F658" s="101">
        <f>C658+E658</f>
        <v>21.45</v>
      </c>
      <c r="G658" s="37">
        <f t="shared" si="659"/>
        <v>1.7960211001948896E+39</v>
      </c>
      <c r="H658" s="34">
        <f t="shared" si="660"/>
        <v>130.40000000000006</v>
      </c>
      <c r="I658" s="38">
        <v>652</v>
      </c>
      <c r="L658" s="33"/>
      <c r="M658" s="34"/>
      <c r="N658" s="42"/>
    </row>
    <row r="659" spans="1:14">
      <c r="A659" s="34">
        <f t="shared" si="661"/>
        <v>1684881520.7141857</v>
      </c>
      <c r="B659" s="34">
        <v>0</v>
      </c>
      <c r="C659" s="55">
        <f t="shared" si="658"/>
        <v>19.25</v>
      </c>
      <c r="D659" s="59"/>
      <c r="E659" s="87">
        <v>2.2000000000000002</v>
      </c>
      <c r="F659" s="101">
        <f>C659+E659</f>
        <v>21.45</v>
      </c>
      <c r="G659" s="37">
        <f t="shared" si="659"/>
        <v>2.0630864833338349E+39</v>
      </c>
      <c r="H659" s="34">
        <f t="shared" si="660"/>
        <v>130.60000000000005</v>
      </c>
      <c r="I659" s="38">
        <v>653</v>
      </c>
      <c r="L659" s="33"/>
      <c r="M659" s="34"/>
      <c r="N659" s="42"/>
    </row>
    <row r="660" spans="1:14">
      <c r="A660" s="34">
        <f t="shared" si="661"/>
        <v>1744298739.2239158</v>
      </c>
      <c r="B660" s="34">
        <v>0</v>
      </c>
      <c r="C660" s="55">
        <f t="shared" si="658"/>
        <v>19.25</v>
      </c>
      <c r="D660" s="59"/>
      <c r="E660" s="87">
        <v>2.2000000000000002</v>
      </c>
      <c r="F660" s="101">
        <f>C660+E660</f>
        <v>21.45</v>
      </c>
      <c r="G660" s="37">
        <f t="shared" si="659"/>
        <v>2.3698640496221941E+39</v>
      </c>
      <c r="H660" s="34">
        <f t="shared" si="660"/>
        <v>130.80000000000007</v>
      </c>
      <c r="I660" s="38">
        <v>654</v>
      </c>
      <c r="L660" s="33"/>
      <c r="M660" s="34"/>
      <c r="N660" s="42"/>
    </row>
    <row r="661" spans="1:14">
      <c r="A661" s="34">
        <f t="shared" si="661"/>
        <v>1805811301.4192584</v>
      </c>
      <c r="B661" s="34">
        <v>0</v>
      </c>
      <c r="C661" s="55">
        <f t="shared" si="658"/>
        <v>19.25</v>
      </c>
      <c r="D661" s="59"/>
      <c r="E661" s="87">
        <v>2.2000000000000002</v>
      </c>
      <c r="F661" s="101">
        <f>C661+E661</f>
        <v>21.45</v>
      </c>
      <c r="G661" s="37">
        <f t="shared" si="659"/>
        <v>2.7222589353676262E+39</v>
      </c>
      <c r="H661" s="34">
        <f t="shared" si="660"/>
        <v>131.00000000000006</v>
      </c>
      <c r="I661" s="38">
        <v>655</v>
      </c>
      <c r="L661" s="33"/>
      <c r="M661" s="34"/>
      <c r="N661" s="42"/>
    </row>
    <row r="662" spans="1:14">
      <c r="A662" s="34">
        <f t="shared" si="661"/>
        <v>1869493099.4357071</v>
      </c>
      <c r="B662" s="34">
        <v>0</v>
      </c>
      <c r="C662" s="55">
        <f t="shared" ref="C662:C725" si="662">IF(D662&gt;0,C661+D662,C661)</f>
        <v>19.25</v>
      </c>
      <c r="D662" s="59"/>
      <c r="E662" s="87">
        <v>2.2000000000000002</v>
      </c>
      <c r="F662" s="101">
        <f>C662+E662</f>
        <v>21.45</v>
      </c>
      <c r="G662" s="37">
        <f t="shared" si="659"/>
        <v>3.1270543609327728E+39</v>
      </c>
      <c r="H662" s="34">
        <f t="shared" si="660"/>
        <v>131.20000000000007</v>
      </c>
      <c r="I662" s="38">
        <v>656</v>
      </c>
      <c r="L662" s="33"/>
      <c r="M662" s="34"/>
      <c r="N662" s="42"/>
    </row>
    <row r="663" spans="1:14">
      <c r="A663" s="34">
        <f t="shared" si="661"/>
        <v>1935420631.2092886</v>
      </c>
      <c r="B663" s="34">
        <v>0</v>
      </c>
      <c r="C663" s="55">
        <f t="shared" si="662"/>
        <v>19.25</v>
      </c>
      <c r="D663" s="59"/>
      <c r="E663" s="87">
        <v>2.2000000000000002</v>
      </c>
      <c r="F663" s="101">
        <f>C663+E663</f>
        <v>21.45</v>
      </c>
      <c r="G663" s="37">
        <f t="shared" si="659"/>
        <v>3.5920422003897811E+39</v>
      </c>
      <c r="H663" s="34">
        <f t="shared" si="660"/>
        <v>131.40000000000006</v>
      </c>
      <c r="I663" s="38">
        <v>657</v>
      </c>
      <c r="L663" s="33"/>
      <c r="M663" s="34"/>
      <c r="N663" s="42"/>
    </row>
    <row r="664" spans="1:14">
      <c r="A664" s="34">
        <f t="shared" si="661"/>
        <v>2003673092.3699155</v>
      </c>
      <c r="B664" s="34">
        <v>0</v>
      </c>
      <c r="C664" s="55">
        <f t="shared" si="662"/>
        <v>19.25</v>
      </c>
      <c r="D664" s="59"/>
      <c r="E664" s="87">
        <v>2.2000000000000002</v>
      </c>
      <c r="F664" s="101">
        <f>C664+E664</f>
        <v>21.45</v>
      </c>
      <c r="G664" s="37">
        <f t="shared" si="659"/>
        <v>4.1261729666676716E+39</v>
      </c>
      <c r="H664" s="34">
        <f t="shared" si="660"/>
        <v>131.60000000000008</v>
      </c>
      <c r="I664" s="38">
        <v>658</v>
      </c>
      <c r="L664" s="33"/>
      <c r="M664" s="34"/>
      <c r="N664" s="42"/>
    </row>
    <row r="665" spans="1:14">
      <c r="A665" s="34">
        <f t="shared" si="661"/>
        <v>2074332471.3753576</v>
      </c>
      <c r="B665" s="34">
        <v>0</v>
      </c>
      <c r="C665" s="55">
        <f t="shared" si="662"/>
        <v>19.25</v>
      </c>
      <c r="D665" s="59"/>
      <c r="E665" s="87">
        <v>2.2000000000000002</v>
      </c>
      <c r="F665" s="101">
        <f>C665+E665</f>
        <v>21.45</v>
      </c>
      <c r="G665" s="37">
        <f t="shared" si="659"/>
        <v>4.7397280992443905E+39</v>
      </c>
      <c r="H665" s="34">
        <f t="shared" si="660"/>
        <v>131.80000000000007</v>
      </c>
      <c r="I665" s="38">
        <v>659</v>
      </c>
      <c r="L665" s="33"/>
      <c r="M665" s="34"/>
      <c r="N665" s="42"/>
    </row>
    <row r="666" spans="1:14">
      <c r="A666" s="34">
        <f t="shared" si="661"/>
        <v>2147483648.0001063</v>
      </c>
      <c r="B666" s="34">
        <v>0</v>
      </c>
      <c r="C666" s="55">
        <f t="shared" si="662"/>
        <v>19.25</v>
      </c>
      <c r="D666" s="59"/>
      <c r="E666" s="87">
        <v>2.2000000000000002</v>
      </c>
      <c r="F666" s="101">
        <f>C666+E666</f>
        <v>21.45</v>
      </c>
      <c r="G666" s="37">
        <f t="shared" si="659"/>
        <v>5.4445178707352548E+39</v>
      </c>
      <c r="H666" s="34">
        <f t="shared" si="660"/>
        <v>132.00000000000009</v>
      </c>
      <c r="I666" s="38">
        <v>660</v>
      </c>
      <c r="L666" s="33"/>
      <c r="M666" s="34"/>
      <c r="N666" s="42"/>
    </row>
    <row r="667" spans="1:14">
      <c r="A667" s="34">
        <f t="shared" si="661"/>
        <v>2223214495.2974334</v>
      </c>
      <c r="B667" s="34">
        <v>0</v>
      </c>
      <c r="C667" s="55">
        <f t="shared" si="662"/>
        <v>19.25</v>
      </c>
      <c r="D667" s="59"/>
      <c r="E667" s="87">
        <v>2.2000000000000002</v>
      </c>
      <c r="F667" s="101">
        <f>C667+E667</f>
        <v>21.45</v>
      </c>
      <c r="G667" s="37">
        <f t="shared" si="659"/>
        <v>6.2541087218655468E+39</v>
      </c>
      <c r="H667" s="34">
        <f t="shared" si="660"/>
        <v>132.20000000000007</v>
      </c>
      <c r="I667" s="38">
        <v>661</v>
      </c>
      <c r="L667" s="33"/>
      <c r="M667" s="34"/>
      <c r="N667" s="42"/>
    </row>
    <row r="668" spans="1:14">
      <c r="A668" s="34">
        <f t="shared" si="661"/>
        <v>2301615985.1571441</v>
      </c>
      <c r="B668" s="34">
        <v>0</v>
      </c>
      <c r="C668" s="55">
        <f t="shared" si="662"/>
        <v>19.25</v>
      </c>
      <c r="D668" s="59"/>
      <c r="E668" s="87">
        <v>2.2000000000000002</v>
      </c>
      <c r="F668" s="101">
        <f>C668+E668</f>
        <v>21.45</v>
      </c>
      <c r="G668" s="37">
        <f t="shared" si="659"/>
        <v>7.1840844007795634E+39</v>
      </c>
      <c r="H668" s="34">
        <f t="shared" si="660"/>
        <v>132.40000000000009</v>
      </c>
      <c r="I668" s="38">
        <v>662</v>
      </c>
      <c r="L668" s="33"/>
      <c r="M668" s="34"/>
      <c r="N668" s="42"/>
    </row>
    <row r="669" spans="1:14">
      <c r="A669" s="34">
        <f t="shared" si="661"/>
        <v>2382782297.5858083</v>
      </c>
      <c r="B669" s="34">
        <v>0</v>
      </c>
      <c r="C669" s="55">
        <f t="shared" si="662"/>
        <v>19.25</v>
      </c>
      <c r="D669" s="59"/>
      <c r="E669" s="87">
        <v>2.2000000000000002</v>
      </c>
      <c r="F669" s="101">
        <f>C669+E669</f>
        <v>21.45</v>
      </c>
      <c r="G669" s="37">
        <f t="shared" si="659"/>
        <v>8.2523459333353455E+39</v>
      </c>
      <c r="H669" s="34">
        <f t="shared" si="660"/>
        <v>132.60000000000008</v>
      </c>
      <c r="I669" s="38">
        <v>663</v>
      </c>
      <c r="L669" s="33"/>
      <c r="M669" s="34"/>
      <c r="N669" s="42"/>
    </row>
    <row r="670" spans="1:14">
      <c r="A670" s="34">
        <f t="shared" si="661"/>
        <v>2466810933.8407545</v>
      </c>
      <c r="B670" s="34">
        <v>0</v>
      </c>
      <c r="C670" s="55">
        <f t="shared" si="662"/>
        <v>19.25</v>
      </c>
      <c r="D670" s="59"/>
      <c r="E670" s="87">
        <v>2.2000000000000002</v>
      </c>
      <c r="F670" s="101">
        <f>C670+E670</f>
        <v>21.45</v>
      </c>
      <c r="G670" s="37">
        <f t="shared" si="659"/>
        <v>9.4794561984887823E+39</v>
      </c>
      <c r="H670" s="34">
        <f t="shared" si="660"/>
        <v>132.80000000000007</v>
      </c>
      <c r="I670" s="38">
        <v>664</v>
      </c>
      <c r="L670" s="33"/>
      <c r="M670" s="34"/>
      <c r="N670" s="42"/>
    </row>
    <row r="671" spans="1:14">
      <c r="A671" s="34">
        <f t="shared" si="661"/>
        <v>2553802833.5537262</v>
      </c>
      <c r="B671" s="34">
        <v>0</v>
      </c>
      <c r="C671" s="55">
        <f t="shared" si="662"/>
        <v>19.25</v>
      </c>
      <c r="D671" s="59"/>
      <c r="E671" s="87">
        <v>2.2000000000000002</v>
      </c>
      <c r="F671" s="101">
        <f>C671+E671</f>
        <v>21.45</v>
      </c>
      <c r="G671" s="37">
        <f t="shared" si="659"/>
        <v>1.0889035741470514E+40</v>
      </c>
      <c r="H671" s="34">
        <f t="shared" si="660"/>
        <v>133.00000000000009</v>
      </c>
      <c r="I671" s="38">
        <v>665</v>
      </c>
      <c r="L671" s="33"/>
      <c r="M671" s="34"/>
      <c r="N671" s="42"/>
    </row>
    <row r="672" spans="1:14">
      <c r="A672" s="34">
        <f t="shared" si="661"/>
        <v>2643862495.9848928</v>
      </c>
      <c r="B672" s="34">
        <v>0</v>
      </c>
      <c r="C672" s="55">
        <f t="shared" si="662"/>
        <v>19.25</v>
      </c>
      <c r="D672" s="59"/>
      <c r="E672" s="87">
        <v>2.2000000000000002</v>
      </c>
      <c r="F672" s="101">
        <f>C672+E672</f>
        <v>21.45</v>
      </c>
      <c r="G672" s="37">
        <f t="shared" si="659"/>
        <v>1.2508217443731098E+40</v>
      </c>
      <c r="H672" s="34">
        <f t="shared" si="660"/>
        <v>133.20000000000007</v>
      </c>
      <c r="I672" s="38">
        <v>666</v>
      </c>
      <c r="L672" s="33"/>
      <c r="M672" s="34"/>
      <c r="N672" s="42"/>
    </row>
    <row r="673" spans="1:14">
      <c r="A673" s="34">
        <f t="shared" si="661"/>
        <v>2737098105.5528746</v>
      </c>
      <c r="B673" s="34">
        <v>0</v>
      </c>
      <c r="C673" s="55">
        <f t="shared" si="662"/>
        <v>19.25</v>
      </c>
      <c r="D673" s="59"/>
      <c r="E673" s="87">
        <v>2.2000000000000002</v>
      </c>
      <c r="F673" s="101">
        <f>C673+E673</f>
        <v>21.45</v>
      </c>
      <c r="G673" s="37">
        <f t="shared" si="659"/>
        <v>1.4368168801559132E+40</v>
      </c>
      <c r="H673" s="34">
        <f t="shared" si="660"/>
        <v>133.40000000000006</v>
      </c>
      <c r="I673" s="38">
        <v>667</v>
      </c>
      <c r="L673" s="33"/>
      <c r="M673" s="34"/>
      <c r="N673" s="42"/>
    </row>
    <row r="674" spans="1:14">
      <c r="A674" s="34">
        <f t="shared" si="661"/>
        <v>2833621661.7915754</v>
      </c>
      <c r="B674" s="34">
        <v>0</v>
      </c>
      <c r="C674" s="55">
        <f t="shared" si="662"/>
        <v>19.25</v>
      </c>
      <c r="D674" s="59"/>
      <c r="E674" s="87">
        <v>2.2000000000000002</v>
      </c>
      <c r="F674" s="101">
        <f>C674+E674</f>
        <v>21.45</v>
      </c>
      <c r="G674" s="37">
        <f t="shared" ref="G674:G737" si="663">POWER($H$1,I674)</f>
        <v>1.6504691866670698E+40</v>
      </c>
      <c r="H674" s="34">
        <f t="shared" ref="H674:H737" si="664">LOG(G674,2)</f>
        <v>133.60000000000008</v>
      </c>
      <c r="I674" s="38">
        <v>668</v>
      </c>
      <c r="L674" s="33"/>
      <c r="M674" s="34"/>
      <c r="N674" s="42"/>
    </row>
    <row r="675" spans="1:14">
      <c r="A675" s="34">
        <f t="shared" si="661"/>
        <v>2933549113.8899331</v>
      </c>
      <c r="B675" s="34">
        <v>0</v>
      </c>
      <c r="C675" s="55">
        <f t="shared" si="662"/>
        <v>19.25</v>
      </c>
      <c r="D675" s="59"/>
      <c r="E675" s="87">
        <v>2.2000000000000002</v>
      </c>
      <c r="F675" s="101">
        <f>C675+E675</f>
        <v>21.45</v>
      </c>
      <c r="G675" s="37">
        <f t="shared" si="663"/>
        <v>1.8958912396977574E+40</v>
      </c>
      <c r="H675" s="34">
        <f t="shared" si="664"/>
        <v>133.80000000000007</v>
      </c>
      <c r="I675" s="38">
        <v>669</v>
      </c>
      <c r="L675" s="33"/>
      <c r="M675" s="34"/>
      <c r="N675" s="42"/>
    </row>
    <row r="676" spans="1:14">
      <c r="A676" s="34">
        <f t="shared" si="661"/>
        <v>3037000499.976202</v>
      </c>
      <c r="B676" s="34">
        <v>0</v>
      </c>
      <c r="C676" s="55">
        <f t="shared" si="662"/>
        <v>19.25</v>
      </c>
      <c r="D676" s="59"/>
      <c r="E676" s="87">
        <v>2.2000000000000002</v>
      </c>
      <c r="F676" s="101">
        <f>C676+E676</f>
        <v>21.45</v>
      </c>
      <c r="G676" s="37">
        <f t="shared" si="663"/>
        <v>2.1778071482941029E+40</v>
      </c>
      <c r="H676" s="34">
        <f t="shared" si="664"/>
        <v>134.00000000000009</v>
      </c>
      <c r="I676" s="38">
        <v>670</v>
      </c>
      <c r="L676" s="33"/>
      <c r="M676" s="34"/>
      <c r="N676" s="42"/>
    </row>
    <row r="677" spans="1:14">
      <c r="A677" s="34">
        <f t="shared" si="661"/>
        <v>3144100091.3140888</v>
      </c>
      <c r="B677" s="34">
        <v>0</v>
      </c>
      <c r="C677" s="55">
        <f t="shared" si="662"/>
        <v>19.25</v>
      </c>
      <c r="D677" s="59"/>
      <c r="E677" s="87">
        <v>2.2000000000000002</v>
      </c>
      <c r="F677" s="101">
        <f>C677+E677</f>
        <v>21.45</v>
      </c>
      <c r="G677" s="37">
        <f t="shared" si="663"/>
        <v>2.5016434887462207E+40</v>
      </c>
      <c r="H677" s="34">
        <f t="shared" si="664"/>
        <v>134.20000000000007</v>
      </c>
      <c r="I677" s="38">
        <v>671</v>
      </c>
      <c r="L677" s="33"/>
      <c r="M677" s="34"/>
      <c r="N677" s="42"/>
    </row>
    <row r="678" spans="1:14">
      <c r="A678" s="34">
        <f t="shared" si="661"/>
        <v>3254976541.5839481</v>
      </c>
      <c r="B678" s="34">
        <v>0</v>
      </c>
      <c r="C678" s="55">
        <f t="shared" si="662"/>
        <v>19.25</v>
      </c>
      <c r="D678" s="59"/>
      <c r="E678" s="87">
        <v>2.2000000000000002</v>
      </c>
      <c r="F678" s="101">
        <f>C678+E678</f>
        <v>21.45</v>
      </c>
      <c r="G678" s="37">
        <f t="shared" si="663"/>
        <v>2.8736337603118273E+40</v>
      </c>
      <c r="H678" s="34">
        <f t="shared" si="664"/>
        <v>134.40000000000006</v>
      </c>
      <c r="I678" s="38">
        <v>672</v>
      </c>
      <c r="L678" s="33"/>
      <c r="M678" s="34"/>
      <c r="N678" s="42"/>
    </row>
    <row r="679" spans="1:14">
      <c r="A679" s="34">
        <f t="shared" si="661"/>
        <v>3369763041.4283772</v>
      </c>
      <c r="B679" s="34">
        <v>0</v>
      </c>
      <c r="C679" s="55">
        <f t="shared" si="662"/>
        <v>19.25</v>
      </c>
      <c r="D679" s="59"/>
      <c r="E679" s="87">
        <v>2.2000000000000002</v>
      </c>
      <c r="F679" s="101">
        <f>C679+E679</f>
        <v>21.45</v>
      </c>
      <c r="G679" s="37">
        <f t="shared" si="663"/>
        <v>3.3009383733341411E+40</v>
      </c>
      <c r="H679" s="34">
        <f t="shared" si="664"/>
        <v>134.60000000000008</v>
      </c>
      <c r="I679" s="38">
        <v>673</v>
      </c>
      <c r="L679" s="33"/>
      <c r="M679" s="34"/>
      <c r="N679" s="42"/>
    </row>
    <row r="680" spans="1:14">
      <c r="A680" s="34">
        <f t="shared" si="661"/>
        <v>3488597478.4478383</v>
      </c>
      <c r="B680" s="34">
        <v>0</v>
      </c>
      <c r="C680" s="55">
        <f t="shared" si="662"/>
        <v>19.25</v>
      </c>
      <c r="D680" s="59"/>
      <c r="E680" s="87">
        <v>2.2000000000000002</v>
      </c>
      <c r="F680" s="101">
        <f>C680+E680</f>
        <v>21.45</v>
      </c>
      <c r="G680" s="37">
        <f t="shared" si="663"/>
        <v>3.7917824793955163E+40</v>
      </c>
      <c r="H680" s="34">
        <f t="shared" si="664"/>
        <v>134.80000000000007</v>
      </c>
      <c r="I680" s="38">
        <v>674</v>
      </c>
      <c r="L680" s="33"/>
      <c r="M680" s="34"/>
      <c r="N680" s="42"/>
    </row>
    <row r="681" spans="1:14">
      <c r="A681" s="34">
        <f t="shared" si="661"/>
        <v>3611622602.8385224</v>
      </c>
      <c r="B681" s="34">
        <v>0</v>
      </c>
      <c r="C681" s="55">
        <f t="shared" si="662"/>
        <v>19.25</v>
      </c>
      <c r="D681" s="59"/>
      <c r="E681" s="87">
        <v>2.2000000000000002</v>
      </c>
      <c r="F681" s="101">
        <f>C681+E681</f>
        <v>21.45</v>
      </c>
      <c r="G681" s="37">
        <f t="shared" si="663"/>
        <v>4.3556142965882096E+40</v>
      </c>
      <c r="H681" s="34">
        <f t="shared" si="664"/>
        <v>135.00000000000006</v>
      </c>
      <c r="I681" s="38">
        <v>675</v>
      </c>
      <c r="L681" s="33"/>
      <c r="M681" s="34"/>
      <c r="N681" s="42"/>
    </row>
    <row r="682" spans="1:14">
      <c r="A682" s="34">
        <f t="shared" si="661"/>
        <v>3738986198.8714204</v>
      </c>
      <c r="B682" s="34">
        <v>0</v>
      </c>
      <c r="C682" s="55">
        <f t="shared" si="662"/>
        <v>19.25</v>
      </c>
      <c r="D682" s="59"/>
      <c r="E682" s="87">
        <v>2.2000000000000002</v>
      </c>
      <c r="F682" s="101">
        <f>C682+E682</f>
        <v>21.45</v>
      </c>
      <c r="G682" s="37">
        <f t="shared" si="663"/>
        <v>5.0032869774924433E+40</v>
      </c>
      <c r="H682" s="34">
        <f t="shared" si="664"/>
        <v>135.20000000000007</v>
      </c>
      <c r="I682" s="38">
        <v>676</v>
      </c>
      <c r="L682" s="33"/>
      <c r="M682" s="34"/>
      <c r="N682" s="42"/>
    </row>
    <row r="683" spans="1:14">
      <c r="A683" s="34">
        <f t="shared" si="661"/>
        <v>3870841262.4185829</v>
      </c>
      <c r="B683" s="34">
        <v>0</v>
      </c>
      <c r="C683" s="55">
        <f t="shared" si="662"/>
        <v>19.25</v>
      </c>
      <c r="D683" s="59"/>
      <c r="E683" s="87">
        <v>2.2000000000000002</v>
      </c>
      <c r="F683" s="101">
        <f>C683+E683</f>
        <v>21.45</v>
      </c>
      <c r="G683" s="37">
        <f t="shared" si="663"/>
        <v>5.7472675206236565E+40</v>
      </c>
      <c r="H683" s="34">
        <f t="shared" si="664"/>
        <v>135.40000000000006</v>
      </c>
      <c r="I683" s="38">
        <v>677</v>
      </c>
      <c r="L683" s="33"/>
      <c r="M683" s="34"/>
      <c r="N683" s="42"/>
    </row>
    <row r="684" spans="1:14">
      <c r="A684" s="34">
        <f t="shared" si="661"/>
        <v>4007346184.7398367</v>
      </c>
      <c r="B684" s="34">
        <v>0</v>
      </c>
      <c r="C684" s="55">
        <f t="shared" si="662"/>
        <v>19.25</v>
      </c>
      <c r="D684" s="59"/>
      <c r="E684" s="87">
        <v>2.2000000000000002</v>
      </c>
      <c r="F684" s="101">
        <f>C684+E684</f>
        <v>21.45</v>
      </c>
      <c r="G684" s="37">
        <f t="shared" si="663"/>
        <v>6.6018767466682832E+40</v>
      </c>
      <c r="H684" s="34">
        <f t="shared" si="664"/>
        <v>135.60000000000008</v>
      </c>
      <c r="I684" s="38">
        <v>678</v>
      </c>
      <c r="L684" s="33"/>
      <c r="M684" s="34"/>
      <c r="N684" s="42"/>
    </row>
    <row r="685" spans="1:14">
      <c r="A685" s="34">
        <f t="shared" si="661"/>
        <v>4148664942.7507229</v>
      </c>
      <c r="B685" s="34">
        <v>0</v>
      </c>
      <c r="C685" s="55">
        <f t="shared" si="662"/>
        <v>19.25</v>
      </c>
      <c r="D685" s="59"/>
      <c r="E685" s="87">
        <v>2.2000000000000002</v>
      </c>
      <c r="F685" s="101">
        <f>C685+E685</f>
        <v>21.45</v>
      </c>
      <c r="G685" s="37">
        <f t="shared" si="663"/>
        <v>7.5835649587910355E+40</v>
      </c>
      <c r="H685" s="34">
        <f t="shared" si="664"/>
        <v>135.80000000000007</v>
      </c>
      <c r="I685" s="38">
        <v>679</v>
      </c>
      <c r="L685" s="33"/>
      <c r="M685" s="34"/>
      <c r="N685" s="42"/>
    </row>
    <row r="686" spans="1:14">
      <c r="A686" s="34">
        <f t="shared" si="661"/>
        <v>4294967296.0002193</v>
      </c>
      <c r="B686" s="34">
        <v>0</v>
      </c>
      <c r="C686" s="55">
        <f t="shared" si="662"/>
        <v>19.25</v>
      </c>
      <c r="D686" s="59"/>
      <c r="E686" s="87">
        <v>2.2000000000000002</v>
      </c>
      <c r="F686" s="101">
        <f>C686+E686</f>
        <v>21.45</v>
      </c>
      <c r="G686" s="37">
        <f t="shared" si="663"/>
        <v>8.7112285931764193E+40</v>
      </c>
      <c r="H686" s="34">
        <f t="shared" si="664"/>
        <v>136.00000000000006</v>
      </c>
      <c r="I686" s="38">
        <v>680</v>
      </c>
      <c r="L686" s="33"/>
      <c r="M686" s="34"/>
      <c r="N686" s="42"/>
    </row>
    <row r="687" spans="1:14">
      <c r="A687" s="34">
        <f t="shared" si="661"/>
        <v>4446428990.5948744</v>
      </c>
      <c r="B687" s="34">
        <v>0</v>
      </c>
      <c r="C687" s="55">
        <f t="shared" si="662"/>
        <v>19.25</v>
      </c>
      <c r="D687" s="59"/>
      <c r="E687" s="87">
        <v>2.2000000000000002</v>
      </c>
      <c r="F687" s="101">
        <f>C687+E687</f>
        <v>21.45</v>
      </c>
      <c r="G687" s="37">
        <f t="shared" si="663"/>
        <v>1.000657395498489E+41</v>
      </c>
      <c r="H687" s="34">
        <f t="shared" si="664"/>
        <v>136.20000000000007</v>
      </c>
      <c r="I687" s="38">
        <v>681</v>
      </c>
      <c r="L687" s="33"/>
      <c r="M687" s="34"/>
      <c r="N687" s="42"/>
    </row>
    <row r="688" spans="1:14">
      <c r="A688" s="34">
        <f t="shared" si="661"/>
        <v>4603231970.3142958</v>
      </c>
      <c r="B688" s="34">
        <v>0</v>
      </c>
      <c r="C688" s="55">
        <f t="shared" si="662"/>
        <v>19.25</v>
      </c>
      <c r="D688" s="59"/>
      <c r="E688" s="87">
        <v>2.2000000000000002</v>
      </c>
      <c r="F688" s="101">
        <f>C688+E688</f>
        <v>21.45</v>
      </c>
      <c r="G688" s="37">
        <f t="shared" si="663"/>
        <v>1.1494535041247317E+41</v>
      </c>
      <c r="H688" s="34">
        <f t="shared" si="664"/>
        <v>136.40000000000006</v>
      </c>
      <c r="I688" s="38">
        <v>682</v>
      </c>
      <c r="L688" s="33"/>
      <c r="M688" s="34"/>
      <c r="N688" s="42"/>
    </row>
    <row r="689" spans="1:14">
      <c r="A689" s="34">
        <f t="shared" si="661"/>
        <v>4765564595.1716242</v>
      </c>
      <c r="B689" s="34">
        <v>0</v>
      </c>
      <c r="C689" s="55">
        <f t="shared" si="662"/>
        <v>19.25</v>
      </c>
      <c r="D689" s="59"/>
      <c r="E689" s="87">
        <v>2.2000000000000002</v>
      </c>
      <c r="F689" s="101">
        <f>C689+E689</f>
        <v>21.45</v>
      </c>
      <c r="G689" s="37">
        <f t="shared" si="663"/>
        <v>1.3203753493336572E+41</v>
      </c>
      <c r="H689" s="34">
        <f t="shared" si="664"/>
        <v>136.60000000000005</v>
      </c>
      <c r="I689" s="38">
        <v>683</v>
      </c>
      <c r="L689" s="33"/>
      <c r="M689" s="34"/>
      <c r="N689" s="42"/>
    </row>
    <row r="690" spans="1:14">
      <c r="A690" s="34">
        <f t="shared" si="661"/>
        <v>4933621867.6815166</v>
      </c>
      <c r="B690" s="34">
        <v>0</v>
      </c>
      <c r="C690" s="55">
        <f t="shared" si="662"/>
        <v>19.25</v>
      </c>
      <c r="D690" s="59"/>
      <c r="E690" s="87">
        <v>2.2000000000000002</v>
      </c>
      <c r="F690" s="101">
        <f>C690+E690</f>
        <v>21.45</v>
      </c>
      <c r="G690" s="37">
        <f t="shared" si="663"/>
        <v>1.5167129917582075E+41</v>
      </c>
      <c r="H690" s="34">
        <f t="shared" si="664"/>
        <v>136.80000000000007</v>
      </c>
      <c r="I690" s="38">
        <v>684</v>
      </c>
      <c r="L690" s="33"/>
      <c r="M690" s="34"/>
      <c r="N690" s="42"/>
    </row>
    <row r="691" spans="1:14">
      <c r="A691" s="34">
        <f t="shared" si="661"/>
        <v>5107605667.10746</v>
      </c>
      <c r="B691" s="34">
        <v>0</v>
      </c>
      <c r="C691" s="55">
        <f t="shared" si="662"/>
        <v>19.25</v>
      </c>
      <c r="D691" s="59"/>
      <c r="E691" s="87">
        <v>2.2000000000000002</v>
      </c>
      <c r="F691" s="101">
        <f>C691+E691</f>
        <v>21.45</v>
      </c>
      <c r="G691" s="37">
        <f t="shared" si="663"/>
        <v>1.7422457186352842E+41</v>
      </c>
      <c r="H691" s="34">
        <f t="shared" si="664"/>
        <v>137.00000000000006</v>
      </c>
      <c r="I691" s="38">
        <v>685</v>
      </c>
      <c r="L691" s="33"/>
      <c r="M691" s="34"/>
      <c r="N691" s="42"/>
    </row>
    <row r="692" spans="1:14">
      <c r="A692" s="34">
        <f t="shared" si="661"/>
        <v>5287724991.9697933</v>
      </c>
      <c r="B692" s="34">
        <v>0</v>
      </c>
      <c r="C692" s="55">
        <f t="shared" si="662"/>
        <v>19.25</v>
      </c>
      <c r="D692" s="59"/>
      <c r="E692" s="87">
        <v>2.2000000000000002</v>
      </c>
      <c r="F692" s="101">
        <f>C692+E692</f>
        <v>21.45</v>
      </c>
      <c r="G692" s="37">
        <f t="shared" si="663"/>
        <v>2.0013147909969785E+41</v>
      </c>
      <c r="H692" s="34">
        <f t="shared" si="664"/>
        <v>137.20000000000007</v>
      </c>
      <c r="I692" s="38">
        <v>686</v>
      </c>
      <c r="L692" s="33"/>
      <c r="M692" s="34"/>
      <c r="N692" s="42"/>
    </row>
    <row r="693" spans="1:14">
      <c r="A693" s="34">
        <f t="shared" si="661"/>
        <v>5474196211.1057577</v>
      </c>
      <c r="B693" s="34">
        <v>0</v>
      </c>
      <c r="C693" s="55">
        <f t="shared" si="662"/>
        <v>19.25</v>
      </c>
      <c r="D693" s="59"/>
      <c r="E693" s="87">
        <v>2.2000000000000002</v>
      </c>
      <c r="F693" s="101">
        <f>C693+E693</f>
        <v>21.45</v>
      </c>
      <c r="G693" s="37">
        <f t="shared" si="663"/>
        <v>2.2989070082494641E+41</v>
      </c>
      <c r="H693" s="34">
        <f t="shared" si="664"/>
        <v>137.40000000000006</v>
      </c>
      <c r="I693" s="38">
        <v>687</v>
      </c>
      <c r="L693" s="33"/>
      <c r="M693" s="34"/>
      <c r="N693" s="42"/>
    </row>
    <row r="694" spans="1:14">
      <c r="A694" s="34">
        <f t="shared" si="661"/>
        <v>5667243323.5831594</v>
      </c>
      <c r="B694" s="34">
        <v>0</v>
      </c>
      <c r="C694" s="55">
        <f t="shared" si="662"/>
        <v>19.25</v>
      </c>
      <c r="D694" s="59"/>
      <c r="E694" s="87">
        <v>2.2000000000000002</v>
      </c>
      <c r="F694" s="101">
        <f>C694+E694</f>
        <v>21.45</v>
      </c>
      <c r="G694" s="37">
        <f t="shared" si="663"/>
        <v>2.6407506986673148E+41</v>
      </c>
      <c r="H694" s="34">
        <f t="shared" si="664"/>
        <v>137.60000000000005</v>
      </c>
      <c r="I694" s="38">
        <v>688</v>
      </c>
      <c r="L694" s="33"/>
      <c r="M694" s="34"/>
      <c r="N694" s="42"/>
    </row>
    <row r="695" spans="1:14">
      <c r="A695" s="34">
        <f t="shared" si="661"/>
        <v>5867098227.7798758</v>
      </c>
      <c r="B695" s="34">
        <v>0</v>
      </c>
      <c r="C695" s="55">
        <f t="shared" si="662"/>
        <v>19.25</v>
      </c>
      <c r="D695" s="59"/>
      <c r="E695" s="87">
        <v>2.2000000000000002</v>
      </c>
      <c r="F695" s="101">
        <f>C695+E695</f>
        <v>21.45</v>
      </c>
      <c r="G695" s="37">
        <f t="shared" si="663"/>
        <v>3.0334259835164161E+41</v>
      </c>
      <c r="H695" s="34">
        <f t="shared" si="664"/>
        <v>137.80000000000007</v>
      </c>
      <c r="I695" s="38">
        <v>689</v>
      </c>
      <c r="L695" s="33"/>
      <c r="M695" s="34"/>
      <c r="N695" s="42"/>
    </row>
    <row r="696" spans="1:14">
      <c r="A696" s="34">
        <f t="shared" si="661"/>
        <v>6074000999.9524145</v>
      </c>
      <c r="B696" s="34">
        <v>0</v>
      </c>
      <c r="C696" s="55">
        <f t="shared" si="662"/>
        <v>19.25</v>
      </c>
      <c r="D696" s="59"/>
      <c r="E696" s="87">
        <v>2.2000000000000002</v>
      </c>
      <c r="F696" s="101">
        <f>C696+E696</f>
        <v>21.45</v>
      </c>
      <c r="G696" s="37">
        <f t="shared" si="663"/>
        <v>3.48449143727057E+41</v>
      </c>
      <c r="H696" s="34">
        <f t="shared" si="664"/>
        <v>138.00000000000006</v>
      </c>
      <c r="I696" s="38">
        <v>690</v>
      </c>
      <c r="L696" s="33"/>
      <c r="M696" s="34"/>
      <c r="N696" s="42"/>
    </row>
    <row r="697" spans="1:14">
      <c r="A697" s="34">
        <f t="shared" si="661"/>
        <v>6288200182.6281872</v>
      </c>
      <c r="B697" s="34">
        <v>0</v>
      </c>
      <c r="C697" s="55">
        <f t="shared" si="662"/>
        <v>19.25</v>
      </c>
      <c r="D697" s="59"/>
      <c r="E697" s="87">
        <v>2.2000000000000002</v>
      </c>
      <c r="F697" s="101">
        <f>C697+E697</f>
        <v>21.45</v>
      </c>
      <c r="G697" s="37">
        <f t="shared" si="663"/>
        <v>4.0026295819939585E+41</v>
      </c>
      <c r="H697" s="34">
        <f t="shared" si="664"/>
        <v>138.20000000000007</v>
      </c>
      <c r="I697" s="38">
        <v>691</v>
      </c>
      <c r="L697" s="33"/>
      <c r="M697" s="34"/>
      <c r="N697" s="42"/>
    </row>
    <row r="698" spans="1:14">
      <c r="A698" s="34">
        <f t="shared" si="661"/>
        <v>6509953083.1679068</v>
      </c>
      <c r="B698" s="34">
        <v>0</v>
      </c>
      <c r="C698" s="55">
        <f t="shared" si="662"/>
        <v>19.25</v>
      </c>
      <c r="D698" s="59"/>
      <c r="E698" s="87">
        <v>2.2000000000000002</v>
      </c>
      <c r="F698" s="101">
        <f>C698+E698</f>
        <v>21.45</v>
      </c>
      <c r="G698" s="37">
        <f t="shared" si="663"/>
        <v>4.5978140164989298E+41</v>
      </c>
      <c r="H698" s="34">
        <f t="shared" si="664"/>
        <v>138.40000000000006</v>
      </c>
      <c r="I698" s="38">
        <v>692</v>
      </c>
      <c r="L698" s="33"/>
      <c r="M698" s="34"/>
      <c r="N698" s="42"/>
    </row>
    <row r="699" spans="1:14">
      <c r="A699" s="34">
        <f t="shared" si="661"/>
        <v>6739526082.8567638</v>
      </c>
      <c r="B699" s="34">
        <v>0</v>
      </c>
      <c r="C699" s="55">
        <f t="shared" si="662"/>
        <v>19.25</v>
      </c>
      <c r="D699" s="59"/>
      <c r="E699" s="87">
        <v>2.2000000000000002</v>
      </c>
      <c r="F699" s="101">
        <f>C699+E699</f>
        <v>21.45</v>
      </c>
      <c r="G699" s="37">
        <f t="shared" si="663"/>
        <v>5.281501397334632E+41</v>
      </c>
      <c r="H699" s="34">
        <f t="shared" si="664"/>
        <v>138.60000000000008</v>
      </c>
      <c r="I699" s="38">
        <v>693</v>
      </c>
      <c r="L699" s="33"/>
      <c r="M699" s="34"/>
      <c r="N699" s="42"/>
    </row>
    <row r="700" spans="1:14">
      <c r="A700" s="34">
        <f t="shared" si="661"/>
        <v>6977194956.8956852</v>
      </c>
      <c r="B700" s="34">
        <v>0</v>
      </c>
      <c r="C700" s="55">
        <f t="shared" si="662"/>
        <v>19.25</v>
      </c>
      <c r="D700" s="59"/>
      <c r="E700" s="87">
        <v>2.2000000000000002</v>
      </c>
      <c r="F700" s="101">
        <f>C700+E700</f>
        <v>21.45</v>
      </c>
      <c r="G700" s="37">
        <f t="shared" si="663"/>
        <v>6.066851967032833E+41</v>
      </c>
      <c r="H700" s="34">
        <f t="shared" si="664"/>
        <v>138.80000000000007</v>
      </c>
      <c r="I700" s="38">
        <v>694</v>
      </c>
      <c r="L700" s="33"/>
      <c r="M700" s="34"/>
      <c r="N700" s="42"/>
    </row>
    <row r="701" spans="1:14">
      <c r="A701" s="34">
        <f t="shared" si="661"/>
        <v>7223245205.6770563</v>
      </c>
      <c r="B701" s="34">
        <v>0</v>
      </c>
      <c r="C701" s="55">
        <f t="shared" si="662"/>
        <v>19.25</v>
      </c>
      <c r="D701" s="59"/>
      <c r="E701" s="87">
        <v>2.2000000000000002</v>
      </c>
      <c r="F701" s="101">
        <f>C701+E701</f>
        <v>21.45</v>
      </c>
      <c r="G701" s="37">
        <f t="shared" si="663"/>
        <v>6.9689828745411431E+41</v>
      </c>
      <c r="H701" s="34">
        <f t="shared" si="664"/>
        <v>139.00000000000006</v>
      </c>
      <c r="I701" s="38">
        <v>695</v>
      </c>
      <c r="L701" s="33"/>
      <c r="M701" s="34"/>
      <c r="N701" s="42"/>
    </row>
    <row r="702" spans="1:14">
      <c r="A702" s="34">
        <f t="shared" si="661"/>
        <v>7477972397.7428532</v>
      </c>
      <c r="B702" s="34">
        <v>0</v>
      </c>
      <c r="C702" s="55">
        <f t="shared" si="662"/>
        <v>19.25</v>
      </c>
      <c r="D702" s="59"/>
      <c r="E702" s="87">
        <v>2.2000000000000002</v>
      </c>
      <c r="F702" s="101">
        <f>C702+E702</f>
        <v>21.45</v>
      </c>
      <c r="G702" s="37">
        <f t="shared" si="663"/>
        <v>8.00525916398792E+41</v>
      </c>
      <c r="H702" s="34">
        <f t="shared" si="664"/>
        <v>139.20000000000007</v>
      </c>
      <c r="I702" s="38">
        <v>696</v>
      </c>
      <c r="L702" s="33"/>
      <c r="M702" s="34"/>
      <c r="N702" s="42"/>
    </row>
    <row r="703" spans="1:14">
      <c r="A703" s="34">
        <f t="shared" si="661"/>
        <v>7741682524.8371782</v>
      </c>
      <c r="B703" s="34">
        <v>0</v>
      </c>
      <c r="C703" s="55">
        <f t="shared" si="662"/>
        <v>19.25</v>
      </c>
      <c r="D703" s="59"/>
      <c r="E703" s="87">
        <v>2.2000000000000002</v>
      </c>
      <c r="F703" s="101">
        <f>C703+E703</f>
        <v>21.45</v>
      </c>
      <c r="G703" s="37">
        <f t="shared" si="663"/>
        <v>9.1956280329978659E+41</v>
      </c>
      <c r="H703" s="34">
        <f t="shared" si="664"/>
        <v>139.40000000000006</v>
      </c>
      <c r="I703" s="38">
        <v>697</v>
      </c>
      <c r="L703" s="33"/>
      <c r="M703" s="34"/>
      <c r="N703" s="42"/>
    </row>
    <row r="704" spans="1:14">
      <c r="A704" s="34">
        <f t="shared" si="661"/>
        <v>8014692369.4796848</v>
      </c>
      <c r="B704" s="34">
        <v>0</v>
      </c>
      <c r="C704" s="55">
        <f t="shared" si="662"/>
        <v>19.25</v>
      </c>
      <c r="D704" s="59"/>
      <c r="E704" s="87">
        <v>2.2000000000000002</v>
      </c>
      <c r="F704" s="101">
        <f>C704+E704</f>
        <v>21.45</v>
      </c>
      <c r="G704" s="37">
        <f t="shared" si="663"/>
        <v>1.0563002794669265E+42</v>
      </c>
      <c r="H704" s="34">
        <f t="shared" si="664"/>
        <v>139.60000000000008</v>
      </c>
      <c r="I704" s="38">
        <v>698</v>
      </c>
      <c r="L704" s="33"/>
      <c r="M704" s="34"/>
      <c r="N704" s="42"/>
    </row>
    <row r="705" spans="1:14">
      <c r="A705" s="34">
        <f t="shared" si="661"/>
        <v>8297329885.5014572</v>
      </c>
      <c r="B705" s="34">
        <v>0</v>
      </c>
      <c r="C705" s="55">
        <f t="shared" si="662"/>
        <v>19.25</v>
      </c>
      <c r="D705" s="59"/>
      <c r="E705" s="87">
        <v>2.2000000000000002</v>
      </c>
      <c r="F705" s="101">
        <f>C705+E705</f>
        <v>21.45</v>
      </c>
      <c r="G705" s="37">
        <f t="shared" si="663"/>
        <v>1.2133703934065671E+42</v>
      </c>
      <c r="H705" s="34">
        <f t="shared" si="664"/>
        <v>139.80000000000007</v>
      </c>
      <c r="I705" s="38">
        <v>699</v>
      </c>
      <c r="L705" s="33"/>
      <c r="M705" s="34"/>
      <c r="N705" s="42"/>
    </row>
    <row r="706" spans="1:14">
      <c r="A706" s="34">
        <f t="shared" si="661"/>
        <v>8589934592.000452</v>
      </c>
      <c r="B706" s="34">
        <v>0</v>
      </c>
      <c r="C706" s="55">
        <f t="shared" si="662"/>
        <v>19.25</v>
      </c>
      <c r="D706" s="59"/>
      <c r="E706" s="87">
        <v>2.2000000000000002</v>
      </c>
      <c r="F706" s="101">
        <f>C706+E706</f>
        <v>21.45</v>
      </c>
      <c r="G706" s="37">
        <f t="shared" si="663"/>
        <v>1.3937965749082289E+42</v>
      </c>
      <c r="H706" s="34">
        <f t="shared" si="664"/>
        <v>140.00000000000009</v>
      </c>
      <c r="I706" s="38">
        <v>700</v>
      </c>
      <c r="L706" s="33"/>
      <c r="M706" s="34"/>
      <c r="N706" s="42"/>
    </row>
    <row r="707" spans="1:14">
      <c r="A707" s="34">
        <f t="shared" si="661"/>
        <v>8892857981.1897621</v>
      </c>
      <c r="B707" s="34">
        <v>0</v>
      </c>
      <c r="C707" s="55">
        <f t="shared" si="662"/>
        <v>19.25</v>
      </c>
      <c r="D707" s="59"/>
      <c r="E707" s="87">
        <v>2.2000000000000002</v>
      </c>
      <c r="F707" s="101">
        <f>C707+E707</f>
        <v>21.45</v>
      </c>
      <c r="G707" s="37">
        <f t="shared" si="663"/>
        <v>1.6010518327975843E+42</v>
      </c>
      <c r="H707" s="34">
        <f t="shared" si="664"/>
        <v>140.20000000000007</v>
      </c>
      <c r="I707" s="38">
        <v>701</v>
      </c>
      <c r="L707" s="33"/>
      <c r="M707" s="34"/>
      <c r="N707" s="42"/>
    </row>
    <row r="708" spans="1:14">
      <c r="A708" s="34">
        <f t="shared" si="661"/>
        <v>9206463940.6286049</v>
      </c>
      <c r="B708" s="34">
        <v>0</v>
      </c>
      <c r="C708" s="55">
        <f t="shared" si="662"/>
        <v>19.25</v>
      </c>
      <c r="D708" s="59"/>
      <c r="E708" s="87">
        <v>2.2000000000000002</v>
      </c>
      <c r="F708" s="101">
        <f>C708+E708</f>
        <v>21.45</v>
      </c>
      <c r="G708" s="37">
        <f t="shared" si="663"/>
        <v>1.8391256065995732E+42</v>
      </c>
      <c r="H708" s="34">
        <f t="shared" si="664"/>
        <v>140.40000000000009</v>
      </c>
      <c r="I708" s="38">
        <v>702</v>
      </c>
      <c r="L708" s="33"/>
      <c r="M708" s="34"/>
      <c r="N708" s="42"/>
    </row>
    <row r="709" spans="1:14">
      <c r="A709" s="34">
        <f t="shared" si="661"/>
        <v>9531129190.3432636</v>
      </c>
      <c r="B709" s="34">
        <v>0</v>
      </c>
      <c r="C709" s="55">
        <f t="shared" si="662"/>
        <v>19.25</v>
      </c>
      <c r="D709" s="59"/>
      <c r="E709" s="87">
        <v>2.2000000000000002</v>
      </c>
      <c r="F709" s="101">
        <f>C709+E709</f>
        <v>21.45</v>
      </c>
      <c r="G709" s="37">
        <f t="shared" si="663"/>
        <v>2.1126005589338543E+42</v>
      </c>
      <c r="H709" s="34">
        <f t="shared" si="664"/>
        <v>140.60000000000008</v>
      </c>
      <c r="I709" s="38">
        <v>703</v>
      </c>
      <c r="L709" s="33"/>
      <c r="M709" s="34"/>
      <c r="N709" s="42"/>
    </row>
    <row r="710" spans="1:14">
      <c r="A710" s="34">
        <f t="shared" si="661"/>
        <v>9867243735.3630486</v>
      </c>
      <c r="B710" s="34">
        <v>0</v>
      </c>
      <c r="C710" s="55">
        <f t="shared" si="662"/>
        <v>19.25</v>
      </c>
      <c r="D710" s="59"/>
      <c r="E710" s="87">
        <v>2.2000000000000002</v>
      </c>
      <c r="F710" s="101">
        <f>C710+E710</f>
        <v>21.45</v>
      </c>
      <c r="G710" s="37">
        <f t="shared" si="663"/>
        <v>2.4267407868131354E+42</v>
      </c>
      <c r="H710" s="34">
        <f t="shared" si="664"/>
        <v>140.80000000000007</v>
      </c>
      <c r="I710" s="38">
        <v>704</v>
      </c>
      <c r="L710" s="33"/>
      <c r="M710" s="34"/>
      <c r="N710" s="42"/>
    </row>
    <row r="711" spans="1:14">
      <c r="A711" s="34">
        <f t="shared" ref="A711:A774" si="665">POWER(POWER(2,0.05),I711-40)</f>
        <v>10215211334.214937</v>
      </c>
      <c r="B711" s="34">
        <v>0</v>
      </c>
      <c r="C711" s="55">
        <f t="shared" si="662"/>
        <v>19.25</v>
      </c>
      <c r="D711" s="59"/>
      <c r="E711" s="87">
        <v>2.2000000000000002</v>
      </c>
      <c r="F711" s="101">
        <f>C711+E711</f>
        <v>21.45</v>
      </c>
      <c r="G711" s="37">
        <f t="shared" si="663"/>
        <v>2.7875931498164591E+42</v>
      </c>
      <c r="H711" s="34">
        <f t="shared" si="664"/>
        <v>141.00000000000009</v>
      </c>
      <c r="I711" s="38">
        <v>705</v>
      </c>
      <c r="L711" s="33"/>
      <c r="M711" s="34"/>
      <c r="N711" s="42"/>
    </row>
    <row r="712" spans="1:14">
      <c r="A712" s="34">
        <f t="shared" si="665"/>
        <v>10575449983.939606</v>
      </c>
      <c r="B712" s="34">
        <v>0</v>
      </c>
      <c r="C712" s="55">
        <f t="shared" si="662"/>
        <v>19.25</v>
      </c>
      <c r="D712" s="59"/>
      <c r="E712" s="87">
        <v>2.2000000000000002</v>
      </c>
      <c r="F712" s="101">
        <f>C712+E712</f>
        <v>21.45</v>
      </c>
      <c r="G712" s="37">
        <f t="shared" si="663"/>
        <v>3.2021036655951705E+42</v>
      </c>
      <c r="H712" s="34">
        <f t="shared" si="664"/>
        <v>141.20000000000007</v>
      </c>
      <c r="I712" s="38">
        <v>706</v>
      </c>
      <c r="L712" s="33"/>
      <c r="M712" s="34"/>
      <c r="N712" s="42"/>
    </row>
    <row r="713" spans="1:14">
      <c r="A713" s="34">
        <f t="shared" si="665"/>
        <v>10948392422.211533</v>
      </c>
      <c r="B713" s="34">
        <v>0</v>
      </c>
      <c r="C713" s="55">
        <f t="shared" si="662"/>
        <v>19.25</v>
      </c>
      <c r="D713" s="59"/>
      <c r="E713" s="87">
        <v>2.2000000000000002</v>
      </c>
      <c r="F713" s="101">
        <f>C713+E713</f>
        <v>21.45</v>
      </c>
      <c r="G713" s="37">
        <f t="shared" si="663"/>
        <v>3.6782512131991482E+42</v>
      </c>
      <c r="H713" s="34">
        <f t="shared" si="664"/>
        <v>141.40000000000009</v>
      </c>
      <c r="I713" s="38">
        <v>707</v>
      </c>
      <c r="L713" s="33"/>
      <c r="M713" s="34"/>
      <c r="N713" s="42"/>
    </row>
    <row r="714" spans="1:14">
      <c r="A714" s="34">
        <f t="shared" si="665"/>
        <v>11334486647.166336</v>
      </c>
      <c r="B714" s="34">
        <v>0</v>
      </c>
      <c r="C714" s="55">
        <f t="shared" si="662"/>
        <v>19.25</v>
      </c>
      <c r="D714" s="59"/>
      <c r="E714" s="87">
        <v>2.2000000000000002</v>
      </c>
      <c r="F714" s="101">
        <f>C714+E714</f>
        <v>21.45</v>
      </c>
      <c r="G714" s="37">
        <f t="shared" si="663"/>
        <v>4.2252011178677105E+42</v>
      </c>
      <c r="H714" s="34">
        <f t="shared" si="664"/>
        <v>141.60000000000008</v>
      </c>
      <c r="I714" s="38">
        <v>708</v>
      </c>
      <c r="L714" s="33"/>
      <c r="M714" s="34"/>
      <c r="N714" s="42"/>
    </row>
    <row r="715" spans="1:14">
      <c r="A715" s="34">
        <f t="shared" si="665"/>
        <v>11734196455.559769</v>
      </c>
      <c r="B715" s="34">
        <v>0</v>
      </c>
      <c r="C715" s="55">
        <f t="shared" si="662"/>
        <v>19.25</v>
      </c>
      <c r="D715" s="59"/>
      <c r="E715" s="87">
        <v>2.2000000000000002</v>
      </c>
      <c r="F715" s="101">
        <f>C715+E715</f>
        <v>21.45</v>
      </c>
      <c r="G715" s="37">
        <f t="shared" si="663"/>
        <v>4.8534815736262714E+42</v>
      </c>
      <c r="H715" s="34">
        <f t="shared" si="664"/>
        <v>141.80000000000007</v>
      </c>
      <c r="I715" s="38">
        <v>709</v>
      </c>
      <c r="L715" s="33"/>
      <c r="M715" s="34"/>
      <c r="N715" s="42"/>
    </row>
    <row r="716" spans="1:14">
      <c r="A716" s="34">
        <f t="shared" si="665"/>
        <v>12148001999.904846</v>
      </c>
      <c r="B716" s="34">
        <v>0</v>
      </c>
      <c r="C716" s="55">
        <f t="shared" si="662"/>
        <v>19.25</v>
      </c>
      <c r="D716" s="59"/>
      <c r="E716" s="87">
        <v>2.2000000000000002</v>
      </c>
      <c r="F716" s="101">
        <f>C716+E716</f>
        <v>21.45</v>
      </c>
      <c r="G716" s="37">
        <f t="shared" si="663"/>
        <v>5.5751862996329195E+42</v>
      </c>
      <c r="H716" s="34">
        <f t="shared" si="664"/>
        <v>142.00000000000009</v>
      </c>
      <c r="I716" s="38">
        <v>710</v>
      </c>
      <c r="L716" s="33"/>
      <c r="M716" s="34"/>
      <c r="N716" s="42"/>
    </row>
    <row r="717" spans="1:14">
      <c r="A717" s="34">
        <f t="shared" si="665"/>
        <v>12576400365.256395</v>
      </c>
      <c r="B717" s="34">
        <v>0</v>
      </c>
      <c r="C717" s="55">
        <f t="shared" si="662"/>
        <v>19.25</v>
      </c>
      <c r="D717" s="59"/>
      <c r="E717" s="87">
        <v>2.2000000000000002</v>
      </c>
      <c r="F717" s="101">
        <f>C717+E717</f>
        <v>21.45</v>
      </c>
      <c r="G717" s="37">
        <f t="shared" si="663"/>
        <v>6.4042073311903422E+42</v>
      </c>
      <c r="H717" s="34">
        <f t="shared" si="664"/>
        <v>142.20000000000007</v>
      </c>
      <c r="I717" s="38">
        <v>711</v>
      </c>
      <c r="L717" s="33"/>
      <c r="M717" s="34"/>
      <c r="N717" s="42"/>
    </row>
    <row r="718" spans="1:14">
      <c r="A718" s="34">
        <f t="shared" si="665"/>
        <v>13019906166.335836</v>
      </c>
      <c r="B718" s="34">
        <v>0</v>
      </c>
      <c r="C718" s="55">
        <f t="shared" si="662"/>
        <v>19.25</v>
      </c>
      <c r="D718" s="59"/>
      <c r="E718" s="87">
        <v>2.2000000000000002</v>
      </c>
      <c r="F718" s="101">
        <f>C718+E718</f>
        <v>21.45</v>
      </c>
      <c r="G718" s="37">
        <f t="shared" si="663"/>
        <v>7.3565024263982977E+42</v>
      </c>
      <c r="H718" s="34">
        <f t="shared" si="664"/>
        <v>142.40000000000006</v>
      </c>
      <c r="I718" s="38">
        <v>712</v>
      </c>
      <c r="L718" s="33"/>
      <c r="M718" s="34"/>
      <c r="N718" s="42"/>
    </row>
    <row r="719" spans="1:14">
      <c r="A719" s="34">
        <f t="shared" si="665"/>
        <v>13479052165.713549</v>
      </c>
      <c r="B719" s="34">
        <v>0</v>
      </c>
      <c r="C719" s="55">
        <f t="shared" si="662"/>
        <v>19.25</v>
      </c>
      <c r="D719" s="59"/>
      <c r="E719" s="87">
        <v>2.2000000000000002</v>
      </c>
      <c r="F719" s="101">
        <f>C719+E719</f>
        <v>21.45</v>
      </c>
      <c r="G719" s="37">
        <f t="shared" si="663"/>
        <v>8.4504022357354223E+42</v>
      </c>
      <c r="H719" s="34">
        <f t="shared" si="664"/>
        <v>142.60000000000008</v>
      </c>
      <c r="I719" s="38">
        <v>713</v>
      </c>
      <c r="L719" s="33"/>
      <c r="M719" s="34"/>
      <c r="N719" s="42"/>
    </row>
    <row r="720" spans="1:14">
      <c r="A720" s="34">
        <f t="shared" si="665"/>
        <v>13954389913.791395</v>
      </c>
      <c r="B720" s="34">
        <v>0</v>
      </c>
      <c r="C720" s="55">
        <f t="shared" si="662"/>
        <v>19.25</v>
      </c>
      <c r="D720" s="59"/>
      <c r="E720" s="87">
        <v>2.2000000000000002</v>
      </c>
      <c r="F720" s="101">
        <f>C720+E720</f>
        <v>21.45</v>
      </c>
      <c r="G720" s="37">
        <f t="shared" si="663"/>
        <v>9.7069631472525477E+42</v>
      </c>
      <c r="H720" s="34">
        <f t="shared" si="664"/>
        <v>142.80000000000007</v>
      </c>
      <c r="I720" s="38">
        <v>714</v>
      </c>
      <c r="L720" s="33"/>
      <c r="M720" s="34"/>
      <c r="N720" s="42"/>
    </row>
    <row r="721" spans="1:14">
      <c r="A721" s="34">
        <f t="shared" si="665"/>
        <v>14446490411.354136</v>
      </c>
      <c r="B721" s="34">
        <v>0</v>
      </c>
      <c r="C721" s="55">
        <f t="shared" si="662"/>
        <v>19.25</v>
      </c>
      <c r="D721" s="59"/>
      <c r="E721" s="87">
        <v>2.2000000000000002</v>
      </c>
      <c r="F721" s="101">
        <f>C721+E721</f>
        <v>21.45</v>
      </c>
      <c r="G721" s="37">
        <f t="shared" si="663"/>
        <v>1.1150372599265841E+43</v>
      </c>
      <c r="H721" s="34">
        <f t="shared" si="664"/>
        <v>143.00000000000009</v>
      </c>
      <c r="I721" s="38">
        <v>715</v>
      </c>
      <c r="L721" s="33"/>
      <c r="M721" s="34"/>
      <c r="N721" s="42"/>
    </row>
    <row r="722" spans="1:14">
      <c r="A722" s="34">
        <f t="shared" si="665"/>
        <v>14955944795.485729</v>
      </c>
      <c r="B722" s="34">
        <v>0</v>
      </c>
      <c r="C722" s="55">
        <f t="shared" si="662"/>
        <v>19.25</v>
      </c>
      <c r="D722" s="59"/>
      <c r="E722" s="87">
        <v>2.2000000000000002</v>
      </c>
      <c r="F722" s="101">
        <f>C722+E722</f>
        <v>21.45</v>
      </c>
      <c r="G722" s="37">
        <f t="shared" si="663"/>
        <v>1.2808414662380689E+43</v>
      </c>
      <c r="H722" s="34">
        <f t="shared" si="664"/>
        <v>143.20000000000007</v>
      </c>
      <c r="I722" s="38">
        <v>716</v>
      </c>
      <c r="L722" s="33"/>
      <c r="M722" s="34"/>
      <c r="N722" s="42"/>
    </row>
    <row r="723" spans="1:14">
      <c r="A723" s="34">
        <f t="shared" si="665"/>
        <v>15483365049.674381</v>
      </c>
      <c r="B723" s="34">
        <v>0</v>
      </c>
      <c r="C723" s="55">
        <f t="shared" si="662"/>
        <v>19.25</v>
      </c>
      <c r="D723" s="59"/>
      <c r="E723" s="87">
        <v>2.2000000000000002</v>
      </c>
      <c r="F723" s="101">
        <f>C723+E723</f>
        <v>21.45</v>
      </c>
      <c r="G723" s="37">
        <f t="shared" si="663"/>
        <v>1.4713004852796603E+43</v>
      </c>
      <c r="H723" s="34">
        <f t="shared" si="664"/>
        <v>143.40000000000006</v>
      </c>
      <c r="I723" s="38">
        <v>717</v>
      </c>
      <c r="L723" s="33"/>
      <c r="M723" s="34"/>
      <c r="N723" s="42"/>
    </row>
    <row r="724" spans="1:14">
      <c r="A724" s="34">
        <f t="shared" si="665"/>
        <v>16029384738.959396</v>
      </c>
      <c r="B724" s="34">
        <v>0</v>
      </c>
      <c r="C724" s="55">
        <f t="shared" si="662"/>
        <v>19.25</v>
      </c>
      <c r="D724" s="59"/>
      <c r="E724" s="87">
        <v>2.2000000000000002</v>
      </c>
      <c r="F724" s="101">
        <f>C724+E724</f>
        <v>21.45</v>
      </c>
      <c r="G724" s="37">
        <f t="shared" si="663"/>
        <v>1.6900804471470847E+43</v>
      </c>
      <c r="H724" s="34">
        <f t="shared" si="664"/>
        <v>143.60000000000008</v>
      </c>
      <c r="I724" s="38">
        <v>718</v>
      </c>
      <c r="L724" s="33"/>
      <c r="M724" s="34"/>
      <c r="N724" s="42"/>
    </row>
    <row r="725" spans="1:14">
      <c r="A725" s="34">
        <f t="shared" si="665"/>
        <v>16594659771.002939</v>
      </c>
      <c r="B725" s="34">
        <v>0</v>
      </c>
      <c r="C725" s="55">
        <f t="shared" si="662"/>
        <v>19.25</v>
      </c>
      <c r="D725" s="59"/>
      <c r="E725" s="87">
        <v>2.2000000000000002</v>
      </c>
      <c r="F725" s="101">
        <f>C725+E725</f>
        <v>21.45</v>
      </c>
      <c r="G725" s="37">
        <f t="shared" si="663"/>
        <v>1.9413926294505098E+43</v>
      </c>
      <c r="H725" s="34">
        <f t="shared" si="664"/>
        <v>143.80000000000007</v>
      </c>
      <c r="I725" s="38">
        <v>719</v>
      </c>
      <c r="L725" s="33"/>
      <c r="M725" s="34"/>
      <c r="N725" s="42"/>
    </row>
    <row r="726" spans="1:14">
      <c r="A726" s="34">
        <f t="shared" si="665"/>
        <v>17179869184.000927</v>
      </c>
      <c r="B726" s="34">
        <v>0</v>
      </c>
      <c r="C726" s="55">
        <f t="shared" ref="C726:C789" si="666">IF(D726&gt;0,C725+D726,C725)</f>
        <v>19.25</v>
      </c>
      <c r="D726" s="59"/>
      <c r="E726" s="87">
        <v>2.2000000000000002</v>
      </c>
      <c r="F726" s="101">
        <f>C726+E726</f>
        <v>21.45</v>
      </c>
      <c r="G726" s="37">
        <f t="shared" si="663"/>
        <v>2.2300745198531693E+43</v>
      </c>
      <c r="H726" s="34">
        <f t="shared" si="664"/>
        <v>144.00000000000006</v>
      </c>
      <c r="I726" s="38">
        <v>720</v>
      </c>
      <c r="L726" s="33"/>
      <c r="M726" s="34"/>
      <c r="N726" s="42"/>
    </row>
    <row r="727" spans="1:14">
      <c r="A727" s="34">
        <f t="shared" si="665"/>
        <v>17785715962.379555</v>
      </c>
      <c r="B727" s="34">
        <v>0</v>
      </c>
      <c r="C727" s="55">
        <f t="shared" si="666"/>
        <v>19.25</v>
      </c>
      <c r="D727" s="59"/>
      <c r="E727" s="87">
        <v>2.2000000000000002</v>
      </c>
      <c r="F727" s="101">
        <f>C727+E727</f>
        <v>21.45</v>
      </c>
      <c r="G727" s="37">
        <f t="shared" si="663"/>
        <v>2.5616829324761389E+43</v>
      </c>
      <c r="H727" s="34">
        <f t="shared" si="664"/>
        <v>144.20000000000007</v>
      </c>
      <c r="I727" s="38">
        <v>721</v>
      </c>
      <c r="L727" s="33"/>
      <c r="M727" s="34"/>
      <c r="N727" s="42"/>
    </row>
    <row r="728" spans="1:14">
      <c r="A728" s="34">
        <f t="shared" si="665"/>
        <v>18412927881.257244</v>
      </c>
      <c r="B728" s="34">
        <v>0</v>
      </c>
      <c r="C728" s="55">
        <f t="shared" si="666"/>
        <v>19.25</v>
      </c>
      <c r="D728" s="59"/>
      <c r="E728" s="87">
        <v>2.2000000000000002</v>
      </c>
      <c r="F728" s="101">
        <f>C728+E728</f>
        <v>21.45</v>
      </c>
      <c r="G728" s="37">
        <f t="shared" si="663"/>
        <v>2.942600970559321E+43</v>
      </c>
      <c r="H728" s="34">
        <f t="shared" si="664"/>
        <v>144.40000000000006</v>
      </c>
      <c r="I728" s="38">
        <v>722</v>
      </c>
      <c r="L728" s="33"/>
      <c r="M728" s="34"/>
      <c r="N728" s="42"/>
    </row>
    <row r="729" spans="1:14">
      <c r="A729" s="34">
        <f t="shared" si="665"/>
        <v>19062258380.686558</v>
      </c>
      <c r="B729" s="34">
        <v>0</v>
      </c>
      <c r="C729" s="55">
        <f t="shared" si="666"/>
        <v>19.25</v>
      </c>
      <c r="D729" s="59"/>
      <c r="E729" s="87">
        <v>2.2000000000000002</v>
      </c>
      <c r="F729" s="101">
        <f>C729+E729</f>
        <v>21.45</v>
      </c>
      <c r="G729" s="37">
        <f t="shared" si="663"/>
        <v>3.3801608942941709E+43</v>
      </c>
      <c r="H729" s="34">
        <f t="shared" si="664"/>
        <v>144.60000000000008</v>
      </c>
      <c r="I729" s="38">
        <v>723</v>
      </c>
      <c r="L729" s="33"/>
      <c r="M729" s="34"/>
      <c r="N729" s="42"/>
    </row>
    <row r="730" spans="1:14">
      <c r="A730" s="34">
        <f t="shared" si="665"/>
        <v>19734487470.726131</v>
      </c>
      <c r="B730" s="34">
        <v>0</v>
      </c>
      <c r="C730" s="55">
        <f t="shared" si="666"/>
        <v>19.25</v>
      </c>
      <c r="D730" s="59"/>
      <c r="E730" s="87">
        <v>2.2000000000000002</v>
      </c>
      <c r="F730" s="101">
        <f>C730+E730</f>
        <v>21.45</v>
      </c>
      <c r="G730" s="37">
        <f t="shared" si="663"/>
        <v>3.8827852589010216E+43</v>
      </c>
      <c r="H730" s="34">
        <f t="shared" si="664"/>
        <v>144.80000000000007</v>
      </c>
      <c r="I730" s="38">
        <v>724</v>
      </c>
      <c r="L730" s="33"/>
      <c r="M730" s="34"/>
      <c r="N730" s="42"/>
    </row>
    <row r="731" spans="1:14">
      <c r="A731" s="34">
        <f t="shared" si="665"/>
        <v>20430422668.429905</v>
      </c>
      <c r="B731" s="34">
        <v>0</v>
      </c>
      <c r="C731" s="55">
        <f t="shared" si="666"/>
        <v>19.25</v>
      </c>
      <c r="D731" s="59"/>
      <c r="E731" s="87">
        <v>2.2000000000000002</v>
      </c>
      <c r="F731" s="101">
        <f>C731+E731</f>
        <v>21.45</v>
      </c>
      <c r="G731" s="37">
        <f t="shared" si="663"/>
        <v>4.4601490397063395E+43</v>
      </c>
      <c r="H731" s="34">
        <f t="shared" si="664"/>
        <v>145.00000000000006</v>
      </c>
      <c r="I731" s="38">
        <v>725</v>
      </c>
      <c r="L731" s="33"/>
      <c r="M731" s="34"/>
      <c r="N731" s="42"/>
    </row>
    <row r="732" spans="1:14">
      <c r="A732" s="34">
        <f t="shared" si="665"/>
        <v>21150899967.879242</v>
      </c>
      <c r="B732" s="34">
        <v>0</v>
      </c>
      <c r="C732" s="55">
        <f t="shared" si="666"/>
        <v>19.25</v>
      </c>
      <c r="D732" s="59"/>
      <c r="E732" s="87">
        <v>2.2000000000000002</v>
      </c>
      <c r="F732" s="101">
        <f>C732+E732</f>
        <v>21.45</v>
      </c>
      <c r="G732" s="37">
        <f t="shared" si="663"/>
        <v>5.1233658649522787E+43</v>
      </c>
      <c r="H732" s="34">
        <f t="shared" si="664"/>
        <v>145.20000000000007</v>
      </c>
      <c r="I732" s="38">
        <v>726</v>
      </c>
      <c r="L732" s="33"/>
      <c r="M732" s="34"/>
      <c r="N732" s="42"/>
    </row>
    <row r="733" spans="1:14">
      <c r="A733" s="34">
        <f t="shared" si="665"/>
        <v>21896784844.423103</v>
      </c>
      <c r="B733" s="34">
        <v>0</v>
      </c>
      <c r="C733" s="55">
        <f t="shared" si="666"/>
        <v>19.25</v>
      </c>
      <c r="D733" s="59"/>
      <c r="E733" s="87">
        <v>2.2000000000000002</v>
      </c>
      <c r="F733" s="101">
        <f>C733+E733</f>
        <v>21.45</v>
      </c>
      <c r="G733" s="37">
        <f t="shared" si="663"/>
        <v>5.8852019411186451E+43</v>
      </c>
      <c r="H733" s="34">
        <f t="shared" si="664"/>
        <v>145.40000000000006</v>
      </c>
      <c r="I733" s="38">
        <v>727</v>
      </c>
      <c r="L733" s="33"/>
      <c r="M733" s="34"/>
      <c r="N733" s="42"/>
    </row>
    <row r="734" spans="1:14">
      <c r="A734" s="34">
        <f t="shared" si="665"/>
        <v>22668973294.33271</v>
      </c>
      <c r="B734" s="34">
        <v>0</v>
      </c>
      <c r="C734" s="55">
        <f t="shared" si="666"/>
        <v>19.25</v>
      </c>
      <c r="D734" s="59"/>
      <c r="E734" s="87">
        <v>2.2000000000000002</v>
      </c>
      <c r="F734" s="101">
        <f>C734+E734</f>
        <v>21.45</v>
      </c>
      <c r="G734" s="37">
        <f t="shared" si="663"/>
        <v>6.7603217885883438E+43</v>
      </c>
      <c r="H734" s="34">
        <f t="shared" si="664"/>
        <v>145.60000000000008</v>
      </c>
      <c r="I734" s="38">
        <v>728</v>
      </c>
      <c r="L734" s="33"/>
      <c r="M734" s="34"/>
      <c r="N734" s="42"/>
    </row>
    <row r="735" spans="1:14">
      <c r="A735" s="34">
        <f t="shared" si="665"/>
        <v>23468392911.119576</v>
      </c>
      <c r="B735" s="34">
        <v>0</v>
      </c>
      <c r="C735" s="55">
        <f t="shared" si="666"/>
        <v>19.25</v>
      </c>
      <c r="D735" s="59"/>
      <c r="E735" s="87">
        <v>2.2000000000000002</v>
      </c>
      <c r="F735" s="101">
        <f>C735+E735</f>
        <v>21.45</v>
      </c>
      <c r="G735" s="37">
        <f t="shared" si="663"/>
        <v>7.7655705178020471E+43</v>
      </c>
      <c r="H735" s="34">
        <f t="shared" si="664"/>
        <v>145.80000000000007</v>
      </c>
      <c r="I735" s="38">
        <v>729</v>
      </c>
      <c r="L735" s="33"/>
      <c r="M735" s="34"/>
      <c r="N735" s="42"/>
    </row>
    <row r="736" spans="1:14">
      <c r="A736" s="34">
        <f t="shared" si="665"/>
        <v>24296003999.809734</v>
      </c>
      <c r="B736" s="34">
        <v>0</v>
      </c>
      <c r="C736" s="55">
        <f t="shared" si="666"/>
        <v>19.25</v>
      </c>
      <c r="D736" s="59"/>
      <c r="E736" s="87">
        <v>2.2000000000000002</v>
      </c>
      <c r="F736" s="101">
        <f>C736+E736</f>
        <v>21.45</v>
      </c>
      <c r="G736" s="37">
        <f t="shared" si="663"/>
        <v>8.920298079412683E+43</v>
      </c>
      <c r="H736" s="34">
        <f t="shared" si="664"/>
        <v>146.00000000000006</v>
      </c>
      <c r="I736" s="38">
        <v>730</v>
      </c>
      <c r="L736" s="33"/>
      <c r="M736" s="34"/>
      <c r="N736" s="42"/>
    </row>
    <row r="737" spans="1:14">
      <c r="A737" s="34">
        <f t="shared" si="665"/>
        <v>25152800730.512829</v>
      </c>
      <c r="B737" s="34">
        <v>0</v>
      </c>
      <c r="C737" s="55">
        <f t="shared" si="666"/>
        <v>19.25</v>
      </c>
      <c r="D737" s="59"/>
      <c r="E737" s="87">
        <v>2.2000000000000002</v>
      </c>
      <c r="F737" s="101">
        <f>C737+E737</f>
        <v>21.45</v>
      </c>
      <c r="G737" s="37">
        <f t="shared" si="663"/>
        <v>1.0246731729904559E+44</v>
      </c>
      <c r="H737" s="34">
        <f t="shared" si="664"/>
        <v>146.20000000000007</v>
      </c>
      <c r="I737" s="38">
        <v>731</v>
      </c>
      <c r="L737" s="33"/>
      <c r="M737" s="34"/>
      <c r="N737" s="42"/>
    </row>
    <row r="738" spans="1:14">
      <c r="A738" s="34">
        <f t="shared" si="665"/>
        <v>26039812332.671715</v>
      </c>
      <c r="B738" s="34">
        <v>0</v>
      </c>
      <c r="C738" s="55">
        <f t="shared" si="666"/>
        <v>19.25</v>
      </c>
      <c r="D738" s="59"/>
      <c r="E738" s="87">
        <v>2.2000000000000002</v>
      </c>
      <c r="F738" s="101">
        <f>C738+E738</f>
        <v>21.45</v>
      </c>
      <c r="G738" s="37">
        <f t="shared" ref="G738:G801" si="667">POWER($H$1,I738)</f>
        <v>1.1770403882237292E+44</v>
      </c>
      <c r="H738" s="34">
        <f t="shared" ref="H738:H801" si="668">LOG(G738,2)</f>
        <v>146.40000000000006</v>
      </c>
      <c r="I738" s="38">
        <v>732</v>
      </c>
      <c r="L738" s="33"/>
      <c r="M738" s="34"/>
      <c r="N738" s="42"/>
    </row>
    <row r="739" spans="1:14">
      <c r="A739" s="34">
        <f t="shared" si="665"/>
        <v>26958104331.427143</v>
      </c>
      <c r="B739" s="34">
        <v>0</v>
      </c>
      <c r="C739" s="55">
        <f t="shared" si="666"/>
        <v>19.25</v>
      </c>
      <c r="D739" s="59"/>
      <c r="E739" s="87">
        <v>2.2000000000000002</v>
      </c>
      <c r="F739" s="101">
        <f>C739+E739</f>
        <v>21.45</v>
      </c>
      <c r="G739" s="37">
        <f t="shared" si="667"/>
        <v>1.3520643577176693E+44</v>
      </c>
      <c r="H739" s="34">
        <f t="shared" si="668"/>
        <v>146.60000000000008</v>
      </c>
      <c r="I739" s="38">
        <v>733</v>
      </c>
      <c r="L739" s="33"/>
      <c r="M739" s="34"/>
      <c r="N739" s="42"/>
    </row>
    <row r="740" spans="1:14">
      <c r="A740" s="34">
        <f t="shared" si="665"/>
        <v>27908779827.582832</v>
      </c>
      <c r="B740" s="34">
        <v>0</v>
      </c>
      <c r="C740" s="55">
        <f t="shared" si="666"/>
        <v>19.25</v>
      </c>
      <c r="D740" s="59"/>
      <c r="E740" s="87">
        <v>2.2000000000000002</v>
      </c>
      <c r="F740" s="101">
        <f>C740+E740</f>
        <v>21.45</v>
      </c>
      <c r="G740" s="37">
        <f t="shared" si="667"/>
        <v>1.5531141035604094E+44</v>
      </c>
      <c r="H740" s="34">
        <f t="shared" si="668"/>
        <v>146.80000000000007</v>
      </c>
      <c r="I740" s="38">
        <v>734</v>
      </c>
      <c r="L740" s="33"/>
      <c r="M740" s="34"/>
      <c r="N740" s="42"/>
    </row>
    <row r="741" spans="1:14">
      <c r="A741" s="34">
        <f t="shared" si="665"/>
        <v>28892980822.708317</v>
      </c>
      <c r="B741" s="34">
        <v>0</v>
      </c>
      <c r="C741" s="55">
        <f t="shared" si="666"/>
        <v>19.25</v>
      </c>
      <c r="D741" s="59"/>
      <c r="E741" s="87">
        <v>2.2000000000000002</v>
      </c>
      <c r="F741" s="101">
        <f>C741+E741</f>
        <v>21.45</v>
      </c>
      <c r="G741" s="37">
        <f t="shared" si="667"/>
        <v>1.7840596158825374E+44</v>
      </c>
      <c r="H741" s="34">
        <f t="shared" si="668"/>
        <v>147.00000000000009</v>
      </c>
      <c r="I741" s="38">
        <v>735</v>
      </c>
      <c r="L741" s="33"/>
      <c r="M741" s="34"/>
      <c r="N741" s="42"/>
    </row>
    <row r="742" spans="1:14">
      <c r="A742" s="34">
        <f t="shared" si="665"/>
        <v>29911889590.971504</v>
      </c>
      <c r="B742" s="34">
        <v>0</v>
      </c>
      <c r="C742" s="55">
        <f t="shared" si="666"/>
        <v>19.25</v>
      </c>
      <c r="D742" s="59"/>
      <c r="E742" s="87">
        <v>2.2000000000000002</v>
      </c>
      <c r="F742" s="101">
        <f>C742+E742</f>
        <v>21.45</v>
      </c>
      <c r="G742" s="37">
        <f t="shared" si="667"/>
        <v>2.0493463459809131E+44</v>
      </c>
      <c r="H742" s="34">
        <f t="shared" si="668"/>
        <v>147.20000000000007</v>
      </c>
      <c r="I742" s="38">
        <v>736</v>
      </c>
      <c r="L742" s="33"/>
      <c r="M742" s="34"/>
      <c r="N742" s="42"/>
    </row>
    <row r="743" spans="1:14">
      <c r="A743" s="34">
        <f t="shared" si="665"/>
        <v>30966730099.34882</v>
      </c>
      <c r="B743" s="34">
        <v>0</v>
      </c>
      <c r="C743" s="55">
        <f t="shared" si="666"/>
        <v>19.25</v>
      </c>
      <c r="D743" s="59"/>
      <c r="E743" s="87">
        <v>2.2000000000000002</v>
      </c>
      <c r="F743" s="101">
        <f>C743+E743</f>
        <v>21.45</v>
      </c>
      <c r="G743" s="37">
        <f t="shared" si="667"/>
        <v>2.35408077644746E+44</v>
      </c>
      <c r="H743" s="34">
        <f t="shared" si="668"/>
        <v>147.40000000000009</v>
      </c>
      <c r="I743" s="38">
        <v>737</v>
      </c>
      <c r="L743" s="33"/>
      <c r="M743" s="34"/>
      <c r="N743" s="42"/>
    </row>
    <row r="744" spans="1:14">
      <c r="A744" s="34">
        <f t="shared" si="665"/>
        <v>32058769477.91885</v>
      </c>
      <c r="B744" s="34">
        <v>0</v>
      </c>
      <c r="C744" s="55">
        <f t="shared" si="666"/>
        <v>19.25</v>
      </c>
      <c r="D744" s="59"/>
      <c r="E744" s="87">
        <v>2.2000000000000002</v>
      </c>
      <c r="F744" s="101">
        <f>C744+E744</f>
        <v>21.45</v>
      </c>
      <c r="G744" s="37">
        <f t="shared" si="667"/>
        <v>2.7041287154353399E+44</v>
      </c>
      <c r="H744" s="34">
        <f t="shared" si="668"/>
        <v>147.60000000000008</v>
      </c>
      <c r="I744" s="38">
        <v>738</v>
      </c>
      <c r="L744" s="33"/>
      <c r="M744" s="34"/>
      <c r="N744" s="42"/>
    </row>
    <row r="745" spans="1:14">
      <c r="A745" s="34">
        <f t="shared" si="665"/>
        <v>33189319542.005939</v>
      </c>
      <c r="B745" s="34">
        <v>0</v>
      </c>
      <c r="C745" s="55">
        <f t="shared" si="666"/>
        <v>19.25</v>
      </c>
      <c r="D745" s="59"/>
      <c r="E745" s="87">
        <v>2.2000000000000002</v>
      </c>
      <c r="F745" s="101">
        <f>C745+E745</f>
        <v>21.45</v>
      </c>
      <c r="G745" s="37">
        <f t="shared" si="667"/>
        <v>3.1062282071208204E+44</v>
      </c>
      <c r="H745" s="34">
        <f t="shared" si="668"/>
        <v>147.8000000000001</v>
      </c>
      <c r="I745" s="38">
        <v>739</v>
      </c>
      <c r="L745" s="33"/>
      <c r="M745" s="34"/>
      <c r="N745" s="42"/>
    </row>
    <row r="746" spans="1:14">
      <c r="A746" s="34">
        <f t="shared" si="665"/>
        <v>34359738368.001915</v>
      </c>
      <c r="B746" s="34">
        <v>0</v>
      </c>
      <c r="C746" s="55">
        <f t="shared" si="666"/>
        <v>19.25</v>
      </c>
      <c r="D746" s="59"/>
      <c r="E746" s="87">
        <v>2.2000000000000002</v>
      </c>
      <c r="F746" s="101">
        <f>C746+E746</f>
        <v>21.45</v>
      </c>
      <c r="G746" s="37">
        <f t="shared" si="667"/>
        <v>3.5681192317650756E+44</v>
      </c>
      <c r="H746" s="34">
        <f t="shared" si="668"/>
        <v>148.00000000000009</v>
      </c>
      <c r="I746" s="38">
        <v>740</v>
      </c>
      <c r="L746" s="33"/>
      <c r="M746" s="34"/>
      <c r="N746" s="42"/>
    </row>
    <row r="747" spans="1:14">
      <c r="A747" s="34">
        <f t="shared" si="665"/>
        <v>35571431924.759163</v>
      </c>
      <c r="B747" s="34">
        <v>0</v>
      </c>
      <c r="C747" s="55">
        <f t="shared" si="666"/>
        <v>19.25</v>
      </c>
      <c r="D747" s="59"/>
      <c r="E747" s="87">
        <v>2.2000000000000002</v>
      </c>
      <c r="F747" s="101">
        <f>C747+E747</f>
        <v>21.45</v>
      </c>
      <c r="G747" s="37">
        <f t="shared" si="667"/>
        <v>4.0986926919618269E+44</v>
      </c>
      <c r="H747" s="34">
        <f t="shared" si="668"/>
        <v>148.20000000000007</v>
      </c>
      <c r="I747" s="38">
        <v>741</v>
      </c>
      <c r="L747" s="33"/>
      <c r="M747" s="34"/>
      <c r="N747" s="42"/>
    </row>
    <row r="748" spans="1:14">
      <c r="A748" s="34">
        <f t="shared" si="665"/>
        <v>36825855762.514542</v>
      </c>
      <c r="B748" s="34">
        <v>0</v>
      </c>
      <c r="C748" s="55">
        <f t="shared" si="666"/>
        <v>19.25</v>
      </c>
      <c r="D748" s="59"/>
      <c r="E748" s="87">
        <v>2.2000000000000002</v>
      </c>
      <c r="F748" s="101">
        <f>C748+E748</f>
        <v>21.45</v>
      </c>
      <c r="G748" s="37">
        <f t="shared" si="667"/>
        <v>4.70816155289492E+44</v>
      </c>
      <c r="H748" s="34">
        <f t="shared" si="668"/>
        <v>148.40000000000009</v>
      </c>
      <c r="I748" s="38">
        <v>742</v>
      </c>
      <c r="L748" s="33"/>
      <c r="M748" s="34"/>
      <c r="N748" s="42"/>
    </row>
    <row r="749" spans="1:14">
      <c r="A749" s="34">
        <f t="shared" si="665"/>
        <v>38124516761.373184</v>
      </c>
      <c r="B749" s="34">
        <v>0</v>
      </c>
      <c r="C749" s="55">
        <f t="shared" si="666"/>
        <v>19.25</v>
      </c>
      <c r="D749" s="59"/>
      <c r="E749" s="87">
        <v>2.2000000000000002</v>
      </c>
      <c r="F749" s="101">
        <f>C749+E749</f>
        <v>21.45</v>
      </c>
      <c r="G749" s="37">
        <f t="shared" si="667"/>
        <v>5.4082574308706814E+44</v>
      </c>
      <c r="H749" s="34">
        <f t="shared" si="668"/>
        <v>148.60000000000008</v>
      </c>
      <c r="I749" s="38">
        <v>743</v>
      </c>
      <c r="L749" s="33"/>
      <c r="M749" s="34"/>
      <c r="N749" s="42"/>
    </row>
    <row r="750" spans="1:14">
      <c r="A750" s="34">
        <f t="shared" si="665"/>
        <v>39468974941.452324</v>
      </c>
      <c r="B750" s="34">
        <v>0</v>
      </c>
      <c r="C750" s="55">
        <f t="shared" si="666"/>
        <v>19.25</v>
      </c>
      <c r="D750" s="59"/>
      <c r="E750" s="87">
        <v>2.2000000000000002</v>
      </c>
      <c r="F750" s="101">
        <f>C750+E750</f>
        <v>21.45</v>
      </c>
      <c r="G750" s="37">
        <f t="shared" si="667"/>
        <v>6.2124564142416432E+44</v>
      </c>
      <c r="H750" s="34">
        <f t="shared" si="668"/>
        <v>148.8000000000001</v>
      </c>
      <c r="I750" s="38">
        <v>744</v>
      </c>
      <c r="L750" s="33"/>
      <c r="M750" s="34"/>
      <c r="N750" s="42"/>
    </row>
    <row r="751" spans="1:14">
      <c r="A751" s="34">
        <f t="shared" si="665"/>
        <v>40860845336.859886</v>
      </c>
      <c r="B751" s="34">
        <v>0</v>
      </c>
      <c r="C751" s="55">
        <f t="shared" si="666"/>
        <v>19.25</v>
      </c>
      <c r="D751" s="59"/>
      <c r="E751" s="87">
        <v>2.2000000000000002</v>
      </c>
      <c r="F751" s="101">
        <f>C751+E751</f>
        <v>21.45</v>
      </c>
      <c r="G751" s="37">
        <f t="shared" si="667"/>
        <v>7.1362384635301559E+44</v>
      </c>
      <c r="H751" s="34">
        <f t="shared" si="668"/>
        <v>149.00000000000009</v>
      </c>
      <c r="I751" s="38">
        <v>745</v>
      </c>
      <c r="L751" s="33"/>
      <c r="M751" s="34"/>
      <c r="N751" s="42"/>
    </row>
    <row r="752" spans="1:14">
      <c r="A752" s="34">
        <f t="shared" si="665"/>
        <v>42301799935.758553</v>
      </c>
      <c r="B752" s="34">
        <v>0</v>
      </c>
      <c r="C752" s="55">
        <f t="shared" si="666"/>
        <v>19.25</v>
      </c>
      <c r="D752" s="59"/>
      <c r="E752" s="87">
        <v>2.2000000000000002</v>
      </c>
      <c r="F752" s="101">
        <f>C752+E752</f>
        <v>21.45</v>
      </c>
      <c r="G752" s="37">
        <f t="shared" si="667"/>
        <v>8.1973853839236571E+44</v>
      </c>
      <c r="H752" s="34">
        <f t="shared" si="668"/>
        <v>149.20000000000007</v>
      </c>
      <c r="I752" s="38">
        <v>746</v>
      </c>
      <c r="L752" s="33"/>
      <c r="M752" s="34"/>
      <c r="N752" s="42"/>
    </row>
    <row r="753" spans="1:14">
      <c r="A753" s="34">
        <f t="shared" si="665"/>
        <v>43793569688.846268</v>
      </c>
      <c r="B753" s="34">
        <v>0</v>
      </c>
      <c r="C753" s="55">
        <f t="shared" si="666"/>
        <v>19.25</v>
      </c>
      <c r="D753" s="59"/>
      <c r="E753" s="87">
        <v>2.2000000000000002</v>
      </c>
      <c r="F753" s="101">
        <f>C753+E753</f>
        <v>21.45</v>
      </c>
      <c r="G753" s="37">
        <f t="shared" si="667"/>
        <v>9.4163231057898448E+44</v>
      </c>
      <c r="H753" s="34">
        <f t="shared" si="668"/>
        <v>149.40000000000009</v>
      </c>
      <c r="I753" s="38">
        <v>747</v>
      </c>
      <c r="L753" s="33"/>
      <c r="M753" s="34"/>
      <c r="N753" s="42"/>
    </row>
    <row r="754" spans="1:14">
      <c r="A754" s="34">
        <f t="shared" si="665"/>
        <v>45337946588.665489</v>
      </c>
      <c r="B754" s="34">
        <v>0</v>
      </c>
      <c r="C754" s="55">
        <f t="shared" si="666"/>
        <v>19.25</v>
      </c>
      <c r="D754" s="59"/>
      <c r="E754" s="87">
        <v>2.2000000000000002</v>
      </c>
      <c r="F754" s="101">
        <f>C754+E754</f>
        <v>21.45</v>
      </c>
      <c r="G754" s="37">
        <f t="shared" si="667"/>
        <v>1.0816514861741367E+45</v>
      </c>
      <c r="H754" s="34">
        <f t="shared" si="668"/>
        <v>149.60000000000008</v>
      </c>
      <c r="I754" s="38">
        <v>748</v>
      </c>
      <c r="L754" s="33"/>
      <c r="M754" s="34"/>
      <c r="N754" s="42"/>
    </row>
    <row r="755" spans="1:14">
      <c r="A755" s="34">
        <f t="shared" si="665"/>
        <v>46936785822.239227</v>
      </c>
      <c r="B755" s="34">
        <v>0</v>
      </c>
      <c r="C755" s="55">
        <f t="shared" si="666"/>
        <v>19.25</v>
      </c>
      <c r="D755" s="59"/>
      <c r="E755" s="87">
        <v>2.2000000000000002</v>
      </c>
      <c r="F755" s="101">
        <f>C755+E755</f>
        <v>21.45</v>
      </c>
      <c r="G755" s="37">
        <f t="shared" si="667"/>
        <v>1.2424912828483288E+45</v>
      </c>
      <c r="H755" s="34">
        <f t="shared" si="668"/>
        <v>149.80000000000007</v>
      </c>
      <c r="I755" s="38">
        <v>749</v>
      </c>
      <c r="L755" s="33"/>
      <c r="M755" s="34"/>
      <c r="N755" s="42"/>
    </row>
    <row r="756" spans="1:14">
      <c r="A756" s="34">
        <f t="shared" si="665"/>
        <v>48592007999.619545</v>
      </c>
      <c r="B756" s="34">
        <v>0</v>
      </c>
      <c r="C756" s="55">
        <f t="shared" si="666"/>
        <v>19.25</v>
      </c>
      <c r="D756" s="59"/>
      <c r="E756" s="87">
        <v>2.2000000000000002</v>
      </c>
      <c r="F756" s="101">
        <f>C756+E756</f>
        <v>21.45</v>
      </c>
      <c r="G756" s="37">
        <f t="shared" si="667"/>
        <v>1.4272476927060312E+45</v>
      </c>
      <c r="H756" s="34">
        <f t="shared" si="668"/>
        <v>150.00000000000009</v>
      </c>
      <c r="I756" s="38">
        <v>750</v>
      </c>
      <c r="L756" s="33"/>
      <c r="M756" s="34"/>
      <c r="N756" s="42"/>
    </row>
    <row r="757" spans="1:14">
      <c r="A757" s="34">
        <f t="shared" si="665"/>
        <v>50305601461.025749</v>
      </c>
      <c r="B757" s="34">
        <v>0</v>
      </c>
      <c r="C757" s="55">
        <f t="shared" si="666"/>
        <v>19.25</v>
      </c>
      <c r="D757" s="59"/>
      <c r="E757" s="87">
        <v>2.2000000000000002</v>
      </c>
      <c r="F757" s="101">
        <f>C757+E757</f>
        <v>21.45</v>
      </c>
      <c r="G757" s="37">
        <f t="shared" si="667"/>
        <v>1.6394770767847317E+45</v>
      </c>
      <c r="H757" s="34">
        <f t="shared" si="668"/>
        <v>150.20000000000007</v>
      </c>
      <c r="I757" s="38">
        <v>751</v>
      </c>
      <c r="L757" s="33"/>
      <c r="M757" s="34"/>
      <c r="N757" s="42"/>
    </row>
    <row r="758" spans="1:14">
      <c r="A758" s="34">
        <f t="shared" si="665"/>
        <v>52079624665.343506</v>
      </c>
      <c r="B758" s="34">
        <v>0</v>
      </c>
      <c r="C758" s="55">
        <f t="shared" si="666"/>
        <v>19.25</v>
      </c>
      <c r="D758" s="59"/>
      <c r="E758" s="87">
        <v>2.2000000000000002</v>
      </c>
      <c r="F758" s="101">
        <f>C758+E758</f>
        <v>21.45</v>
      </c>
      <c r="G758" s="37">
        <f t="shared" si="667"/>
        <v>1.8832646211579696E+45</v>
      </c>
      <c r="H758" s="34">
        <f t="shared" si="668"/>
        <v>150.40000000000009</v>
      </c>
      <c r="I758" s="38">
        <v>752</v>
      </c>
      <c r="L758" s="33"/>
      <c r="M758" s="34"/>
      <c r="N758" s="42"/>
    </row>
    <row r="759" spans="1:14">
      <c r="A759" s="34">
        <f t="shared" si="665"/>
        <v>53916208662.854378</v>
      </c>
      <c r="B759" s="34">
        <v>0</v>
      </c>
      <c r="C759" s="55">
        <f t="shared" si="666"/>
        <v>19.25</v>
      </c>
      <c r="D759" s="59"/>
      <c r="E759" s="87">
        <v>2.2000000000000002</v>
      </c>
      <c r="F759" s="101">
        <f>C759+E759</f>
        <v>21.45</v>
      </c>
      <c r="G759" s="37">
        <f t="shared" si="667"/>
        <v>2.1633029723482738E+45</v>
      </c>
      <c r="H759" s="34">
        <f t="shared" si="668"/>
        <v>150.60000000000008</v>
      </c>
      <c r="I759" s="38">
        <v>753</v>
      </c>
      <c r="L759" s="33"/>
      <c r="M759" s="34"/>
      <c r="N759" s="42"/>
    </row>
    <row r="760" spans="1:14">
      <c r="A760" s="34">
        <f t="shared" si="665"/>
        <v>55817559655.165756</v>
      </c>
      <c r="B760" s="34">
        <v>0</v>
      </c>
      <c r="C760" s="55">
        <f t="shared" si="666"/>
        <v>19.25</v>
      </c>
      <c r="D760" s="59"/>
      <c r="E760" s="87">
        <v>2.2000000000000002</v>
      </c>
      <c r="F760" s="101">
        <f>C760+E760</f>
        <v>21.45</v>
      </c>
      <c r="G760" s="37">
        <f t="shared" si="667"/>
        <v>2.4849825656966589E+45</v>
      </c>
      <c r="H760" s="34">
        <f t="shared" si="668"/>
        <v>150.80000000000007</v>
      </c>
      <c r="I760" s="38">
        <v>754</v>
      </c>
      <c r="L760" s="33"/>
      <c r="M760" s="34"/>
      <c r="N760" s="42"/>
    </row>
    <row r="761" spans="1:14">
      <c r="A761" s="34">
        <f t="shared" si="665"/>
        <v>57785961645.416733</v>
      </c>
      <c r="B761" s="34">
        <v>0</v>
      </c>
      <c r="C761" s="55">
        <f t="shared" si="666"/>
        <v>19.25</v>
      </c>
      <c r="D761" s="59"/>
      <c r="E761" s="87">
        <v>2.2000000000000002</v>
      </c>
      <c r="F761" s="101">
        <f>C761+E761</f>
        <v>21.45</v>
      </c>
      <c r="G761" s="37">
        <f t="shared" si="667"/>
        <v>2.8544953854120636E+45</v>
      </c>
      <c r="H761" s="34">
        <f t="shared" si="668"/>
        <v>151.00000000000009</v>
      </c>
      <c r="I761" s="38">
        <v>755</v>
      </c>
      <c r="L761" s="33"/>
      <c r="M761" s="34"/>
      <c r="N761" s="42"/>
    </row>
    <row r="762" spans="1:14">
      <c r="A762" s="34">
        <f t="shared" si="665"/>
        <v>59823779181.943115</v>
      </c>
      <c r="B762" s="34">
        <v>0</v>
      </c>
      <c r="C762" s="55">
        <f t="shared" si="666"/>
        <v>19.25</v>
      </c>
      <c r="D762" s="59"/>
      <c r="E762" s="87">
        <v>2.2000000000000002</v>
      </c>
      <c r="F762" s="101">
        <f>C762+E762</f>
        <v>21.45</v>
      </c>
      <c r="G762" s="37">
        <f t="shared" si="667"/>
        <v>3.2789541535694654E+45</v>
      </c>
      <c r="H762" s="34">
        <f t="shared" si="668"/>
        <v>151.20000000000007</v>
      </c>
      <c r="I762" s="38">
        <v>756</v>
      </c>
      <c r="L762" s="33"/>
      <c r="M762" s="34"/>
      <c r="N762" s="42"/>
    </row>
    <row r="763" spans="1:14">
      <c r="A763" s="34">
        <f t="shared" si="665"/>
        <v>61933460198.697731</v>
      </c>
      <c r="B763" s="34">
        <v>0</v>
      </c>
      <c r="C763" s="55">
        <f t="shared" si="666"/>
        <v>19.25</v>
      </c>
      <c r="D763" s="59"/>
      <c r="E763" s="87">
        <v>2.2000000000000002</v>
      </c>
      <c r="F763" s="101">
        <f>C763+E763</f>
        <v>21.45</v>
      </c>
      <c r="G763" s="37">
        <f t="shared" si="667"/>
        <v>3.7665292423159392E+45</v>
      </c>
      <c r="H763" s="34">
        <f t="shared" si="668"/>
        <v>151.40000000000006</v>
      </c>
      <c r="I763" s="38">
        <v>757</v>
      </c>
      <c r="L763" s="33"/>
      <c r="M763" s="34"/>
      <c r="N763" s="42"/>
    </row>
    <row r="764" spans="1:14">
      <c r="A764" s="34">
        <f t="shared" si="665"/>
        <v>64117538955.837791</v>
      </c>
      <c r="B764" s="34">
        <v>0</v>
      </c>
      <c r="C764" s="55">
        <f t="shared" si="666"/>
        <v>19.25</v>
      </c>
      <c r="D764" s="59"/>
      <c r="E764" s="87">
        <v>2.2000000000000002</v>
      </c>
      <c r="F764" s="101">
        <f>C764+E764</f>
        <v>21.45</v>
      </c>
      <c r="G764" s="37">
        <f t="shared" si="667"/>
        <v>4.3266059446965489E+45</v>
      </c>
      <c r="H764" s="34">
        <f t="shared" si="668"/>
        <v>151.60000000000008</v>
      </c>
      <c r="I764" s="38">
        <v>758</v>
      </c>
      <c r="L764" s="33"/>
      <c r="M764" s="34"/>
      <c r="N764" s="42"/>
    </row>
    <row r="765" spans="1:14">
      <c r="A765" s="34">
        <f t="shared" si="665"/>
        <v>66378639084.011978</v>
      </c>
      <c r="B765" s="34">
        <v>0</v>
      </c>
      <c r="C765" s="55">
        <f t="shared" si="666"/>
        <v>19.25</v>
      </c>
      <c r="D765" s="59"/>
      <c r="E765" s="87">
        <v>2.2000000000000002</v>
      </c>
      <c r="F765" s="101">
        <f>C765+E765</f>
        <v>21.45</v>
      </c>
      <c r="G765" s="37">
        <f t="shared" si="667"/>
        <v>4.9699651313933203E+45</v>
      </c>
      <c r="H765" s="34">
        <f t="shared" si="668"/>
        <v>151.80000000000007</v>
      </c>
      <c r="I765" s="38">
        <v>759</v>
      </c>
      <c r="L765" s="33"/>
      <c r="M765" s="34"/>
      <c r="N765" s="42"/>
    </row>
    <row r="766" spans="1:14">
      <c r="A766" s="34">
        <f t="shared" si="665"/>
        <v>68719476736.003952</v>
      </c>
      <c r="B766" s="34">
        <v>0</v>
      </c>
      <c r="C766" s="55">
        <f t="shared" si="666"/>
        <v>19.25</v>
      </c>
      <c r="D766" s="59"/>
      <c r="E766" s="87">
        <v>2.2000000000000002</v>
      </c>
      <c r="F766" s="101">
        <f>C766+E766</f>
        <v>21.45</v>
      </c>
      <c r="G766" s="37">
        <f t="shared" si="667"/>
        <v>5.7089907708241298E+45</v>
      </c>
      <c r="H766" s="34">
        <f t="shared" si="668"/>
        <v>152.00000000000009</v>
      </c>
      <c r="I766" s="38">
        <v>760</v>
      </c>
      <c r="L766" s="33"/>
      <c r="M766" s="34"/>
      <c r="N766" s="42"/>
    </row>
    <row r="767" spans="1:14">
      <c r="A767" s="34">
        <f t="shared" si="665"/>
        <v>71142863849.518448</v>
      </c>
      <c r="B767" s="34">
        <v>0</v>
      </c>
      <c r="C767" s="55">
        <f t="shared" si="666"/>
        <v>19.25</v>
      </c>
      <c r="D767" s="59"/>
      <c r="E767" s="87">
        <v>2.2000000000000002</v>
      </c>
      <c r="F767" s="101">
        <f>C767+E767</f>
        <v>21.45</v>
      </c>
      <c r="G767" s="37">
        <f t="shared" si="667"/>
        <v>6.5579083071389345E+45</v>
      </c>
      <c r="H767" s="34">
        <f t="shared" si="668"/>
        <v>152.20000000000007</v>
      </c>
      <c r="I767" s="38">
        <v>761</v>
      </c>
      <c r="L767" s="33"/>
      <c r="M767" s="34"/>
      <c r="N767" s="42"/>
    </row>
    <row r="768" spans="1:14">
      <c r="A768" s="34">
        <f t="shared" si="665"/>
        <v>73651711525.029221</v>
      </c>
      <c r="B768" s="34">
        <v>0</v>
      </c>
      <c r="C768" s="55">
        <f t="shared" si="666"/>
        <v>19.25</v>
      </c>
      <c r="D768" s="59"/>
      <c r="E768" s="87">
        <v>2.2000000000000002</v>
      </c>
      <c r="F768" s="101">
        <f>C768+E768</f>
        <v>21.45</v>
      </c>
      <c r="G768" s="37">
        <f t="shared" si="667"/>
        <v>7.5330584846318821E+45</v>
      </c>
      <c r="H768" s="34">
        <f t="shared" si="668"/>
        <v>152.40000000000006</v>
      </c>
      <c r="I768" s="38">
        <v>762</v>
      </c>
      <c r="L768" s="33"/>
      <c r="M768" s="34"/>
      <c r="N768" s="42"/>
    </row>
    <row r="769" spans="1:14">
      <c r="A769" s="34">
        <f t="shared" si="665"/>
        <v>76249033522.746475</v>
      </c>
      <c r="B769" s="34">
        <v>0</v>
      </c>
      <c r="C769" s="55">
        <f t="shared" si="666"/>
        <v>19.25</v>
      </c>
      <c r="D769" s="59"/>
      <c r="E769" s="87">
        <v>2.2000000000000002</v>
      </c>
      <c r="F769" s="101">
        <f>C769+E769</f>
        <v>21.45</v>
      </c>
      <c r="G769" s="37">
        <f t="shared" si="667"/>
        <v>8.6532118893931003E+45</v>
      </c>
      <c r="H769" s="34">
        <f t="shared" si="668"/>
        <v>152.60000000000008</v>
      </c>
      <c r="I769" s="38">
        <v>763</v>
      </c>
      <c r="L769" s="33"/>
      <c r="M769" s="34"/>
      <c r="N769" s="42"/>
    </row>
    <row r="770" spans="1:14">
      <c r="A770" s="34">
        <f t="shared" si="665"/>
        <v>78937949882.90477</v>
      </c>
      <c r="B770" s="34">
        <v>0</v>
      </c>
      <c r="C770" s="55">
        <f t="shared" si="666"/>
        <v>19.25</v>
      </c>
      <c r="D770" s="59"/>
      <c r="E770" s="87">
        <v>2.2000000000000002</v>
      </c>
      <c r="F770" s="101">
        <f>C770+E770</f>
        <v>21.45</v>
      </c>
      <c r="G770" s="37">
        <f t="shared" si="667"/>
        <v>9.9399302627866405E+45</v>
      </c>
      <c r="H770" s="34">
        <f t="shared" si="668"/>
        <v>152.80000000000007</v>
      </c>
      <c r="I770" s="38">
        <v>764</v>
      </c>
      <c r="L770" s="33"/>
      <c r="M770" s="34"/>
      <c r="N770" s="42"/>
    </row>
    <row r="771" spans="1:14">
      <c r="A771" s="34">
        <f t="shared" si="665"/>
        <v>81721690673.719879</v>
      </c>
      <c r="B771" s="34">
        <v>0</v>
      </c>
      <c r="C771" s="55">
        <f t="shared" si="666"/>
        <v>19.25</v>
      </c>
      <c r="D771" s="59"/>
      <c r="E771" s="87">
        <v>2.2000000000000002</v>
      </c>
      <c r="F771" s="101">
        <f>C771+E771</f>
        <v>21.45</v>
      </c>
      <c r="G771" s="37">
        <f t="shared" si="667"/>
        <v>1.141798154164826E+46</v>
      </c>
      <c r="H771" s="34">
        <f t="shared" si="668"/>
        <v>153.00000000000009</v>
      </c>
      <c r="I771" s="38">
        <v>765</v>
      </c>
      <c r="L771" s="33"/>
      <c r="M771" s="34"/>
      <c r="N771" s="42"/>
    </row>
    <row r="772" spans="1:14">
      <c r="A772" s="34">
        <f t="shared" si="665"/>
        <v>84603599871.517227</v>
      </c>
      <c r="B772" s="34">
        <v>0</v>
      </c>
      <c r="C772" s="55">
        <f t="shared" si="666"/>
        <v>19.25</v>
      </c>
      <c r="D772" s="59"/>
      <c r="E772" s="87">
        <v>2.2000000000000002</v>
      </c>
      <c r="F772" s="101">
        <f>C772+E772</f>
        <v>21.45</v>
      </c>
      <c r="G772" s="37">
        <f t="shared" si="667"/>
        <v>1.3115816614277869E+46</v>
      </c>
      <c r="H772" s="34">
        <f t="shared" si="668"/>
        <v>153.20000000000007</v>
      </c>
      <c r="I772" s="38">
        <v>766</v>
      </c>
      <c r="L772" s="33"/>
      <c r="M772" s="34"/>
      <c r="N772" s="42"/>
    </row>
    <row r="773" spans="1:14">
      <c r="A773" s="34">
        <f t="shared" si="665"/>
        <v>87587139377.692688</v>
      </c>
      <c r="B773" s="34">
        <v>0</v>
      </c>
      <c r="C773" s="55">
        <f t="shared" si="666"/>
        <v>19.25</v>
      </c>
      <c r="D773" s="59"/>
      <c r="E773" s="87">
        <v>2.2000000000000002</v>
      </c>
      <c r="F773" s="101">
        <f>C773+E773</f>
        <v>21.45</v>
      </c>
      <c r="G773" s="37">
        <f t="shared" si="667"/>
        <v>1.5066116969263772E+46</v>
      </c>
      <c r="H773" s="34">
        <f t="shared" si="668"/>
        <v>153.40000000000006</v>
      </c>
      <c r="I773" s="38">
        <v>767</v>
      </c>
      <c r="L773" s="33"/>
      <c r="M773" s="34"/>
      <c r="N773" s="42"/>
    </row>
    <row r="774" spans="1:14">
      <c r="A774" s="34">
        <f t="shared" si="665"/>
        <v>90675893177.331116</v>
      </c>
      <c r="B774" s="34">
        <v>0</v>
      </c>
      <c r="C774" s="55">
        <f t="shared" si="666"/>
        <v>19.25</v>
      </c>
      <c r="D774" s="59"/>
      <c r="E774" s="87">
        <v>2.2000000000000002</v>
      </c>
      <c r="F774" s="101">
        <f>C774+E774</f>
        <v>21.45</v>
      </c>
      <c r="G774" s="37">
        <f t="shared" si="667"/>
        <v>1.7306423778786208E+46</v>
      </c>
      <c r="H774" s="34">
        <f t="shared" si="668"/>
        <v>153.60000000000008</v>
      </c>
      <c r="I774" s="38">
        <v>768</v>
      </c>
      <c r="L774" s="33"/>
      <c r="M774" s="34"/>
      <c r="N774" s="42"/>
    </row>
    <row r="775" spans="1:14">
      <c r="A775" s="34">
        <f t="shared" ref="A775:A838" si="669">POWER(POWER(2,0.05),I775-40)</f>
        <v>93873571644.478607</v>
      </c>
      <c r="B775" s="34">
        <v>0</v>
      </c>
      <c r="C775" s="55">
        <f t="shared" si="666"/>
        <v>19.25</v>
      </c>
      <c r="D775" s="59"/>
      <c r="E775" s="87">
        <v>2.2000000000000002</v>
      </c>
      <c r="F775" s="101">
        <f>C775+E775</f>
        <v>21.45</v>
      </c>
      <c r="G775" s="37">
        <f t="shared" si="667"/>
        <v>1.9879860525573289E+46</v>
      </c>
      <c r="H775" s="34">
        <f t="shared" si="668"/>
        <v>153.80000000000007</v>
      </c>
      <c r="I775" s="38">
        <v>769</v>
      </c>
      <c r="L775" s="33"/>
      <c r="M775" s="34"/>
      <c r="N775" s="42"/>
    </row>
    <row r="776" spans="1:14">
      <c r="A776" s="34">
        <f t="shared" si="669"/>
        <v>97184015999.239258</v>
      </c>
      <c r="B776" s="34">
        <v>0</v>
      </c>
      <c r="C776" s="55">
        <f t="shared" si="666"/>
        <v>19.25</v>
      </c>
      <c r="D776" s="59"/>
      <c r="E776" s="87">
        <v>2.2000000000000002</v>
      </c>
      <c r="F776" s="101">
        <f>C776+E776</f>
        <v>21.45</v>
      </c>
      <c r="G776" s="37">
        <f t="shared" si="667"/>
        <v>2.2835963083296529E+46</v>
      </c>
      <c r="H776" s="34">
        <f t="shared" si="668"/>
        <v>154.00000000000006</v>
      </c>
      <c r="I776" s="38">
        <v>770</v>
      </c>
      <c r="L776" s="33"/>
      <c r="M776" s="34"/>
      <c r="N776" s="42"/>
    </row>
    <row r="777" spans="1:14">
      <c r="A777" s="34">
        <f t="shared" si="669"/>
        <v>100611202922.05165</v>
      </c>
      <c r="B777" s="34">
        <v>0</v>
      </c>
      <c r="C777" s="55">
        <f t="shared" si="666"/>
        <v>19.25</v>
      </c>
      <c r="D777" s="59"/>
      <c r="E777" s="87">
        <v>2.2000000000000002</v>
      </c>
      <c r="F777" s="101">
        <f>C777+E777</f>
        <v>21.45</v>
      </c>
      <c r="G777" s="37">
        <f t="shared" si="667"/>
        <v>2.6231633228555748E+46</v>
      </c>
      <c r="H777" s="34">
        <f t="shared" si="668"/>
        <v>154.20000000000007</v>
      </c>
      <c r="I777" s="38">
        <v>771</v>
      </c>
      <c r="L777" s="33"/>
      <c r="M777" s="34"/>
      <c r="N777" s="42"/>
    </row>
    <row r="778" spans="1:14">
      <c r="A778" s="34">
        <f t="shared" si="669"/>
        <v>104159249330.68718</v>
      </c>
      <c r="B778" s="34">
        <v>0</v>
      </c>
      <c r="C778" s="55">
        <f t="shared" si="666"/>
        <v>19.25</v>
      </c>
      <c r="D778" s="59"/>
      <c r="E778" s="87">
        <v>2.2000000000000002</v>
      </c>
      <c r="F778" s="101">
        <f>C778+E778</f>
        <v>21.45</v>
      </c>
      <c r="G778" s="37">
        <f t="shared" si="667"/>
        <v>3.0132233938527549E+46</v>
      </c>
      <c r="H778" s="34">
        <f t="shared" si="668"/>
        <v>154.40000000000006</v>
      </c>
      <c r="I778" s="38">
        <v>772</v>
      </c>
      <c r="L778" s="33"/>
      <c r="M778" s="34"/>
      <c r="N778" s="42"/>
    </row>
    <row r="779" spans="1:14">
      <c r="A779" s="34">
        <f t="shared" si="669"/>
        <v>107832417325.70892</v>
      </c>
      <c r="B779" s="34">
        <v>0</v>
      </c>
      <c r="C779" s="55">
        <f t="shared" si="666"/>
        <v>19.25</v>
      </c>
      <c r="D779" s="59"/>
      <c r="E779" s="87">
        <v>2.2000000000000002</v>
      </c>
      <c r="F779" s="101">
        <f>C779+E779</f>
        <v>21.45</v>
      </c>
      <c r="G779" s="37">
        <f t="shared" si="667"/>
        <v>3.4612847557572422E+46</v>
      </c>
      <c r="H779" s="34">
        <f t="shared" si="668"/>
        <v>154.60000000000008</v>
      </c>
      <c r="I779" s="38">
        <v>773</v>
      </c>
      <c r="L779" s="33"/>
      <c r="M779" s="34"/>
      <c r="N779" s="42"/>
    </row>
    <row r="780" spans="1:14">
      <c r="A780" s="34">
        <f t="shared" si="669"/>
        <v>111635119310.33168</v>
      </c>
      <c r="B780" s="34">
        <v>0</v>
      </c>
      <c r="C780" s="55">
        <f t="shared" si="666"/>
        <v>19.25</v>
      </c>
      <c r="D780" s="59"/>
      <c r="E780" s="87">
        <v>2.2000000000000002</v>
      </c>
      <c r="F780" s="101">
        <f>C780+E780</f>
        <v>21.45</v>
      </c>
      <c r="G780" s="37">
        <f t="shared" si="667"/>
        <v>3.9759721051146582E+46</v>
      </c>
      <c r="H780" s="34">
        <f t="shared" si="668"/>
        <v>154.80000000000007</v>
      </c>
      <c r="I780" s="38">
        <v>774</v>
      </c>
      <c r="L780" s="33"/>
      <c r="M780" s="34"/>
      <c r="N780" s="42"/>
    </row>
    <row r="781" spans="1:14">
      <c r="A781" s="34">
        <f t="shared" si="669"/>
        <v>115571923290.83365</v>
      </c>
      <c r="B781" s="34">
        <v>0</v>
      </c>
      <c r="C781" s="55">
        <f t="shared" si="666"/>
        <v>19.25</v>
      </c>
      <c r="D781" s="59"/>
      <c r="E781" s="87">
        <v>2.2000000000000002</v>
      </c>
      <c r="F781" s="101">
        <f>C781+E781</f>
        <v>21.45</v>
      </c>
      <c r="G781" s="37">
        <f t="shared" si="667"/>
        <v>4.5671926166593079E+46</v>
      </c>
      <c r="H781" s="34">
        <f t="shared" si="668"/>
        <v>155.00000000000009</v>
      </c>
      <c r="I781" s="38">
        <v>775</v>
      </c>
      <c r="L781" s="33"/>
      <c r="M781" s="34"/>
      <c r="N781" s="42"/>
    </row>
    <row r="782" spans="1:14">
      <c r="A782" s="34">
        <f t="shared" si="669"/>
        <v>119647558363.88641</v>
      </c>
      <c r="B782" s="34">
        <v>0</v>
      </c>
      <c r="C782" s="55">
        <f t="shared" si="666"/>
        <v>19.25</v>
      </c>
      <c r="D782" s="59"/>
      <c r="E782" s="87">
        <v>2.2000000000000002</v>
      </c>
      <c r="F782" s="101">
        <f>C782+E782</f>
        <v>21.45</v>
      </c>
      <c r="G782" s="37">
        <f t="shared" si="667"/>
        <v>5.2463266457111507E+46</v>
      </c>
      <c r="H782" s="34">
        <f t="shared" si="668"/>
        <v>155.20000000000007</v>
      </c>
      <c r="I782" s="38">
        <v>776</v>
      </c>
      <c r="L782" s="33"/>
      <c r="M782" s="34"/>
      <c r="N782" s="42"/>
    </row>
    <row r="783" spans="1:14">
      <c r="A783" s="34">
        <f t="shared" si="669"/>
        <v>123866920397.39565</v>
      </c>
      <c r="B783" s="34">
        <v>0</v>
      </c>
      <c r="C783" s="55">
        <f t="shared" si="666"/>
        <v>19.25</v>
      </c>
      <c r="D783" s="59"/>
      <c r="E783" s="87">
        <v>2.2000000000000002</v>
      </c>
      <c r="F783" s="101">
        <f>C783+E783</f>
        <v>21.45</v>
      </c>
      <c r="G783" s="37">
        <f t="shared" si="667"/>
        <v>6.0264467877055128E+46</v>
      </c>
      <c r="H783" s="34">
        <f t="shared" si="668"/>
        <v>155.40000000000009</v>
      </c>
      <c r="I783" s="38">
        <v>777</v>
      </c>
      <c r="L783" s="33"/>
      <c r="M783" s="34"/>
      <c r="N783" s="42"/>
    </row>
    <row r="784" spans="1:14">
      <c r="A784" s="34">
        <f t="shared" si="669"/>
        <v>128235077911.67581</v>
      </c>
      <c r="B784" s="34">
        <v>0</v>
      </c>
      <c r="C784" s="55">
        <f t="shared" si="666"/>
        <v>19.25</v>
      </c>
      <c r="D784" s="59"/>
      <c r="E784" s="87">
        <v>2.2000000000000002</v>
      </c>
      <c r="F784" s="101">
        <f>C784+E784</f>
        <v>21.45</v>
      </c>
      <c r="G784" s="37">
        <f t="shared" si="667"/>
        <v>6.9225695115144874E+46</v>
      </c>
      <c r="H784" s="34">
        <f t="shared" si="668"/>
        <v>155.60000000000008</v>
      </c>
      <c r="I784" s="38">
        <v>778</v>
      </c>
      <c r="L784" s="33"/>
      <c r="M784" s="34"/>
      <c r="N784" s="42"/>
    </row>
    <row r="785" spans="1:14">
      <c r="A785" s="34">
        <f t="shared" si="669"/>
        <v>132757278168.02417</v>
      </c>
      <c r="B785" s="34">
        <v>0</v>
      </c>
      <c r="C785" s="55">
        <f t="shared" si="666"/>
        <v>19.25</v>
      </c>
      <c r="D785" s="59"/>
      <c r="E785" s="87">
        <v>2.2000000000000002</v>
      </c>
      <c r="F785" s="101">
        <f>C785+E785</f>
        <v>21.45</v>
      </c>
      <c r="G785" s="37">
        <f t="shared" si="667"/>
        <v>7.9519442102293205E+46</v>
      </c>
      <c r="H785" s="34">
        <f t="shared" si="668"/>
        <v>155.8000000000001</v>
      </c>
      <c r="I785" s="38">
        <v>779</v>
      </c>
      <c r="L785" s="33"/>
      <c r="M785" s="34"/>
      <c r="N785" s="42"/>
    </row>
    <row r="786" spans="1:14">
      <c r="A786" s="34">
        <f t="shared" si="669"/>
        <v>137438953472.00812</v>
      </c>
      <c r="B786" s="34">
        <v>0</v>
      </c>
      <c r="C786" s="55">
        <f t="shared" si="666"/>
        <v>19.25</v>
      </c>
      <c r="D786" s="59"/>
      <c r="E786" s="87">
        <v>2.2000000000000002</v>
      </c>
      <c r="F786" s="101">
        <f>C786+E786</f>
        <v>21.45</v>
      </c>
      <c r="G786" s="37">
        <f t="shared" si="667"/>
        <v>9.1343852333186199E+46</v>
      </c>
      <c r="H786" s="34">
        <f t="shared" si="668"/>
        <v>156.00000000000009</v>
      </c>
      <c r="I786" s="38">
        <v>780</v>
      </c>
      <c r="L786" s="33"/>
      <c r="M786" s="34"/>
      <c r="N786" s="42"/>
    </row>
    <row r="787" spans="1:14">
      <c r="A787" s="34">
        <f t="shared" si="669"/>
        <v>142285727699.03711</v>
      </c>
      <c r="B787" s="34">
        <v>0</v>
      </c>
      <c r="C787" s="55">
        <f t="shared" si="666"/>
        <v>19.25</v>
      </c>
      <c r="D787" s="59"/>
      <c r="E787" s="87">
        <v>2.2000000000000002</v>
      </c>
      <c r="F787" s="101">
        <f>C787+E787</f>
        <v>21.45</v>
      </c>
      <c r="G787" s="37">
        <f t="shared" si="667"/>
        <v>1.0492653291422305E+47</v>
      </c>
      <c r="H787" s="34">
        <f t="shared" si="668"/>
        <v>156.2000000000001</v>
      </c>
      <c r="I787" s="38">
        <v>781</v>
      </c>
      <c r="L787" s="33"/>
      <c r="M787" s="34"/>
      <c r="N787" s="42"/>
    </row>
    <row r="788" spans="1:14">
      <c r="A788" s="34">
        <f t="shared" si="669"/>
        <v>147303423050.05862</v>
      </c>
      <c r="B788" s="34">
        <v>0</v>
      </c>
      <c r="C788" s="55">
        <f t="shared" si="666"/>
        <v>19.25</v>
      </c>
      <c r="D788" s="59"/>
      <c r="E788" s="87">
        <v>2.2000000000000002</v>
      </c>
      <c r="F788" s="101">
        <f>C788+E788</f>
        <v>21.45</v>
      </c>
      <c r="G788" s="37">
        <f t="shared" si="667"/>
        <v>1.2052893575411026E+47</v>
      </c>
      <c r="H788" s="34">
        <f t="shared" si="668"/>
        <v>156.40000000000009</v>
      </c>
      <c r="I788" s="38">
        <v>782</v>
      </c>
      <c r="L788" s="33"/>
      <c r="M788" s="34"/>
      <c r="N788" s="42"/>
    </row>
    <row r="789" spans="1:14">
      <c r="A789" s="34">
        <f t="shared" si="669"/>
        <v>152498067045.49319</v>
      </c>
      <c r="B789" s="34">
        <v>0</v>
      </c>
      <c r="C789" s="55">
        <f t="shared" si="666"/>
        <v>19.25</v>
      </c>
      <c r="D789" s="59"/>
      <c r="E789" s="87">
        <v>2.2000000000000002</v>
      </c>
      <c r="F789" s="101">
        <f>C789+E789</f>
        <v>21.45</v>
      </c>
      <c r="G789" s="37">
        <f t="shared" si="667"/>
        <v>1.3845139023028981E+47</v>
      </c>
      <c r="H789" s="34">
        <f t="shared" si="668"/>
        <v>156.60000000000008</v>
      </c>
      <c r="I789" s="38">
        <v>783</v>
      </c>
      <c r="L789" s="33"/>
      <c r="M789" s="34"/>
      <c r="N789" s="42"/>
    </row>
    <row r="790" spans="1:14">
      <c r="A790" s="34">
        <f t="shared" si="669"/>
        <v>157875899765.80978</v>
      </c>
      <c r="B790" s="34">
        <v>0</v>
      </c>
      <c r="C790" s="55">
        <f t="shared" ref="C790:C853" si="670">IF(D790&gt;0,C789+D790,C789)</f>
        <v>19.25</v>
      </c>
      <c r="D790" s="59"/>
      <c r="E790" s="87">
        <v>2.2000000000000002</v>
      </c>
      <c r="F790" s="101">
        <f>C790+E790</f>
        <v>21.45</v>
      </c>
      <c r="G790" s="37">
        <f t="shared" si="667"/>
        <v>1.5903888420458647E+47</v>
      </c>
      <c r="H790" s="34">
        <f t="shared" si="668"/>
        <v>156.8000000000001</v>
      </c>
      <c r="I790" s="38">
        <v>784</v>
      </c>
      <c r="L790" s="33"/>
      <c r="M790" s="34"/>
      <c r="N790" s="42"/>
    </row>
    <row r="791" spans="1:14">
      <c r="A791" s="34">
        <f t="shared" si="669"/>
        <v>163443381347.44003</v>
      </c>
      <c r="B791" s="34">
        <v>0</v>
      </c>
      <c r="C791" s="55">
        <f t="shared" si="670"/>
        <v>19.25</v>
      </c>
      <c r="D791" s="59"/>
      <c r="E791" s="87">
        <v>2.2000000000000002</v>
      </c>
      <c r="F791" s="101">
        <f>C791+E791</f>
        <v>21.45</v>
      </c>
      <c r="G791" s="37">
        <f t="shared" si="667"/>
        <v>1.8268770466637244E+47</v>
      </c>
      <c r="H791" s="34">
        <f t="shared" si="668"/>
        <v>157.00000000000009</v>
      </c>
      <c r="I791" s="38">
        <v>785</v>
      </c>
      <c r="L791" s="33"/>
      <c r="M791" s="34"/>
      <c r="N791" s="42"/>
    </row>
    <row r="792" spans="1:14">
      <c r="A792" s="34">
        <f t="shared" si="669"/>
        <v>169207199743.03479</v>
      </c>
      <c r="B792" s="34">
        <v>0</v>
      </c>
      <c r="C792" s="55">
        <f t="shared" si="670"/>
        <v>19.25</v>
      </c>
      <c r="D792" s="59"/>
      <c r="E792" s="87">
        <v>2.2000000000000002</v>
      </c>
      <c r="F792" s="101">
        <f>C792+E792</f>
        <v>21.45</v>
      </c>
      <c r="G792" s="37">
        <f t="shared" si="667"/>
        <v>2.0985306582844615E+47</v>
      </c>
      <c r="H792" s="34">
        <f t="shared" si="668"/>
        <v>157.20000000000007</v>
      </c>
      <c r="I792" s="38">
        <v>786</v>
      </c>
      <c r="L792" s="33"/>
      <c r="M792" s="34"/>
      <c r="N792" s="42"/>
    </row>
    <row r="793" spans="1:14">
      <c r="A793" s="34">
        <f t="shared" si="669"/>
        <v>175174278755.38565</v>
      </c>
      <c r="B793" s="34">
        <v>0</v>
      </c>
      <c r="C793" s="55">
        <f t="shared" si="670"/>
        <v>19.25</v>
      </c>
      <c r="D793" s="59"/>
      <c r="E793" s="87">
        <v>2.2000000000000002</v>
      </c>
      <c r="F793" s="101">
        <f>C793+E793</f>
        <v>21.45</v>
      </c>
      <c r="G793" s="37">
        <f t="shared" si="667"/>
        <v>2.4105787150822067E+47</v>
      </c>
      <c r="H793" s="34">
        <f t="shared" si="668"/>
        <v>157.40000000000009</v>
      </c>
      <c r="I793" s="38">
        <v>787</v>
      </c>
      <c r="L793" s="33"/>
      <c r="M793" s="34"/>
      <c r="N793" s="42"/>
    </row>
    <row r="794" spans="1:14">
      <c r="A794" s="34">
        <f t="shared" si="669"/>
        <v>181351786354.6626</v>
      </c>
      <c r="B794" s="34">
        <v>0</v>
      </c>
      <c r="C794" s="55">
        <f t="shared" si="670"/>
        <v>19.25</v>
      </c>
      <c r="D794" s="59"/>
      <c r="E794" s="87">
        <v>2.2000000000000002</v>
      </c>
      <c r="F794" s="101">
        <f>C794+E794</f>
        <v>21.45</v>
      </c>
      <c r="G794" s="37">
        <f t="shared" si="667"/>
        <v>2.769027804605797E+47</v>
      </c>
      <c r="H794" s="34">
        <f t="shared" si="668"/>
        <v>157.60000000000008</v>
      </c>
      <c r="I794" s="38">
        <v>788</v>
      </c>
      <c r="L794" s="33"/>
      <c r="M794" s="34"/>
      <c r="N794" s="42"/>
    </row>
    <row r="795" spans="1:14">
      <c r="A795" s="34">
        <f t="shared" si="669"/>
        <v>187747143288.95749</v>
      </c>
      <c r="B795" s="34">
        <v>0</v>
      </c>
      <c r="C795" s="55">
        <f t="shared" si="670"/>
        <v>19.25</v>
      </c>
      <c r="D795" s="59"/>
      <c r="E795" s="87">
        <v>2.2000000000000002</v>
      </c>
      <c r="F795" s="101">
        <f>C795+E795</f>
        <v>21.45</v>
      </c>
      <c r="G795" s="37">
        <f t="shared" si="667"/>
        <v>3.1807776840917298E+47</v>
      </c>
      <c r="H795" s="34">
        <f t="shared" si="668"/>
        <v>157.8000000000001</v>
      </c>
      <c r="I795" s="38">
        <v>789</v>
      </c>
      <c r="L795" s="33"/>
      <c r="M795" s="34"/>
      <c r="N795" s="42"/>
    </row>
    <row r="796" spans="1:14">
      <c r="A796" s="34">
        <f t="shared" si="669"/>
        <v>194368031998.47879</v>
      </c>
      <c r="B796" s="34">
        <v>0</v>
      </c>
      <c r="C796" s="55">
        <f t="shared" si="670"/>
        <v>19.25</v>
      </c>
      <c r="D796" s="59"/>
      <c r="E796" s="87">
        <v>2.2000000000000002</v>
      </c>
      <c r="F796" s="101">
        <f>C796+E796</f>
        <v>21.45</v>
      </c>
      <c r="G796" s="37">
        <f t="shared" si="667"/>
        <v>3.6537540933274488E+47</v>
      </c>
      <c r="H796" s="34">
        <f t="shared" si="668"/>
        <v>158.00000000000009</v>
      </c>
      <c r="I796" s="38">
        <v>790</v>
      </c>
      <c r="L796" s="33"/>
      <c r="M796" s="34"/>
      <c r="N796" s="42"/>
    </row>
    <row r="797" spans="1:14">
      <c r="A797" s="34">
        <f t="shared" si="669"/>
        <v>201222405844.10361</v>
      </c>
      <c r="B797" s="34">
        <v>0</v>
      </c>
      <c r="C797" s="55">
        <f t="shared" si="670"/>
        <v>19.25</v>
      </c>
      <c r="D797" s="59"/>
      <c r="E797" s="87">
        <v>2.2000000000000002</v>
      </c>
      <c r="F797" s="101">
        <f>C797+E797</f>
        <v>21.45</v>
      </c>
      <c r="G797" s="37">
        <f t="shared" si="667"/>
        <v>4.1970613165689246E+47</v>
      </c>
      <c r="H797" s="34">
        <f t="shared" si="668"/>
        <v>158.20000000000007</v>
      </c>
      <c r="I797" s="38">
        <v>791</v>
      </c>
      <c r="L797" s="33"/>
      <c r="M797" s="34"/>
      <c r="N797" s="42"/>
    </row>
    <row r="798" spans="1:14">
      <c r="A798" s="34">
        <f t="shared" si="669"/>
        <v>208318498661.37466</v>
      </c>
      <c r="B798" s="34">
        <v>0</v>
      </c>
      <c r="C798" s="55">
        <f t="shared" si="670"/>
        <v>19.25</v>
      </c>
      <c r="D798" s="59"/>
      <c r="E798" s="87">
        <v>2.2000000000000002</v>
      </c>
      <c r="F798" s="101">
        <f>C798+E798</f>
        <v>21.45</v>
      </c>
      <c r="G798" s="37">
        <f t="shared" si="667"/>
        <v>4.8211574301644143E+47</v>
      </c>
      <c r="H798" s="34">
        <f t="shared" si="668"/>
        <v>158.40000000000009</v>
      </c>
      <c r="I798" s="38">
        <v>792</v>
      </c>
      <c r="L798" s="33"/>
      <c r="M798" s="34"/>
      <c r="N798" s="42"/>
    </row>
    <row r="799" spans="1:14">
      <c r="A799" s="34">
        <f t="shared" si="669"/>
        <v>215664834651.41818</v>
      </c>
      <c r="B799" s="34">
        <v>0</v>
      </c>
      <c r="C799" s="55">
        <f t="shared" si="670"/>
        <v>19.25</v>
      </c>
      <c r="D799" s="59"/>
      <c r="E799" s="87">
        <v>2.2000000000000002</v>
      </c>
      <c r="F799" s="101">
        <f>C799+E799</f>
        <v>21.45</v>
      </c>
      <c r="G799" s="37">
        <f t="shared" si="667"/>
        <v>5.5380556092115964E+47</v>
      </c>
      <c r="H799" s="34">
        <f t="shared" si="668"/>
        <v>158.60000000000008</v>
      </c>
      <c r="I799" s="38">
        <v>793</v>
      </c>
      <c r="L799" s="33"/>
      <c r="M799" s="34"/>
      <c r="N799" s="42"/>
    </row>
    <row r="800" spans="1:14">
      <c r="A800" s="34">
        <f t="shared" si="669"/>
        <v>223270238620.66373</v>
      </c>
      <c r="B800" s="34">
        <v>0</v>
      </c>
      <c r="C800" s="55">
        <f t="shared" si="670"/>
        <v>19.25</v>
      </c>
      <c r="D800" s="59"/>
      <c r="E800" s="87">
        <v>2.2000000000000002</v>
      </c>
      <c r="F800" s="101">
        <f>C800+E800</f>
        <v>21.45</v>
      </c>
      <c r="G800" s="37">
        <f t="shared" si="667"/>
        <v>6.3615553681834621E+47</v>
      </c>
      <c r="H800" s="34">
        <f t="shared" si="668"/>
        <v>158.80000000000007</v>
      </c>
      <c r="I800" s="38">
        <v>794</v>
      </c>
      <c r="L800" s="33"/>
      <c r="M800" s="34"/>
      <c r="N800" s="42"/>
    </row>
    <row r="801" spans="1:14">
      <c r="A801" s="34">
        <f t="shared" si="669"/>
        <v>231143846581.66766</v>
      </c>
      <c r="B801" s="34">
        <v>0</v>
      </c>
      <c r="C801" s="55">
        <f t="shared" si="670"/>
        <v>19.25</v>
      </c>
      <c r="D801" s="59"/>
      <c r="E801" s="87">
        <v>2.2000000000000002</v>
      </c>
      <c r="F801" s="101">
        <f>C801+E801</f>
        <v>21.45</v>
      </c>
      <c r="G801" s="37">
        <f t="shared" si="667"/>
        <v>7.3075081866549008E+47</v>
      </c>
      <c r="H801" s="34">
        <f t="shared" si="668"/>
        <v>159.00000000000009</v>
      </c>
      <c r="I801" s="38">
        <v>795</v>
      </c>
      <c r="L801" s="33"/>
      <c r="M801" s="34"/>
      <c r="N801" s="42"/>
    </row>
    <row r="802" spans="1:14">
      <c r="A802" s="34">
        <f t="shared" si="669"/>
        <v>239295116727.77325</v>
      </c>
      <c r="B802" s="34">
        <v>0</v>
      </c>
      <c r="C802" s="55">
        <f t="shared" si="670"/>
        <v>19.25</v>
      </c>
      <c r="D802" s="59"/>
      <c r="E802" s="87">
        <v>2.2000000000000002</v>
      </c>
      <c r="F802" s="101">
        <f>C802+E802</f>
        <v>21.45</v>
      </c>
      <c r="G802" s="37">
        <f t="shared" ref="G802:G865" si="671">POWER($H$1,I802)</f>
        <v>8.3941226331378524E+47</v>
      </c>
      <c r="H802" s="34">
        <f t="shared" ref="H802:H865" si="672">LOG(G802,2)</f>
        <v>159.20000000000007</v>
      </c>
      <c r="I802" s="38">
        <v>796</v>
      </c>
      <c r="L802" s="33"/>
      <c r="M802" s="34"/>
      <c r="N802" s="42"/>
    </row>
    <row r="803" spans="1:14">
      <c r="A803" s="34">
        <f t="shared" si="669"/>
        <v>247733840794.79172</v>
      </c>
      <c r="B803" s="34">
        <v>0</v>
      </c>
      <c r="C803" s="55">
        <f t="shared" si="670"/>
        <v>19.25</v>
      </c>
      <c r="D803" s="59"/>
      <c r="E803" s="87">
        <v>2.2000000000000002</v>
      </c>
      <c r="F803" s="101">
        <f>C803+E803</f>
        <v>21.45</v>
      </c>
      <c r="G803" s="37">
        <f t="shared" si="671"/>
        <v>9.6423148603288319E+47</v>
      </c>
      <c r="H803" s="34">
        <f t="shared" si="672"/>
        <v>159.40000000000009</v>
      </c>
      <c r="I803" s="38">
        <v>797</v>
      </c>
      <c r="L803" s="33"/>
      <c r="M803" s="34"/>
      <c r="N803" s="42"/>
    </row>
    <row r="804" spans="1:14">
      <c r="A804" s="34">
        <f t="shared" si="669"/>
        <v>256470155823.35196</v>
      </c>
      <c r="B804" s="34">
        <v>0</v>
      </c>
      <c r="C804" s="55">
        <f t="shared" si="670"/>
        <v>19.25</v>
      </c>
      <c r="D804" s="59"/>
      <c r="E804" s="87">
        <v>2.2000000000000002</v>
      </c>
      <c r="F804" s="101">
        <f>C804+E804</f>
        <v>21.45</v>
      </c>
      <c r="G804" s="37">
        <f t="shared" si="671"/>
        <v>1.1076111218423193E+48</v>
      </c>
      <c r="H804" s="34">
        <f t="shared" si="672"/>
        <v>159.60000000000008</v>
      </c>
      <c r="I804" s="38">
        <v>798</v>
      </c>
      <c r="L804" s="33"/>
      <c r="M804" s="34"/>
      <c r="N804" s="42"/>
    </row>
    <row r="805" spans="1:14">
      <c r="A805" s="34">
        <f t="shared" si="669"/>
        <v>265514556336.04874</v>
      </c>
      <c r="B805" s="34">
        <v>0</v>
      </c>
      <c r="C805" s="55">
        <f t="shared" si="670"/>
        <v>19.25</v>
      </c>
      <c r="D805" s="59"/>
      <c r="E805" s="87">
        <v>2.2000000000000002</v>
      </c>
      <c r="F805" s="101">
        <f>C805+E805</f>
        <v>21.45</v>
      </c>
      <c r="G805" s="37">
        <f t="shared" si="671"/>
        <v>1.2723110736366931E+48</v>
      </c>
      <c r="H805" s="34">
        <f t="shared" si="672"/>
        <v>159.80000000000007</v>
      </c>
      <c r="I805" s="38">
        <v>799</v>
      </c>
      <c r="L805" s="33"/>
      <c r="M805" s="34"/>
      <c r="N805" s="42"/>
    </row>
    <row r="806" spans="1:14">
      <c r="A806" s="34">
        <f t="shared" si="669"/>
        <v>274877906944.01666</v>
      </c>
      <c r="B806" s="34">
        <v>0</v>
      </c>
      <c r="C806" s="55">
        <f t="shared" si="670"/>
        <v>19.25</v>
      </c>
      <c r="D806" s="59"/>
      <c r="E806" s="87">
        <v>2.2000000000000002</v>
      </c>
      <c r="F806" s="101">
        <f>C806+E806</f>
        <v>21.45</v>
      </c>
      <c r="G806" s="37">
        <f t="shared" si="671"/>
        <v>1.4615016373309808E+48</v>
      </c>
      <c r="H806" s="34">
        <f t="shared" si="672"/>
        <v>160.00000000000009</v>
      </c>
      <c r="I806" s="38">
        <v>800</v>
      </c>
      <c r="L806" s="33"/>
      <c r="M806" s="34"/>
      <c r="N806" s="42"/>
    </row>
    <row r="807" spans="1:14">
      <c r="A807" s="34">
        <f t="shared" si="669"/>
        <v>284571455398.07471</v>
      </c>
      <c r="B807" s="34">
        <v>0</v>
      </c>
      <c r="C807" s="55">
        <f t="shared" si="670"/>
        <v>19.25</v>
      </c>
      <c r="D807" s="59"/>
      <c r="E807" s="87">
        <v>2.2000000000000002</v>
      </c>
      <c r="F807" s="101">
        <f>C807+E807</f>
        <v>21.45</v>
      </c>
      <c r="G807" s="37">
        <f t="shared" si="671"/>
        <v>1.6788245266275711E+48</v>
      </c>
      <c r="H807" s="34">
        <f t="shared" si="672"/>
        <v>160.20000000000007</v>
      </c>
      <c r="I807" s="38">
        <v>801</v>
      </c>
      <c r="L807" s="33"/>
      <c r="M807" s="34"/>
      <c r="N807" s="42"/>
    </row>
    <row r="808" spans="1:14">
      <c r="A808" s="34">
        <f t="shared" si="669"/>
        <v>294606846100.1178</v>
      </c>
      <c r="B808" s="34">
        <v>0</v>
      </c>
      <c r="C808" s="55">
        <f t="shared" si="670"/>
        <v>19.25</v>
      </c>
      <c r="D808" s="59"/>
      <c r="E808" s="87">
        <v>2.2000000000000002</v>
      </c>
      <c r="F808" s="101">
        <f>C808+E808</f>
        <v>21.45</v>
      </c>
      <c r="G808" s="37">
        <f t="shared" si="671"/>
        <v>1.928462972065767E+48</v>
      </c>
      <c r="H808" s="34">
        <f t="shared" si="672"/>
        <v>160.40000000000009</v>
      </c>
      <c r="I808" s="38">
        <v>802</v>
      </c>
      <c r="L808" s="33"/>
      <c r="M808" s="34"/>
      <c r="N808" s="42"/>
    </row>
    <row r="809" spans="1:14">
      <c r="A809" s="34">
        <f t="shared" si="669"/>
        <v>304996134090.98688</v>
      </c>
      <c r="B809" s="34">
        <v>0</v>
      </c>
      <c r="C809" s="55">
        <f t="shared" si="670"/>
        <v>19.25</v>
      </c>
      <c r="D809" s="59"/>
      <c r="E809" s="87">
        <v>2.2000000000000002</v>
      </c>
      <c r="F809" s="101">
        <f>C809+E809</f>
        <v>21.45</v>
      </c>
      <c r="G809" s="37">
        <f t="shared" si="671"/>
        <v>2.2152222436846402E+48</v>
      </c>
      <c r="H809" s="34">
        <f t="shared" si="672"/>
        <v>160.60000000000008</v>
      </c>
      <c r="I809" s="38">
        <v>803</v>
      </c>
      <c r="L809" s="33"/>
      <c r="M809" s="34"/>
      <c r="N809" s="42"/>
    </row>
    <row r="810" spans="1:14">
      <c r="A810" s="34">
        <f t="shared" si="669"/>
        <v>315751799531.62006</v>
      </c>
      <c r="B810" s="34">
        <v>0</v>
      </c>
      <c r="C810" s="55">
        <f t="shared" si="670"/>
        <v>19.25</v>
      </c>
      <c r="D810" s="59"/>
      <c r="E810" s="87">
        <v>2.2000000000000002</v>
      </c>
      <c r="F810" s="101">
        <f>C810+E810</f>
        <v>21.45</v>
      </c>
      <c r="G810" s="37">
        <f t="shared" si="671"/>
        <v>2.5446221472733868E+48</v>
      </c>
      <c r="H810" s="34">
        <f t="shared" si="672"/>
        <v>160.80000000000007</v>
      </c>
      <c r="I810" s="38">
        <v>804</v>
      </c>
      <c r="L810" s="33"/>
      <c r="M810" s="34"/>
      <c r="N810" s="42"/>
    </row>
    <row r="811" spans="1:14">
      <c r="A811" s="34">
        <f t="shared" si="669"/>
        <v>326886762694.88062</v>
      </c>
      <c r="B811" s="34">
        <v>0</v>
      </c>
      <c r="C811" s="55">
        <f t="shared" si="670"/>
        <v>19.25</v>
      </c>
      <c r="D811" s="59"/>
      <c r="E811" s="87">
        <v>2.2000000000000002</v>
      </c>
      <c r="F811" s="101">
        <f>C811+E811</f>
        <v>21.45</v>
      </c>
      <c r="G811" s="37">
        <f t="shared" si="671"/>
        <v>2.9230032746619623E+48</v>
      </c>
      <c r="H811" s="34">
        <f t="shared" si="672"/>
        <v>161.00000000000009</v>
      </c>
      <c r="I811" s="38">
        <v>805</v>
      </c>
      <c r="L811" s="33"/>
      <c r="M811" s="34"/>
      <c r="N811" s="42"/>
    </row>
    <row r="812" spans="1:14">
      <c r="A812" s="34">
        <f t="shared" si="669"/>
        <v>338414399486.07007</v>
      </c>
      <c r="B812" s="34">
        <v>0</v>
      </c>
      <c r="C812" s="55">
        <f t="shared" si="670"/>
        <v>19.25</v>
      </c>
      <c r="D812" s="59"/>
      <c r="E812" s="87">
        <v>2.2000000000000002</v>
      </c>
      <c r="F812" s="101">
        <f>C812+E812</f>
        <v>21.45</v>
      </c>
      <c r="G812" s="37">
        <f t="shared" si="671"/>
        <v>3.3576490532551429E+48</v>
      </c>
      <c r="H812" s="34">
        <f t="shared" si="672"/>
        <v>161.20000000000007</v>
      </c>
      <c r="I812" s="38">
        <v>806</v>
      </c>
      <c r="L812" s="33"/>
      <c r="M812" s="34"/>
      <c r="N812" s="42"/>
    </row>
    <row r="813" spans="1:14">
      <c r="A813" s="34">
        <f t="shared" si="669"/>
        <v>350348557510.77191</v>
      </c>
      <c r="B813" s="34">
        <v>0</v>
      </c>
      <c r="C813" s="55">
        <f t="shared" si="670"/>
        <v>19.25</v>
      </c>
      <c r="D813" s="59"/>
      <c r="E813" s="87">
        <v>2.2000000000000002</v>
      </c>
      <c r="F813" s="101">
        <f>C813+E813</f>
        <v>21.45</v>
      </c>
      <c r="G813" s="37">
        <f t="shared" si="671"/>
        <v>3.8569259441315353E+48</v>
      </c>
      <c r="H813" s="34">
        <f t="shared" si="672"/>
        <v>161.40000000000006</v>
      </c>
      <c r="I813" s="38">
        <v>807</v>
      </c>
      <c r="L813" s="33"/>
      <c r="M813" s="34"/>
      <c r="N813" s="42"/>
    </row>
    <row r="814" spans="1:14">
      <c r="A814" s="34">
        <f t="shared" si="669"/>
        <v>362703572709.32568</v>
      </c>
      <c r="B814" s="34">
        <v>0</v>
      </c>
      <c r="C814" s="55">
        <f t="shared" si="670"/>
        <v>19.25</v>
      </c>
      <c r="D814" s="59"/>
      <c r="E814" s="87">
        <v>2.2000000000000002</v>
      </c>
      <c r="F814" s="101">
        <f>C814+E814</f>
        <v>21.45</v>
      </c>
      <c r="G814" s="37">
        <f t="shared" si="671"/>
        <v>4.430444487369281E+48</v>
      </c>
      <c r="H814" s="34">
        <f t="shared" si="672"/>
        <v>161.60000000000008</v>
      </c>
      <c r="I814" s="38">
        <v>808</v>
      </c>
      <c r="L814" s="33"/>
      <c r="M814" s="34"/>
      <c r="N814" s="42"/>
    </row>
    <row r="815" spans="1:14">
      <c r="A815" s="34">
        <f t="shared" si="669"/>
        <v>375494286577.91565</v>
      </c>
      <c r="B815" s="34">
        <v>0</v>
      </c>
      <c r="C815" s="55">
        <f t="shared" si="670"/>
        <v>19.25</v>
      </c>
      <c r="D815" s="59"/>
      <c r="E815" s="87">
        <v>2.2000000000000002</v>
      </c>
      <c r="F815" s="101">
        <f>C815+E815</f>
        <v>21.45</v>
      </c>
      <c r="G815" s="37">
        <f t="shared" si="671"/>
        <v>5.0892442945467755E+48</v>
      </c>
      <c r="H815" s="34">
        <f t="shared" si="672"/>
        <v>161.80000000000007</v>
      </c>
      <c r="I815" s="38">
        <v>809</v>
      </c>
      <c r="L815" s="33"/>
      <c r="M815" s="34"/>
      <c r="N815" s="42"/>
    </row>
    <row r="816" spans="1:14">
      <c r="A816" s="34">
        <f t="shared" si="669"/>
        <v>388736063996.95825</v>
      </c>
      <c r="B816" s="34">
        <v>0</v>
      </c>
      <c r="C816" s="55">
        <f t="shared" si="670"/>
        <v>19.25</v>
      </c>
      <c r="D816" s="59"/>
      <c r="E816" s="87">
        <v>2.2000000000000002</v>
      </c>
      <c r="F816" s="101">
        <f>C816+E816</f>
        <v>21.45</v>
      </c>
      <c r="G816" s="37">
        <f t="shared" si="671"/>
        <v>5.8460065493239271E+48</v>
      </c>
      <c r="H816" s="34">
        <f t="shared" si="672"/>
        <v>162.00000000000009</v>
      </c>
      <c r="I816" s="38">
        <v>810</v>
      </c>
      <c r="L816" s="33"/>
      <c r="M816" s="34"/>
      <c r="N816" s="42"/>
    </row>
    <row r="817" spans="1:14">
      <c r="A817" s="34">
        <f t="shared" si="669"/>
        <v>402444811688.20782</v>
      </c>
      <c r="B817" s="34">
        <v>0</v>
      </c>
      <c r="C817" s="55">
        <f t="shared" si="670"/>
        <v>19.25</v>
      </c>
      <c r="D817" s="59"/>
      <c r="E817" s="87">
        <v>2.2000000000000002</v>
      </c>
      <c r="F817" s="101">
        <f>C817+E817</f>
        <v>21.45</v>
      </c>
      <c r="G817" s="37">
        <f t="shared" si="671"/>
        <v>6.7152981065102897E+48</v>
      </c>
      <c r="H817" s="34">
        <f t="shared" si="672"/>
        <v>162.20000000000007</v>
      </c>
      <c r="I817" s="38">
        <v>811</v>
      </c>
      <c r="L817" s="33"/>
      <c r="M817" s="34"/>
      <c r="N817" s="42"/>
    </row>
    <row r="818" spans="1:14">
      <c r="A818" s="34">
        <f t="shared" si="669"/>
        <v>416636997322.75</v>
      </c>
      <c r="B818" s="34">
        <v>0</v>
      </c>
      <c r="C818" s="55">
        <f t="shared" si="670"/>
        <v>19.25</v>
      </c>
      <c r="D818" s="59"/>
      <c r="E818" s="87">
        <v>2.2000000000000002</v>
      </c>
      <c r="F818" s="101">
        <f>C818+E818</f>
        <v>21.45</v>
      </c>
      <c r="G818" s="37">
        <f t="shared" si="671"/>
        <v>7.7138518882630733E+48</v>
      </c>
      <c r="H818" s="34">
        <f t="shared" si="672"/>
        <v>162.40000000000009</v>
      </c>
      <c r="I818" s="38">
        <v>812</v>
      </c>
      <c r="L818" s="33"/>
      <c r="M818" s="34"/>
      <c r="N818" s="42"/>
    </row>
    <row r="819" spans="1:14">
      <c r="A819" s="34">
        <f t="shared" si="669"/>
        <v>431329669302.83698</v>
      </c>
      <c r="B819" s="34">
        <v>0</v>
      </c>
      <c r="C819" s="55">
        <f t="shared" si="670"/>
        <v>19.25</v>
      </c>
      <c r="D819" s="59"/>
      <c r="E819" s="87">
        <v>2.2000000000000002</v>
      </c>
      <c r="F819" s="101">
        <f>C819+E819</f>
        <v>21.45</v>
      </c>
      <c r="G819" s="37">
        <f t="shared" si="671"/>
        <v>8.8608889747385646E+48</v>
      </c>
      <c r="H819" s="34">
        <f t="shared" si="672"/>
        <v>162.60000000000008</v>
      </c>
      <c r="I819" s="38">
        <v>813</v>
      </c>
      <c r="L819" s="33"/>
      <c r="M819" s="34"/>
      <c r="N819" s="42"/>
    </row>
    <row r="820" spans="1:14">
      <c r="A820" s="34">
        <f t="shared" si="669"/>
        <v>446540477241.32806</v>
      </c>
      <c r="B820" s="34">
        <v>0</v>
      </c>
      <c r="C820" s="55">
        <f t="shared" si="670"/>
        <v>19.25</v>
      </c>
      <c r="D820" s="59"/>
      <c r="E820" s="87">
        <v>2.2000000000000002</v>
      </c>
      <c r="F820" s="101">
        <f>C820+E820</f>
        <v>21.45</v>
      </c>
      <c r="G820" s="37">
        <f t="shared" si="671"/>
        <v>1.0178488589093555E+49</v>
      </c>
      <c r="H820" s="34">
        <f t="shared" si="672"/>
        <v>162.8000000000001</v>
      </c>
      <c r="I820" s="38">
        <v>814</v>
      </c>
      <c r="L820" s="33"/>
      <c r="M820" s="34"/>
      <c r="N820" s="42"/>
    </row>
    <row r="821" spans="1:14">
      <c r="A821" s="34">
        <f t="shared" si="669"/>
        <v>462287693163.33606</v>
      </c>
      <c r="B821" s="34">
        <v>0</v>
      </c>
      <c r="C821" s="55">
        <f t="shared" si="670"/>
        <v>19.25</v>
      </c>
      <c r="D821" s="59"/>
      <c r="E821" s="87">
        <v>2.2000000000000002</v>
      </c>
      <c r="F821" s="101">
        <f>C821+E821</f>
        <v>21.45</v>
      </c>
      <c r="G821" s="37">
        <f t="shared" si="671"/>
        <v>1.1692013098647857E+49</v>
      </c>
      <c r="H821" s="34">
        <f t="shared" si="672"/>
        <v>163.00000000000009</v>
      </c>
      <c r="I821" s="38">
        <v>815</v>
      </c>
      <c r="L821" s="33"/>
      <c r="M821" s="34"/>
      <c r="N821" s="42"/>
    </row>
    <row r="822" spans="1:14">
      <c r="A822" s="34">
        <f t="shared" si="669"/>
        <v>478590233455.54712</v>
      </c>
      <c r="B822" s="34">
        <v>0</v>
      </c>
      <c r="C822" s="55">
        <f t="shared" si="670"/>
        <v>19.25</v>
      </c>
      <c r="D822" s="59"/>
      <c r="E822" s="87">
        <v>2.2000000000000002</v>
      </c>
      <c r="F822" s="101">
        <f>C822+E822</f>
        <v>21.45</v>
      </c>
      <c r="G822" s="37">
        <f t="shared" si="671"/>
        <v>1.3430596213020582E+49</v>
      </c>
      <c r="H822" s="34">
        <f t="shared" si="672"/>
        <v>163.20000000000007</v>
      </c>
      <c r="I822" s="38">
        <v>816</v>
      </c>
      <c r="L822" s="33"/>
      <c r="M822" s="34"/>
      <c r="N822" s="42"/>
    </row>
    <row r="823" spans="1:14">
      <c r="A823" s="34">
        <f t="shared" si="669"/>
        <v>495467681589.58417</v>
      </c>
      <c r="B823" s="34">
        <v>0</v>
      </c>
      <c r="C823" s="55">
        <f t="shared" si="670"/>
        <v>19.25</v>
      </c>
      <c r="D823" s="59"/>
      <c r="E823" s="87">
        <v>2.2000000000000002</v>
      </c>
      <c r="F823" s="101">
        <f>C823+E823</f>
        <v>21.45</v>
      </c>
      <c r="G823" s="37">
        <f t="shared" si="671"/>
        <v>1.5427703776526152E+49</v>
      </c>
      <c r="H823" s="34">
        <f t="shared" si="672"/>
        <v>163.40000000000009</v>
      </c>
      <c r="I823" s="38">
        <v>817</v>
      </c>
      <c r="L823" s="33"/>
      <c r="M823" s="34"/>
      <c r="N823" s="42"/>
    </row>
    <row r="824" spans="1:14">
      <c r="A824" s="34">
        <f t="shared" si="669"/>
        <v>512940311646.70483</v>
      </c>
      <c r="B824" s="34">
        <v>0</v>
      </c>
      <c r="C824" s="55">
        <f t="shared" si="670"/>
        <v>19.25</v>
      </c>
      <c r="D824" s="59"/>
      <c r="E824" s="87">
        <v>2.2000000000000002</v>
      </c>
      <c r="F824" s="101">
        <f>C824+E824</f>
        <v>21.45</v>
      </c>
      <c r="G824" s="37">
        <f t="shared" si="671"/>
        <v>1.7721777949477134E+49</v>
      </c>
      <c r="H824" s="34">
        <f t="shared" si="672"/>
        <v>163.60000000000008</v>
      </c>
      <c r="I824" s="38">
        <v>818</v>
      </c>
      <c r="L824" s="33"/>
      <c r="M824" s="34"/>
      <c r="N824" s="42"/>
    </row>
    <row r="825" spans="1:14">
      <c r="A825" s="34">
        <f t="shared" si="669"/>
        <v>531029112672.09833</v>
      </c>
      <c r="B825" s="34">
        <v>0</v>
      </c>
      <c r="C825" s="55">
        <f t="shared" si="670"/>
        <v>19.25</v>
      </c>
      <c r="D825" s="59"/>
      <c r="E825" s="87">
        <v>2.2000000000000002</v>
      </c>
      <c r="F825" s="101">
        <f>C825+E825</f>
        <v>21.45</v>
      </c>
      <c r="G825" s="37">
        <f t="shared" si="671"/>
        <v>2.0356977178187115E+49</v>
      </c>
      <c r="H825" s="34">
        <f t="shared" si="672"/>
        <v>163.8000000000001</v>
      </c>
      <c r="I825" s="38">
        <v>819</v>
      </c>
      <c r="L825" s="33"/>
      <c r="M825" s="34"/>
      <c r="N825" s="42"/>
    </row>
    <row r="826" spans="1:14">
      <c r="A826" s="34">
        <f t="shared" si="669"/>
        <v>549755813888.03418</v>
      </c>
      <c r="B826" s="34">
        <v>0</v>
      </c>
      <c r="C826" s="55">
        <f t="shared" si="670"/>
        <v>19.25</v>
      </c>
      <c r="D826" s="59"/>
      <c r="E826" s="87">
        <v>2.2000000000000002</v>
      </c>
      <c r="F826" s="101">
        <f>C826+E826</f>
        <v>21.45</v>
      </c>
      <c r="G826" s="37">
        <f t="shared" si="671"/>
        <v>2.3384026197295724E+49</v>
      </c>
      <c r="H826" s="34">
        <f t="shared" si="672"/>
        <v>164.00000000000009</v>
      </c>
      <c r="I826" s="38">
        <v>820</v>
      </c>
      <c r="L826" s="33"/>
      <c r="M826" s="34"/>
      <c r="N826" s="42"/>
    </row>
    <row r="827" spans="1:14">
      <c r="A827" s="34">
        <f t="shared" si="669"/>
        <v>569142910796.15027</v>
      </c>
      <c r="B827" s="34">
        <v>0</v>
      </c>
      <c r="C827" s="55">
        <f t="shared" si="670"/>
        <v>19.25</v>
      </c>
      <c r="D827" s="59"/>
      <c r="E827" s="87">
        <v>2.2000000000000002</v>
      </c>
      <c r="F827" s="101">
        <f>C827+E827</f>
        <v>21.45</v>
      </c>
      <c r="G827" s="37">
        <f t="shared" si="671"/>
        <v>2.6861192426041169E+49</v>
      </c>
      <c r="H827" s="34">
        <f t="shared" si="672"/>
        <v>164.2000000000001</v>
      </c>
      <c r="I827" s="38">
        <v>821</v>
      </c>
      <c r="L827" s="33"/>
      <c r="M827" s="34"/>
      <c r="N827" s="42"/>
    </row>
    <row r="828" spans="1:14">
      <c r="A828" s="34">
        <f t="shared" si="669"/>
        <v>589213692200.23645</v>
      </c>
      <c r="B828" s="34">
        <v>0</v>
      </c>
      <c r="C828" s="55">
        <f t="shared" si="670"/>
        <v>19.25</v>
      </c>
      <c r="D828" s="59"/>
      <c r="E828" s="87">
        <v>2.2000000000000002</v>
      </c>
      <c r="F828" s="101">
        <f>C828+E828</f>
        <v>21.45</v>
      </c>
      <c r="G828" s="37">
        <f t="shared" si="671"/>
        <v>3.0855407553052304E+49</v>
      </c>
      <c r="H828" s="34">
        <f t="shared" si="672"/>
        <v>164.40000000000009</v>
      </c>
      <c r="I828" s="38">
        <v>822</v>
      </c>
      <c r="L828" s="33"/>
      <c r="M828" s="34"/>
      <c r="N828" s="42"/>
    </row>
    <row r="829" spans="1:14">
      <c r="A829" s="34">
        <f t="shared" si="669"/>
        <v>609992268181.97473</v>
      </c>
      <c r="B829" s="34">
        <v>0</v>
      </c>
      <c r="C829" s="55">
        <f t="shared" si="670"/>
        <v>19.25</v>
      </c>
      <c r="D829" s="59"/>
      <c r="E829" s="87">
        <v>2.2000000000000002</v>
      </c>
      <c r="F829" s="101">
        <f>C829+E829</f>
        <v>21.45</v>
      </c>
      <c r="G829" s="37">
        <f t="shared" si="671"/>
        <v>3.5443555898954289E+49</v>
      </c>
      <c r="H829" s="34">
        <f t="shared" si="672"/>
        <v>164.60000000000008</v>
      </c>
      <c r="I829" s="38">
        <v>823</v>
      </c>
      <c r="L829" s="33"/>
      <c r="M829" s="34"/>
      <c r="N829" s="42"/>
    </row>
    <row r="830" spans="1:14">
      <c r="A830" s="34">
        <f t="shared" si="669"/>
        <v>631503599063.24121</v>
      </c>
      <c r="B830" s="34">
        <v>0</v>
      </c>
      <c r="C830" s="55">
        <f t="shared" si="670"/>
        <v>19.25</v>
      </c>
      <c r="D830" s="59"/>
      <c r="E830" s="87">
        <v>2.2000000000000002</v>
      </c>
      <c r="F830" s="101">
        <f>C830+E830</f>
        <v>21.45</v>
      </c>
      <c r="G830" s="37">
        <f t="shared" si="671"/>
        <v>4.0713954356374246E+49</v>
      </c>
      <c r="H830" s="34">
        <f t="shared" si="672"/>
        <v>164.8000000000001</v>
      </c>
      <c r="I830" s="38">
        <v>824</v>
      </c>
      <c r="L830" s="33"/>
      <c r="M830" s="34"/>
      <c r="N830" s="42"/>
    </row>
    <row r="831" spans="1:14">
      <c r="A831" s="34">
        <f t="shared" si="669"/>
        <v>653773525389.76221</v>
      </c>
      <c r="B831" s="34">
        <v>0</v>
      </c>
      <c r="C831" s="55">
        <f t="shared" si="670"/>
        <v>19.25</v>
      </c>
      <c r="D831" s="59"/>
      <c r="E831" s="87">
        <v>2.2000000000000002</v>
      </c>
      <c r="F831" s="101">
        <f>C831+E831</f>
        <v>21.45</v>
      </c>
      <c r="G831" s="37">
        <f t="shared" si="671"/>
        <v>4.6768052394591469E+49</v>
      </c>
      <c r="H831" s="34">
        <f t="shared" si="672"/>
        <v>165.00000000000009</v>
      </c>
      <c r="I831" s="38">
        <v>825</v>
      </c>
      <c r="L831" s="33"/>
      <c r="M831" s="34"/>
      <c r="N831" s="42"/>
    </row>
    <row r="832" spans="1:14">
      <c r="A832" s="34">
        <f t="shared" si="669"/>
        <v>676828798972.14111</v>
      </c>
      <c r="B832" s="34">
        <v>0</v>
      </c>
      <c r="C832" s="55">
        <f t="shared" si="670"/>
        <v>19.25</v>
      </c>
      <c r="D832" s="59"/>
      <c r="E832" s="87">
        <v>2.2000000000000002</v>
      </c>
      <c r="F832" s="101">
        <f>C832+E832</f>
        <v>21.45</v>
      </c>
      <c r="G832" s="37">
        <f t="shared" si="671"/>
        <v>5.3722384852082359E+49</v>
      </c>
      <c r="H832" s="34">
        <f t="shared" si="672"/>
        <v>165.2000000000001</v>
      </c>
      <c r="I832" s="38">
        <v>826</v>
      </c>
      <c r="L832" s="33"/>
      <c r="M832" s="34"/>
      <c r="N832" s="42"/>
    </row>
    <row r="833" spans="1:14">
      <c r="A833" s="34">
        <f t="shared" si="669"/>
        <v>700697115021.54468</v>
      </c>
      <c r="B833" s="34">
        <v>0</v>
      </c>
      <c r="C833" s="55">
        <f t="shared" si="670"/>
        <v>19.25</v>
      </c>
      <c r="D833" s="59"/>
      <c r="E833" s="87">
        <v>2.2000000000000002</v>
      </c>
      <c r="F833" s="101">
        <f>C833+E833</f>
        <v>21.45</v>
      </c>
      <c r="G833" s="37">
        <f t="shared" si="671"/>
        <v>6.1710815106104638E+49</v>
      </c>
      <c r="H833" s="34">
        <f t="shared" si="672"/>
        <v>165.40000000000009</v>
      </c>
      <c r="I833" s="38">
        <v>827</v>
      </c>
      <c r="L833" s="33"/>
      <c r="M833" s="34"/>
      <c r="N833" s="42"/>
    </row>
    <row r="834" spans="1:14">
      <c r="A834" s="34">
        <f t="shared" si="669"/>
        <v>725407145418.65247</v>
      </c>
      <c r="B834" s="34">
        <v>0</v>
      </c>
      <c r="C834" s="55">
        <f t="shared" si="670"/>
        <v>19.25</v>
      </c>
      <c r="D834" s="59"/>
      <c r="E834" s="87">
        <v>2.2000000000000002</v>
      </c>
      <c r="F834" s="101">
        <f>C834+E834</f>
        <v>21.45</v>
      </c>
      <c r="G834" s="37">
        <f t="shared" si="671"/>
        <v>7.08871117979086E+49</v>
      </c>
      <c r="H834" s="34">
        <f t="shared" si="672"/>
        <v>165.60000000000008</v>
      </c>
      <c r="I834" s="38">
        <v>828</v>
      </c>
      <c r="L834" s="33"/>
      <c r="M834" s="34"/>
      <c r="N834" s="42"/>
    </row>
    <row r="835" spans="1:14">
      <c r="A835" s="34">
        <f t="shared" si="669"/>
        <v>750988573155.8324</v>
      </c>
      <c r="B835" s="34">
        <v>0</v>
      </c>
      <c r="C835" s="55">
        <f t="shared" si="670"/>
        <v>19.25</v>
      </c>
      <c r="D835" s="59"/>
      <c r="E835" s="87">
        <v>2.2000000000000002</v>
      </c>
      <c r="F835" s="101">
        <f>C835+E835</f>
        <v>21.45</v>
      </c>
      <c r="G835" s="37">
        <f t="shared" si="671"/>
        <v>8.1427908712748502E+49</v>
      </c>
      <c r="H835" s="34">
        <f t="shared" si="672"/>
        <v>165.8000000000001</v>
      </c>
      <c r="I835" s="38">
        <v>829</v>
      </c>
      <c r="L835" s="33"/>
      <c r="M835" s="34"/>
      <c r="N835" s="42"/>
    </row>
    <row r="836" spans="1:14">
      <c r="A836" s="34">
        <f t="shared" si="669"/>
        <v>777472127993.9176</v>
      </c>
      <c r="B836" s="34">
        <v>0</v>
      </c>
      <c r="C836" s="55">
        <f t="shared" si="670"/>
        <v>19.25</v>
      </c>
      <c r="D836" s="59"/>
      <c r="E836" s="87">
        <v>2.2000000000000002</v>
      </c>
      <c r="F836" s="101">
        <f>C836+E836</f>
        <v>21.45</v>
      </c>
      <c r="G836" s="37">
        <f t="shared" si="671"/>
        <v>9.3536104789182938E+49</v>
      </c>
      <c r="H836" s="34">
        <f t="shared" si="672"/>
        <v>166.00000000000009</v>
      </c>
      <c r="I836" s="38">
        <v>830</v>
      </c>
      <c r="L836" s="33"/>
      <c r="M836" s="34"/>
      <c r="N836" s="42"/>
    </row>
    <row r="837" spans="1:14">
      <c r="A837" s="34">
        <f t="shared" si="669"/>
        <v>804889623376.41699</v>
      </c>
      <c r="B837" s="34">
        <v>0</v>
      </c>
      <c r="C837" s="55">
        <f t="shared" si="670"/>
        <v>19.25</v>
      </c>
      <c r="D837" s="59"/>
      <c r="E837" s="87">
        <v>2.2000000000000002</v>
      </c>
      <c r="F837" s="101">
        <f>C837+E837</f>
        <v>21.45</v>
      </c>
      <c r="G837" s="37">
        <f t="shared" si="671"/>
        <v>1.0744476970416476E+50</v>
      </c>
      <c r="H837" s="34">
        <f t="shared" si="672"/>
        <v>166.20000000000007</v>
      </c>
      <c r="I837" s="38">
        <v>831</v>
      </c>
      <c r="L837" s="33"/>
      <c r="M837" s="34"/>
      <c r="N837" s="42"/>
    </row>
    <row r="838" spans="1:14">
      <c r="A838" s="34">
        <f t="shared" si="669"/>
        <v>833273994645.50134</v>
      </c>
      <c r="B838" s="34">
        <v>0</v>
      </c>
      <c r="C838" s="55">
        <f t="shared" si="670"/>
        <v>19.25</v>
      </c>
      <c r="D838" s="59"/>
      <c r="E838" s="87">
        <v>2.2000000000000002</v>
      </c>
      <c r="F838" s="101">
        <f>C838+E838</f>
        <v>21.45</v>
      </c>
      <c r="G838" s="37">
        <f t="shared" si="671"/>
        <v>1.2342163021220934E+50</v>
      </c>
      <c r="H838" s="34">
        <f t="shared" si="672"/>
        <v>166.40000000000009</v>
      </c>
      <c r="I838" s="38">
        <v>832</v>
      </c>
      <c r="L838" s="33"/>
      <c r="M838" s="34"/>
      <c r="N838" s="42"/>
    </row>
    <row r="839" spans="1:14">
      <c r="A839" s="34">
        <f t="shared" ref="A839:A902" si="673">POWER(POWER(2,0.05),I839-40)</f>
        <v>862659338605.67542</v>
      </c>
      <c r="B839" s="34">
        <v>0</v>
      </c>
      <c r="C839" s="55">
        <f t="shared" si="670"/>
        <v>19.25</v>
      </c>
      <c r="D839" s="59"/>
      <c r="E839" s="87">
        <v>2.2000000000000002</v>
      </c>
      <c r="F839" s="101">
        <f>C839+E839</f>
        <v>21.45</v>
      </c>
      <c r="G839" s="37">
        <f t="shared" si="671"/>
        <v>1.4177422359581724E+50</v>
      </c>
      <c r="H839" s="34">
        <f t="shared" si="672"/>
        <v>166.60000000000008</v>
      </c>
      <c r="I839" s="38">
        <v>833</v>
      </c>
      <c r="L839" s="33"/>
      <c r="M839" s="34"/>
      <c r="N839" s="42"/>
    </row>
    <row r="840" spans="1:14">
      <c r="A840" s="34">
        <f t="shared" si="673"/>
        <v>893080954482.65784</v>
      </c>
      <c r="B840" s="34">
        <v>0</v>
      </c>
      <c r="C840" s="55">
        <f t="shared" si="670"/>
        <v>19.25</v>
      </c>
      <c r="D840" s="59"/>
      <c r="E840" s="87">
        <v>2.2000000000000002</v>
      </c>
      <c r="F840" s="101">
        <f>C840+E840</f>
        <v>21.45</v>
      </c>
      <c r="G840" s="37">
        <f t="shared" si="671"/>
        <v>1.6285581742549711E+50</v>
      </c>
      <c r="H840" s="34">
        <f t="shared" si="672"/>
        <v>166.8000000000001</v>
      </c>
      <c r="I840" s="38">
        <v>834</v>
      </c>
      <c r="L840" s="33"/>
      <c r="M840" s="34"/>
      <c r="N840" s="42"/>
    </row>
    <row r="841" spans="1:14">
      <c r="A841" s="34">
        <f t="shared" si="673"/>
        <v>924575386326.67346</v>
      </c>
      <c r="B841" s="34">
        <v>0</v>
      </c>
      <c r="C841" s="55">
        <f t="shared" si="670"/>
        <v>19.25</v>
      </c>
      <c r="D841" s="59"/>
      <c r="E841" s="87">
        <v>2.2000000000000002</v>
      </c>
      <c r="F841" s="101">
        <f>C841+E841</f>
        <v>21.45</v>
      </c>
      <c r="G841" s="37">
        <f t="shared" si="671"/>
        <v>1.87072209578366E+50</v>
      </c>
      <c r="H841" s="34">
        <f t="shared" si="672"/>
        <v>167.00000000000009</v>
      </c>
      <c r="I841" s="38">
        <v>835</v>
      </c>
      <c r="L841" s="33"/>
      <c r="M841" s="34"/>
      <c r="N841" s="42"/>
    </row>
    <row r="842" spans="1:14">
      <c r="A842" s="34">
        <f t="shared" si="673"/>
        <v>957180466911.09583</v>
      </c>
      <c r="B842" s="34">
        <v>0</v>
      </c>
      <c r="C842" s="55">
        <f t="shared" si="670"/>
        <v>19.25</v>
      </c>
      <c r="D842" s="59"/>
      <c r="E842" s="87">
        <v>2.2000000000000002</v>
      </c>
      <c r="F842" s="101">
        <f>C842+E842</f>
        <v>21.45</v>
      </c>
      <c r="G842" s="37">
        <f t="shared" si="671"/>
        <v>2.148895394083296E+50</v>
      </c>
      <c r="H842" s="34">
        <f t="shared" si="672"/>
        <v>167.20000000000007</v>
      </c>
      <c r="I842" s="38">
        <v>836</v>
      </c>
      <c r="L842" s="33"/>
      <c r="M842" s="34"/>
      <c r="N842" s="42"/>
    </row>
    <row r="843" spans="1:14">
      <c r="A843" s="34">
        <f t="shared" si="673"/>
        <v>990935363179.1698</v>
      </c>
      <c r="B843" s="34">
        <v>0</v>
      </c>
      <c r="C843" s="55">
        <f t="shared" si="670"/>
        <v>19.25</v>
      </c>
      <c r="D843" s="59"/>
      <c r="E843" s="87">
        <v>2.2000000000000002</v>
      </c>
      <c r="F843" s="101">
        <f>C843+E843</f>
        <v>21.45</v>
      </c>
      <c r="G843" s="37">
        <f t="shared" si="671"/>
        <v>2.4684326042441876E+50</v>
      </c>
      <c r="H843" s="34">
        <f t="shared" si="672"/>
        <v>167.40000000000009</v>
      </c>
      <c r="I843" s="38">
        <v>837</v>
      </c>
      <c r="L843" s="33"/>
      <c r="M843" s="34"/>
      <c r="N843" s="42"/>
    </row>
    <row r="844" spans="1:14">
      <c r="A844" s="34">
        <f t="shared" si="673"/>
        <v>1025880623293.411</v>
      </c>
      <c r="B844" s="34">
        <v>0</v>
      </c>
      <c r="C844" s="55">
        <f t="shared" si="670"/>
        <v>19.25</v>
      </c>
      <c r="D844" s="59"/>
      <c r="E844" s="87">
        <v>2.2000000000000002</v>
      </c>
      <c r="F844" s="101">
        <f>C844+E844</f>
        <v>21.45</v>
      </c>
      <c r="G844" s="37">
        <f t="shared" si="671"/>
        <v>2.8354844719163457E+50</v>
      </c>
      <c r="H844" s="34">
        <f t="shared" si="672"/>
        <v>167.60000000000008</v>
      </c>
      <c r="I844" s="38">
        <v>838</v>
      </c>
      <c r="L844" s="33"/>
      <c r="M844" s="34"/>
      <c r="N844" s="42"/>
    </row>
    <row r="845" spans="1:14">
      <c r="A845" s="34">
        <f t="shared" si="673"/>
        <v>1062058225344.1984</v>
      </c>
      <c r="B845" s="34">
        <v>0</v>
      </c>
      <c r="C845" s="55">
        <f t="shared" si="670"/>
        <v>19.25</v>
      </c>
      <c r="D845" s="59"/>
      <c r="E845" s="87">
        <v>2.2000000000000002</v>
      </c>
      <c r="F845" s="101">
        <f>C845+E845</f>
        <v>21.45</v>
      </c>
      <c r="G845" s="37">
        <f t="shared" si="671"/>
        <v>3.257116348509943E+50</v>
      </c>
      <c r="H845" s="34">
        <f t="shared" si="672"/>
        <v>167.8000000000001</v>
      </c>
      <c r="I845" s="38">
        <v>839</v>
      </c>
      <c r="L845" s="33"/>
      <c r="M845" s="34"/>
      <c r="N845" s="42"/>
    </row>
    <row r="846" spans="1:14">
      <c r="A846" s="34">
        <f t="shared" si="673"/>
        <v>1099511627776.0701</v>
      </c>
      <c r="B846" s="34">
        <v>0</v>
      </c>
      <c r="C846" s="55">
        <f t="shared" si="670"/>
        <v>19.25</v>
      </c>
      <c r="D846" s="59"/>
      <c r="E846" s="87">
        <v>2.2000000000000002</v>
      </c>
      <c r="F846" s="101">
        <f>C846+E846</f>
        <v>21.45</v>
      </c>
      <c r="G846" s="37">
        <f t="shared" si="671"/>
        <v>3.7414441915673208E+50</v>
      </c>
      <c r="H846" s="34">
        <f t="shared" si="672"/>
        <v>168.00000000000009</v>
      </c>
      <c r="I846" s="38">
        <v>840</v>
      </c>
      <c r="L846" s="33"/>
      <c r="M846" s="34"/>
      <c r="N846" s="42"/>
    </row>
    <row r="847" spans="1:14">
      <c r="A847" s="34">
        <f t="shared" si="673"/>
        <v>1138285821592.3022</v>
      </c>
      <c r="B847" s="34">
        <v>0</v>
      </c>
      <c r="C847" s="55">
        <f t="shared" si="670"/>
        <v>19.25</v>
      </c>
      <c r="D847" s="59"/>
      <c r="E847" s="87">
        <v>2.2000000000000002</v>
      </c>
      <c r="F847" s="101">
        <f>C847+E847</f>
        <v>21.45</v>
      </c>
      <c r="G847" s="37">
        <f t="shared" si="671"/>
        <v>4.2977907881665937E+50</v>
      </c>
      <c r="H847" s="34">
        <f t="shared" si="672"/>
        <v>168.20000000000007</v>
      </c>
      <c r="I847" s="38">
        <v>841</v>
      </c>
      <c r="L847" s="33"/>
      <c r="M847" s="34"/>
      <c r="N847" s="42"/>
    </row>
    <row r="848" spans="1:14">
      <c r="A848" s="34">
        <f t="shared" si="673"/>
        <v>1178427384400.4749</v>
      </c>
      <c r="B848" s="34">
        <v>0</v>
      </c>
      <c r="C848" s="55">
        <f t="shared" si="670"/>
        <v>19.25</v>
      </c>
      <c r="D848" s="59"/>
      <c r="E848" s="87">
        <v>2.2000000000000002</v>
      </c>
      <c r="F848" s="101">
        <f>C848+E848</f>
        <v>21.45</v>
      </c>
      <c r="G848" s="37">
        <f t="shared" si="671"/>
        <v>4.9368652084883769E+50</v>
      </c>
      <c r="H848" s="34">
        <f t="shared" si="672"/>
        <v>168.40000000000009</v>
      </c>
      <c r="I848" s="38">
        <v>842</v>
      </c>
      <c r="L848" s="33"/>
      <c r="M848" s="34"/>
      <c r="N848" s="42"/>
    </row>
    <row r="849" spans="1:14">
      <c r="A849" s="34">
        <f t="shared" si="673"/>
        <v>1219984536363.9514</v>
      </c>
      <c r="B849" s="34">
        <v>0</v>
      </c>
      <c r="C849" s="55">
        <f t="shared" si="670"/>
        <v>19.25</v>
      </c>
      <c r="D849" s="59"/>
      <c r="E849" s="87">
        <v>2.2000000000000002</v>
      </c>
      <c r="F849" s="101">
        <f>C849+E849</f>
        <v>21.45</v>
      </c>
      <c r="G849" s="37">
        <f t="shared" si="671"/>
        <v>5.6709689438326921E+50</v>
      </c>
      <c r="H849" s="34">
        <f t="shared" si="672"/>
        <v>168.60000000000008</v>
      </c>
      <c r="I849" s="38">
        <v>843</v>
      </c>
      <c r="L849" s="33"/>
      <c r="M849" s="34"/>
      <c r="N849" s="42"/>
    </row>
    <row r="850" spans="1:14">
      <c r="A850" s="34">
        <f t="shared" si="673"/>
        <v>1263007198126.4844</v>
      </c>
      <c r="B850" s="34">
        <v>0</v>
      </c>
      <c r="C850" s="55">
        <f t="shared" si="670"/>
        <v>19.25</v>
      </c>
      <c r="D850" s="59"/>
      <c r="E850" s="87">
        <v>2.2000000000000002</v>
      </c>
      <c r="F850" s="101">
        <f>C850+E850</f>
        <v>21.45</v>
      </c>
      <c r="G850" s="37">
        <f t="shared" si="671"/>
        <v>6.5142326970198876E+50</v>
      </c>
      <c r="H850" s="34">
        <f t="shared" si="672"/>
        <v>168.80000000000007</v>
      </c>
      <c r="I850" s="38">
        <v>844</v>
      </c>
      <c r="L850" s="33"/>
      <c r="M850" s="34"/>
      <c r="N850" s="42"/>
    </row>
    <row r="851" spans="1:14">
      <c r="A851" s="34">
        <f t="shared" si="673"/>
        <v>1307547050779.5264</v>
      </c>
      <c r="B851" s="34">
        <v>0</v>
      </c>
      <c r="C851" s="55">
        <f t="shared" si="670"/>
        <v>19.25</v>
      </c>
      <c r="D851" s="59"/>
      <c r="E851" s="87">
        <v>2.2000000000000002</v>
      </c>
      <c r="F851" s="101">
        <f>C851+E851</f>
        <v>21.45</v>
      </c>
      <c r="G851" s="37">
        <f t="shared" si="671"/>
        <v>7.482888383134645E+50</v>
      </c>
      <c r="H851" s="34">
        <f t="shared" si="672"/>
        <v>169.00000000000009</v>
      </c>
      <c r="I851" s="38">
        <v>845</v>
      </c>
      <c r="L851" s="33"/>
      <c r="M851" s="34"/>
      <c r="N851" s="42"/>
    </row>
    <row r="852" spans="1:14">
      <c r="A852" s="34">
        <f t="shared" si="673"/>
        <v>1353657597944.2842</v>
      </c>
      <c r="B852" s="34">
        <v>0</v>
      </c>
      <c r="C852" s="55">
        <f t="shared" si="670"/>
        <v>19.25</v>
      </c>
      <c r="D852" s="59"/>
      <c r="E852" s="87">
        <v>2.2000000000000002</v>
      </c>
      <c r="F852" s="101">
        <f>C852+E852</f>
        <v>21.45</v>
      </c>
      <c r="G852" s="37">
        <f t="shared" si="671"/>
        <v>8.5955815763331891E+50</v>
      </c>
      <c r="H852" s="34">
        <f t="shared" si="672"/>
        <v>169.20000000000007</v>
      </c>
      <c r="I852" s="38">
        <v>846</v>
      </c>
      <c r="L852" s="33"/>
      <c r="M852" s="34"/>
      <c r="N852" s="42"/>
    </row>
    <row r="853" spans="1:14">
      <c r="A853" s="34">
        <f t="shared" si="673"/>
        <v>1401394230043.0918</v>
      </c>
      <c r="B853" s="34">
        <v>0</v>
      </c>
      <c r="C853" s="55">
        <f t="shared" si="670"/>
        <v>19.25</v>
      </c>
      <c r="D853" s="59"/>
      <c r="E853" s="87">
        <v>2.2000000000000002</v>
      </c>
      <c r="F853" s="101">
        <f>C853+E853</f>
        <v>21.45</v>
      </c>
      <c r="G853" s="37">
        <f t="shared" si="671"/>
        <v>9.8737304169767554E+50</v>
      </c>
      <c r="H853" s="34">
        <f t="shared" si="672"/>
        <v>169.40000000000009</v>
      </c>
      <c r="I853" s="38">
        <v>847</v>
      </c>
      <c r="L853" s="33"/>
      <c r="M853" s="34"/>
      <c r="N853" s="42"/>
    </row>
    <row r="854" spans="1:14">
      <c r="A854" s="34">
        <f t="shared" si="673"/>
        <v>1450814290837.3071</v>
      </c>
      <c r="B854" s="34">
        <v>0</v>
      </c>
      <c r="C854" s="55">
        <f t="shared" ref="C854:C906" si="674">IF(D854&gt;0,C853+D854,C853)</f>
        <v>19.25</v>
      </c>
      <c r="D854" s="59"/>
      <c r="E854" s="87">
        <v>2.2000000000000002</v>
      </c>
      <c r="F854" s="101">
        <f>C854+E854</f>
        <v>21.45</v>
      </c>
      <c r="G854" s="37">
        <f t="shared" si="671"/>
        <v>1.1341937887665391E+51</v>
      </c>
      <c r="H854" s="34">
        <f t="shared" si="672"/>
        <v>169.60000000000008</v>
      </c>
      <c r="I854" s="38">
        <v>848</v>
      </c>
      <c r="L854" s="33"/>
      <c r="M854" s="34"/>
      <c r="N854" s="42"/>
    </row>
    <row r="855" spans="1:14">
      <c r="A855" s="34">
        <f t="shared" si="673"/>
        <v>1501977146311.6672</v>
      </c>
      <c r="B855" s="34">
        <v>0</v>
      </c>
      <c r="C855" s="55">
        <f t="shared" si="674"/>
        <v>19.25</v>
      </c>
      <c r="D855" s="59"/>
      <c r="E855" s="87">
        <v>2.2000000000000002</v>
      </c>
      <c r="F855" s="101">
        <f>C855+E855</f>
        <v>21.45</v>
      </c>
      <c r="G855" s="37">
        <f t="shared" si="671"/>
        <v>1.302846539403978E+51</v>
      </c>
      <c r="H855" s="34">
        <f t="shared" si="672"/>
        <v>169.80000000000007</v>
      </c>
      <c r="I855" s="38">
        <v>849</v>
      </c>
      <c r="L855" s="33"/>
      <c r="M855" s="34"/>
      <c r="N855" s="42"/>
    </row>
    <row r="856" spans="1:14">
      <c r="A856" s="34">
        <f t="shared" si="673"/>
        <v>1554944255987.8381</v>
      </c>
      <c r="B856" s="34">
        <v>0</v>
      </c>
      <c r="C856" s="55">
        <f t="shared" si="674"/>
        <v>19.25</v>
      </c>
      <c r="D856" s="59"/>
      <c r="E856" s="87">
        <v>2.2000000000000002</v>
      </c>
      <c r="F856" s="101">
        <f>C856+E856</f>
        <v>21.45</v>
      </c>
      <c r="G856" s="37">
        <f t="shared" si="671"/>
        <v>1.4965776766269297E+51</v>
      </c>
      <c r="H856" s="34">
        <f t="shared" si="672"/>
        <v>170.00000000000009</v>
      </c>
      <c r="I856" s="38">
        <v>850</v>
      </c>
      <c r="L856" s="33"/>
      <c r="M856" s="34"/>
      <c r="N856" s="42"/>
    </row>
    <row r="857" spans="1:14">
      <c r="A857" s="34">
        <f t="shared" si="673"/>
        <v>1609779246752.8364</v>
      </c>
      <c r="B857" s="34">
        <v>0</v>
      </c>
      <c r="C857" s="55">
        <f t="shared" si="674"/>
        <v>19.25</v>
      </c>
      <c r="D857" s="59"/>
      <c r="E857" s="87">
        <v>2.2000000000000002</v>
      </c>
      <c r="F857" s="101">
        <f>C857+E857</f>
        <v>21.45</v>
      </c>
      <c r="G857" s="37">
        <f t="shared" si="671"/>
        <v>1.7191163152666385E+51</v>
      </c>
      <c r="H857" s="34">
        <f t="shared" si="672"/>
        <v>170.20000000000007</v>
      </c>
      <c r="I857" s="38">
        <v>851</v>
      </c>
      <c r="L857" s="33"/>
      <c r="M857" s="34"/>
      <c r="N857" s="42"/>
    </row>
    <row r="858" spans="1:14">
      <c r="A858" s="34">
        <f t="shared" si="673"/>
        <v>1666547989291.0056</v>
      </c>
      <c r="B858" s="34">
        <v>0</v>
      </c>
      <c r="C858" s="55">
        <f t="shared" si="674"/>
        <v>19.25</v>
      </c>
      <c r="D858" s="59"/>
      <c r="E858" s="87">
        <v>2.2000000000000002</v>
      </c>
      <c r="F858" s="101">
        <f>C858+E858</f>
        <v>21.45</v>
      </c>
      <c r="G858" s="37">
        <f t="shared" si="671"/>
        <v>1.9747460833953521E+51</v>
      </c>
      <c r="H858" s="34">
        <f t="shared" si="672"/>
        <v>170.40000000000009</v>
      </c>
      <c r="I858" s="38">
        <v>852</v>
      </c>
      <c r="L858" s="33"/>
      <c r="M858" s="34"/>
      <c r="N858" s="42"/>
    </row>
    <row r="859" spans="1:14">
      <c r="A859" s="34">
        <f t="shared" si="673"/>
        <v>1725318677211.3535</v>
      </c>
      <c r="B859" s="34">
        <v>0</v>
      </c>
      <c r="C859" s="55">
        <f t="shared" si="674"/>
        <v>19.25</v>
      </c>
      <c r="D859" s="59"/>
      <c r="E859" s="87">
        <v>2.2000000000000002</v>
      </c>
      <c r="F859" s="101">
        <f>C859+E859</f>
        <v>21.45</v>
      </c>
      <c r="G859" s="37">
        <f t="shared" si="671"/>
        <v>2.2683875775330785E+51</v>
      </c>
      <c r="H859" s="34">
        <f t="shared" si="672"/>
        <v>170.60000000000008</v>
      </c>
      <c r="I859" s="38">
        <v>853</v>
      </c>
      <c r="L859" s="33"/>
      <c r="M859" s="34"/>
      <c r="N859" s="42"/>
    </row>
    <row r="860" spans="1:14">
      <c r="A860" s="34">
        <f t="shared" si="673"/>
        <v>1786161908965.3184</v>
      </c>
      <c r="B860" s="34">
        <v>0</v>
      </c>
      <c r="C860" s="55">
        <f t="shared" si="674"/>
        <v>19.25</v>
      </c>
      <c r="D860" s="59"/>
      <c r="E860" s="87">
        <v>2.2000000000000002</v>
      </c>
      <c r="F860" s="101">
        <f>C860+E860</f>
        <v>21.45</v>
      </c>
      <c r="G860" s="37">
        <f t="shared" si="671"/>
        <v>2.605693078807957E+51</v>
      </c>
      <c r="H860" s="34">
        <f t="shared" si="672"/>
        <v>170.8000000000001</v>
      </c>
      <c r="I860" s="38">
        <v>854</v>
      </c>
      <c r="L860" s="33"/>
      <c r="M860" s="34"/>
      <c r="N860" s="42"/>
    </row>
    <row r="861" spans="1:14">
      <c r="A861" s="34">
        <f t="shared" si="673"/>
        <v>1849150772653.3501</v>
      </c>
      <c r="B861" s="34">
        <v>0</v>
      </c>
      <c r="C861" s="55">
        <f t="shared" si="674"/>
        <v>19.25</v>
      </c>
      <c r="D861" s="59"/>
      <c r="E861" s="87">
        <v>2.2000000000000002</v>
      </c>
      <c r="F861" s="101">
        <f>C861+E861</f>
        <v>21.45</v>
      </c>
      <c r="G861" s="37">
        <f t="shared" si="671"/>
        <v>2.99315535325386E+51</v>
      </c>
      <c r="H861" s="34">
        <f t="shared" si="672"/>
        <v>171.00000000000009</v>
      </c>
      <c r="I861" s="38">
        <v>855</v>
      </c>
      <c r="L861" s="33"/>
      <c r="M861" s="34"/>
      <c r="N861" s="42"/>
    </row>
    <row r="862" spans="1:14">
      <c r="A862" s="34">
        <f t="shared" si="673"/>
        <v>1914360933822.1948</v>
      </c>
      <c r="B862" s="34">
        <v>0</v>
      </c>
      <c r="C862" s="55">
        <f t="shared" si="674"/>
        <v>19.25</v>
      </c>
      <c r="D862" s="59"/>
      <c r="E862" s="87">
        <v>2.2000000000000002</v>
      </c>
      <c r="F862" s="101">
        <f>C862+E862</f>
        <v>21.45</v>
      </c>
      <c r="G862" s="37">
        <f t="shared" si="671"/>
        <v>3.4382326305332783E+51</v>
      </c>
      <c r="H862" s="34">
        <f t="shared" si="672"/>
        <v>171.2000000000001</v>
      </c>
      <c r="I862" s="38">
        <v>856</v>
      </c>
      <c r="L862" s="33"/>
      <c r="M862" s="34"/>
      <c r="N862" s="42"/>
    </row>
    <row r="863" spans="1:14">
      <c r="A863" s="34">
        <f t="shared" si="673"/>
        <v>1981870726358.343</v>
      </c>
      <c r="B863" s="34">
        <v>0</v>
      </c>
      <c r="C863" s="55">
        <f t="shared" si="674"/>
        <v>19.25</v>
      </c>
      <c r="D863" s="59"/>
      <c r="E863" s="87">
        <v>2.2000000000000002</v>
      </c>
      <c r="F863" s="101">
        <f>C863+E863</f>
        <v>21.45</v>
      </c>
      <c r="G863" s="37">
        <f t="shared" si="671"/>
        <v>3.9494921667907055E+51</v>
      </c>
      <c r="H863" s="34">
        <f t="shared" si="672"/>
        <v>171.40000000000009</v>
      </c>
      <c r="I863" s="38">
        <v>857</v>
      </c>
      <c r="L863" s="33"/>
      <c r="M863" s="34"/>
      <c r="N863" s="42"/>
    </row>
    <row r="864" spans="1:14">
      <c r="A864" s="34">
        <f t="shared" si="673"/>
        <v>2051761246586.8257</v>
      </c>
      <c r="B864" s="34">
        <v>0</v>
      </c>
      <c r="C864" s="55">
        <f t="shared" si="674"/>
        <v>19.25</v>
      </c>
      <c r="D864" s="59"/>
      <c r="E864" s="87">
        <v>2.2000000000000002</v>
      </c>
      <c r="F864" s="101">
        <f>C864+E864</f>
        <v>21.45</v>
      </c>
      <c r="G864" s="37">
        <f t="shared" si="671"/>
        <v>4.536775155066159E+51</v>
      </c>
      <c r="H864" s="34">
        <f t="shared" si="672"/>
        <v>171.60000000000011</v>
      </c>
      <c r="I864" s="38">
        <v>858</v>
      </c>
      <c r="L864" s="33"/>
      <c r="M864" s="34"/>
      <c r="N864" s="42"/>
    </row>
    <row r="865" spans="1:14">
      <c r="A865" s="34">
        <f t="shared" si="673"/>
        <v>2124116450688.3999</v>
      </c>
      <c r="B865" s="34">
        <v>0</v>
      </c>
      <c r="C865" s="55">
        <f t="shared" si="674"/>
        <v>19.25</v>
      </c>
      <c r="D865" s="59"/>
      <c r="E865" s="87">
        <v>2.2000000000000002</v>
      </c>
      <c r="F865" s="101">
        <f>C865+E865</f>
        <v>21.45</v>
      </c>
      <c r="G865" s="37">
        <f t="shared" si="671"/>
        <v>5.2113861576159148E+51</v>
      </c>
      <c r="H865" s="34">
        <f t="shared" si="672"/>
        <v>171.8000000000001</v>
      </c>
      <c r="I865" s="38">
        <v>859</v>
      </c>
      <c r="L865" s="33"/>
      <c r="M865" s="34"/>
      <c r="N865" s="42"/>
    </row>
    <row r="866" spans="1:14">
      <c r="A866" s="34">
        <f t="shared" si="673"/>
        <v>2199023255552.1436</v>
      </c>
      <c r="B866" s="34">
        <v>0</v>
      </c>
      <c r="C866" s="55">
        <f t="shared" si="674"/>
        <v>19.25</v>
      </c>
      <c r="D866" s="59"/>
      <c r="E866" s="87">
        <v>2.2000000000000002</v>
      </c>
      <c r="F866" s="101">
        <f>C866+E866</f>
        <v>21.45</v>
      </c>
      <c r="G866" s="37">
        <f t="shared" ref="G866:G906" si="675">POWER($H$1,I866)</f>
        <v>5.9863107065077213E+51</v>
      </c>
      <c r="H866" s="34">
        <f t="shared" ref="H866:H906" si="676">LOG(G866,2)</f>
        <v>172.00000000000009</v>
      </c>
      <c r="I866" s="38">
        <v>860</v>
      </c>
      <c r="L866" s="33"/>
      <c r="M866" s="34"/>
      <c r="N866" s="42"/>
    </row>
    <row r="867" spans="1:14">
      <c r="A867" s="34">
        <f t="shared" si="673"/>
        <v>2276571643184.6079</v>
      </c>
      <c r="B867" s="34">
        <v>0</v>
      </c>
      <c r="C867" s="55">
        <f t="shared" si="674"/>
        <v>19.25</v>
      </c>
      <c r="D867" s="59"/>
      <c r="E867" s="87">
        <v>2.2000000000000002</v>
      </c>
      <c r="F867" s="101">
        <f>C867+E867</f>
        <v>21.45</v>
      </c>
      <c r="G867" s="37">
        <f t="shared" si="675"/>
        <v>6.8764652610665593E+51</v>
      </c>
      <c r="H867" s="34">
        <f t="shared" si="676"/>
        <v>172.2000000000001</v>
      </c>
      <c r="I867" s="38">
        <v>861</v>
      </c>
      <c r="L867" s="33"/>
      <c r="M867" s="34"/>
      <c r="N867" s="42"/>
    </row>
    <row r="868" spans="1:14">
      <c r="A868" s="34">
        <f t="shared" si="673"/>
        <v>2356854768800.9531</v>
      </c>
      <c r="B868" s="34">
        <v>0</v>
      </c>
      <c r="C868" s="55">
        <f t="shared" si="674"/>
        <v>19.25</v>
      </c>
      <c r="D868" s="59"/>
      <c r="E868" s="87">
        <v>2.2000000000000002</v>
      </c>
      <c r="F868" s="101">
        <f>C868+E868</f>
        <v>21.45</v>
      </c>
      <c r="G868" s="37">
        <f t="shared" si="675"/>
        <v>7.898984333581411E+51</v>
      </c>
      <c r="H868" s="34">
        <f t="shared" si="676"/>
        <v>172.40000000000009</v>
      </c>
      <c r="I868" s="38">
        <v>862</v>
      </c>
      <c r="L868" s="33"/>
      <c r="M868" s="34"/>
      <c r="N868" s="42"/>
    </row>
    <row r="869" spans="1:14">
      <c r="A869" s="34">
        <f t="shared" si="673"/>
        <v>2439969072727.9067</v>
      </c>
      <c r="B869" s="34">
        <v>0</v>
      </c>
      <c r="C869" s="55">
        <f t="shared" si="674"/>
        <v>19.25</v>
      </c>
      <c r="D869" s="59"/>
      <c r="E869" s="87">
        <v>2.2000000000000002</v>
      </c>
      <c r="F869" s="101">
        <f>C869+E869</f>
        <v>21.45</v>
      </c>
      <c r="G869" s="37">
        <f t="shared" si="675"/>
        <v>9.0735503101323207E+51</v>
      </c>
      <c r="H869" s="34">
        <f t="shared" si="676"/>
        <v>172.60000000000011</v>
      </c>
      <c r="I869" s="38">
        <v>863</v>
      </c>
      <c r="L869" s="33"/>
      <c r="M869" s="34"/>
      <c r="N869" s="42"/>
    </row>
    <row r="870" spans="1:14">
      <c r="A870" s="34">
        <f t="shared" si="673"/>
        <v>2526014396252.9727</v>
      </c>
      <c r="B870" s="34">
        <v>0</v>
      </c>
      <c r="C870" s="55">
        <f t="shared" si="674"/>
        <v>19.25</v>
      </c>
      <c r="D870" s="59"/>
      <c r="E870" s="87">
        <v>2.2000000000000002</v>
      </c>
      <c r="F870" s="101">
        <f>C870+E870</f>
        <v>21.45</v>
      </c>
      <c r="G870" s="37">
        <f t="shared" si="675"/>
        <v>1.0422772315231835E+52</v>
      </c>
      <c r="H870" s="34">
        <f t="shared" si="676"/>
        <v>172.8000000000001</v>
      </c>
      <c r="I870" s="38">
        <v>864</v>
      </c>
      <c r="L870" s="33"/>
      <c r="M870" s="34"/>
      <c r="N870" s="42"/>
    </row>
    <row r="871" spans="1:14">
      <c r="A871" s="34">
        <f t="shared" si="673"/>
        <v>2615094101559.0576</v>
      </c>
      <c r="B871" s="34">
        <v>0</v>
      </c>
      <c r="C871" s="55">
        <f t="shared" si="674"/>
        <v>19.25</v>
      </c>
      <c r="D871" s="59"/>
      <c r="E871" s="87">
        <v>2.2000000000000002</v>
      </c>
      <c r="F871" s="101">
        <f>C871+E871</f>
        <v>21.45</v>
      </c>
      <c r="G871" s="37">
        <f t="shared" si="675"/>
        <v>1.1972621413015451E+52</v>
      </c>
      <c r="H871" s="34">
        <f t="shared" si="676"/>
        <v>173.00000000000009</v>
      </c>
      <c r="I871" s="38">
        <v>865</v>
      </c>
      <c r="L871" s="33"/>
      <c r="M871" s="34"/>
      <c r="N871" s="42"/>
    </row>
    <row r="872" spans="1:14">
      <c r="A872" s="34">
        <f t="shared" si="673"/>
        <v>2707315195888.5732</v>
      </c>
      <c r="B872" s="34">
        <v>0</v>
      </c>
      <c r="C872" s="55">
        <f t="shared" si="674"/>
        <v>19.25</v>
      </c>
      <c r="D872" s="59"/>
      <c r="E872" s="87">
        <v>2.2000000000000002</v>
      </c>
      <c r="F872" s="101">
        <f>C872+E872</f>
        <v>21.45</v>
      </c>
      <c r="G872" s="37">
        <f t="shared" si="675"/>
        <v>1.3752930522133121E+52</v>
      </c>
      <c r="H872" s="34">
        <f t="shared" si="676"/>
        <v>173.2000000000001</v>
      </c>
      <c r="I872" s="38">
        <v>866</v>
      </c>
      <c r="L872" s="33"/>
      <c r="M872" s="34"/>
      <c r="N872" s="42"/>
    </row>
    <row r="873" spans="1:14">
      <c r="A873" s="34">
        <f t="shared" si="673"/>
        <v>2802788460086.188</v>
      </c>
      <c r="B873" s="34">
        <v>0</v>
      </c>
      <c r="C873" s="55">
        <f t="shared" si="674"/>
        <v>19.25</v>
      </c>
      <c r="D873" s="59"/>
      <c r="E873" s="87">
        <v>2.2000000000000002</v>
      </c>
      <c r="F873" s="101">
        <f>C873+E873</f>
        <v>21.45</v>
      </c>
      <c r="G873" s="37">
        <f t="shared" si="675"/>
        <v>1.5797968667162833E+52</v>
      </c>
      <c r="H873" s="34">
        <f t="shared" si="676"/>
        <v>173.40000000000009</v>
      </c>
      <c r="I873" s="38">
        <v>867</v>
      </c>
      <c r="L873" s="33"/>
      <c r="M873" s="34"/>
      <c r="N873" s="42"/>
    </row>
    <row r="874" spans="1:14">
      <c r="A874" s="34">
        <f t="shared" si="673"/>
        <v>2901628581674.6191</v>
      </c>
      <c r="B874" s="34">
        <v>0</v>
      </c>
      <c r="C874" s="55">
        <f t="shared" si="674"/>
        <v>19.25</v>
      </c>
      <c r="D874" s="59"/>
      <c r="E874" s="87">
        <v>2.2000000000000002</v>
      </c>
      <c r="F874" s="101">
        <f>C874+E874</f>
        <v>21.45</v>
      </c>
      <c r="G874" s="37">
        <f t="shared" si="675"/>
        <v>1.8147100620264647E+52</v>
      </c>
      <c r="H874" s="34">
        <f t="shared" si="676"/>
        <v>173.60000000000008</v>
      </c>
      <c r="I874" s="38">
        <v>868</v>
      </c>
      <c r="L874" s="33"/>
      <c r="M874" s="34"/>
      <c r="N874" s="42"/>
    </row>
    <row r="875" spans="1:14">
      <c r="A875" s="34">
        <f t="shared" si="673"/>
        <v>3003954292623.3389</v>
      </c>
      <c r="B875" s="34">
        <v>0</v>
      </c>
      <c r="C875" s="55">
        <f t="shared" si="674"/>
        <v>19.25</v>
      </c>
      <c r="D875" s="59"/>
      <c r="E875" s="87">
        <v>2.2000000000000002</v>
      </c>
      <c r="F875" s="101">
        <f>C875+E875</f>
        <v>21.45</v>
      </c>
      <c r="G875" s="37">
        <f t="shared" si="675"/>
        <v>2.0845544630463672E+52</v>
      </c>
      <c r="H875" s="34">
        <f t="shared" si="676"/>
        <v>173.8000000000001</v>
      </c>
      <c r="I875" s="38">
        <v>869</v>
      </c>
      <c r="L875" s="33"/>
      <c r="M875" s="34"/>
      <c r="N875" s="42"/>
    </row>
    <row r="876" spans="1:14">
      <c r="A876" s="34">
        <f t="shared" si="673"/>
        <v>3109888511975.6807</v>
      </c>
      <c r="B876" s="34">
        <v>0</v>
      </c>
      <c r="C876" s="55">
        <f t="shared" si="674"/>
        <v>19.25</v>
      </c>
      <c r="D876" s="59"/>
      <c r="E876" s="87">
        <v>2.2000000000000002</v>
      </c>
      <c r="F876" s="101">
        <f>C876+E876</f>
        <v>21.45</v>
      </c>
      <c r="G876" s="37">
        <f t="shared" si="675"/>
        <v>2.3945242826030901E+52</v>
      </c>
      <c r="H876" s="34">
        <f t="shared" si="676"/>
        <v>174.00000000000009</v>
      </c>
      <c r="I876" s="38">
        <v>870</v>
      </c>
      <c r="L876" s="33"/>
      <c r="M876" s="34"/>
      <c r="N876" s="42"/>
    </row>
    <row r="877" spans="1:14">
      <c r="A877" s="34">
        <f t="shared" si="673"/>
        <v>3219558493505.6787</v>
      </c>
      <c r="B877" s="34">
        <v>0</v>
      </c>
      <c r="C877" s="55">
        <f t="shared" si="674"/>
        <v>19.25</v>
      </c>
      <c r="D877" s="59"/>
      <c r="E877" s="87">
        <v>2.2000000000000002</v>
      </c>
      <c r="F877" s="101">
        <f>C877+E877</f>
        <v>21.45</v>
      </c>
      <c r="G877" s="37">
        <f t="shared" si="675"/>
        <v>2.7505861044266258E+52</v>
      </c>
      <c r="H877" s="34">
        <f t="shared" si="676"/>
        <v>174.2000000000001</v>
      </c>
      <c r="I877" s="38">
        <v>871</v>
      </c>
      <c r="L877" s="33"/>
      <c r="M877" s="34"/>
      <c r="N877" s="42"/>
    </row>
    <row r="878" spans="1:14">
      <c r="A878" s="34">
        <f t="shared" si="673"/>
        <v>3333095978582.0161</v>
      </c>
      <c r="B878" s="34">
        <v>0</v>
      </c>
      <c r="C878" s="55">
        <f t="shared" si="674"/>
        <v>19.25</v>
      </c>
      <c r="D878" s="59"/>
      <c r="E878" s="87">
        <v>2.2000000000000002</v>
      </c>
      <c r="F878" s="101">
        <f>C878+E878</f>
        <v>21.45</v>
      </c>
      <c r="G878" s="37">
        <f t="shared" si="675"/>
        <v>3.1595937334325676E+52</v>
      </c>
      <c r="H878" s="34">
        <f t="shared" si="676"/>
        <v>174.40000000000009</v>
      </c>
      <c r="I878" s="38">
        <v>872</v>
      </c>
      <c r="L878" s="33"/>
      <c r="M878" s="34"/>
      <c r="N878" s="42"/>
    </row>
    <row r="879" spans="1:14">
      <c r="A879" s="34">
        <f t="shared" si="673"/>
        <v>3450637354422.7129</v>
      </c>
      <c r="B879" s="34">
        <v>0</v>
      </c>
      <c r="C879" s="55">
        <f t="shared" si="674"/>
        <v>19.25</v>
      </c>
      <c r="D879" s="59"/>
      <c r="E879" s="87">
        <v>2.2000000000000002</v>
      </c>
      <c r="F879" s="101">
        <f>C879+E879</f>
        <v>21.45</v>
      </c>
      <c r="G879" s="37">
        <f t="shared" si="675"/>
        <v>3.6294201240529315E+52</v>
      </c>
      <c r="H879" s="34">
        <f t="shared" si="676"/>
        <v>174.60000000000008</v>
      </c>
      <c r="I879" s="38">
        <v>873</v>
      </c>
      <c r="L879" s="33"/>
      <c r="M879" s="34"/>
      <c r="N879" s="42"/>
    </row>
    <row r="880" spans="1:14">
      <c r="A880" s="34">
        <f t="shared" si="673"/>
        <v>3572323817930.6426</v>
      </c>
      <c r="B880" s="34">
        <v>0</v>
      </c>
      <c r="C880" s="55">
        <f t="shared" si="674"/>
        <v>19.25</v>
      </c>
      <c r="D880" s="59"/>
      <c r="E880" s="87">
        <v>2.2000000000000002</v>
      </c>
      <c r="F880" s="101">
        <f>C880+E880</f>
        <v>21.45</v>
      </c>
      <c r="G880" s="37">
        <f t="shared" si="675"/>
        <v>4.1691089260927366E+52</v>
      </c>
      <c r="H880" s="34">
        <f t="shared" si="676"/>
        <v>174.8000000000001</v>
      </c>
      <c r="I880" s="38">
        <v>874</v>
      </c>
      <c r="L880" s="33"/>
      <c r="M880" s="34"/>
      <c r="N880" s="42"/>
    </row>
    <row r="881" spans="1:14">
      <c r="A881" s="34">
        <f t="shared" si="673"/>
        <v>3698301545306.7056</v>
      </c>
      <c r="B881" s="34">
        <v>0</v>
      </c>
      <c r="C881" s="55">
        <f t="shared" si="674"/>
        <v>19.25</v>
      </c>
      <c r="D881" s="59"/>
      <c r="E881" s="87">
        <v>2.2000000000000002</v>
      </c>
      <c r="F881" s="101">
        <f>C881+E881</f>
        <v>21.45</v>
      </c>
      <c r="G881" s="37">
        <f t="shared" si="675"/>
        <v>4.7890485652061824E+52</v>
      </c>
      <c r="H881" s="34">
        <f t="shared" si="676"/>
        <v>175.00000000000009</v>
      </c>
      <c r="I881" s="38">
        <v>875</v>
      </c>
      <c r="L881" s="33"/>
      <c r="M881" s="34"/>
      <c r="N881" s="42"/>
    </row>
    <row r="882" spans="1:14">
      <c r="A882" s="34">
        <f t="shared" si="673"/>
        <v>3828721867644.3955</v>
      </c>
      <c r="B882" s="34">
        <v>0</v>
      </c>
      <c r="C882" s="55">
        <f t="shared" si="674"/>
        <v>19.25</v>
      </c>
      <c r="D882" s="59"/>
      <c r="E882" s="87">
        <v>2.2000000000000002</v>
      </c>
      <c r="F882" s="101">
        <f>C882+E882</f>
        <v>21.45</v>
      </c>
      <c r="G882" s="37">
        <f t="shared" si="675"/>
        <v>5.5011722088532527E+52</v>
      </c>
      <c r="H882" s="34">
        <f t="shared" si="676"/>
        <v>175.2000000000001</v>
      </c>
      <c r="I882" s="38">
        <v>876</v>
      </c>
      <c r="L882" s="33"/>
      <c r="M882" s="34"/>
      <c r="N882" s="42"/>
    </row>
    <row r="883" spans="1:14">
      <c r="A883" s="34">
        <f t="shared" si="673"/>
        <v>3963741452716.6924</v>
      </c>
      <c r="B883" s="34">
        <v>0</v>
      </c>
      <c r="C883" s="55">
        <f t="shared" si="674"/>
        <v>19.25</v>
      </c>
      <c r="D883" s="59"/>
      <c r="E883" s="87">
        <v>2.2000000000000002</v>
      </c>
      <c r="F883" s="101">
        <f>C883+E883</f>
        <v>21.45</v>
      </c>
      <c r="G883" s="37">
        <f t="shared" si="675"/>
        <v>6.3191874668651373E+52</v>
      </c>
      <c r="H883" s="34">
        <f t="shared" si="676"/>
        <v>175.40000000000009</v>
      </c>
      <c r="I883" s="38">
        <v>877</v>
      </c>
      <c r="L883" s="33"/>
      <c r="M883" s="34"/>
      <c r="N883" s="42"/>
    </row>
    <row r="884" spans="1:14">
      <c r="A884" s="34">
        <f t="shared" si="673"/>
        <v>4103522493173.6577</v>
      </c>
      <c r="B884" s="34">
        <v>0</v>
      </c>
      <c r="C884" s="55">
        <f t="shared" si="674"/>
        <v>19.25</v>
      </c>
      <c r="D884" s="59"/>
      <c r="E884" s="87">
        <v>2.2000000000000002</v>
      </c>
      <c r="F884" s="101">
        <f>C884+E884</f>
        <v>21.45</v>
      </c>
      <c r="G884" s="37">
        <f t="shared" si="675"/>
        <v>7.258840248105864E+52</v>
      </c>
      <c r="H884" s="34">
        <f t="shared" si="676"/>
        <v>175.60000000000008</v>
      </c>
      <c r="I884" s="38">
        <v>878</v>
      </c>
      <c r="L884" s="33"/>
      <c r="M884" s="34"/>
      <c r="N884" s="42"/>
    </row>
    <row r="885" spans="1:14">
      <c r="A885" s="34">
        <f t="shared" si="673"/>
        <v>4248232901376.8076</v>
      </c>
      <c r="B885" s="34">
        <v>0</v>
      </c>
      <c r="C885" s="55">
        <f t="shared" si="674"/>
        <v>19.25</v>
      </c>
      <c r="D885" s="59"/>
      <c r="E885" s="87">
        <v>2.2000000000000002</v>
      </c>
      <c r="F885" s="101">
        <f>C885+E885</f>
        <v>21.45</v>
      </c>
      <c r="G885" s="37">
        <f t="shared" si="675"/>
        <v>8.3382178521854753E+52</v>
      </c>
      <c r="H885" s="34">
        <f t="shared" si="676"/>
        <v>175.8000000000001</v>
      </c>
      <c r="I885" s="38">
        <v>879</v>
      </c>
      <c r="L885" s="33"/>
      <c r="M885" s="34"/>
      <c r="N885" s="42"/>
    </row>
    <row r="886" spans="1:14">
      <c r="A886" s="34">
        <f t="shared" si="673"/>
        <v>4398046511104.2949</v>
      </c>
      <c r="B886" s="34">
        <v>0</v>
      </c>
      <c r="C886" s="55">
        <f t="shared" si="674"/>
        <v>19.25</v>
      </c>
      <c r="D886" s="59"/>
      <c r="E886" s="87">
        <v>2.2000000000000002</v>
      </c>
      <c r="F886" s="101">
        <f>C886+E886</f>
        <v>21.45</v>
      </c>
      <c r="G886" s="37">
        <f t="shared" si="675"/>
        <v>9.5780971304123668E+52</v>
      </c>
      <c r="H886" s="34">
        <f t="shared" si="676"/>
        <v>176.00000000000009</v>
      </c>
      <c r="I886" s="38">
        <v>880</v>
      </c>
      <c r="L886" s="33"/>
      <c r="M886" s="34"/>
      <c r="N886" s="42"/>
    </row>
    <row r="887" spans="1:14">
      <c r="A887" s="34">
        <f t="shared" si="673"/>
        <v>4553143286369.2236</v>
      </c>
      <c r="B887" s="34">
        <v>0</v>
      </c>
      <c r="C887" s="55">
        <f t="shared" si="674"/>
        <v>19.25</v>
      </c>
      <c r="D887" s="59"/>
      <c r="E887" s="87">
        <v>2.2000000000000002</v>
      </c>
      <c r="F887" s="101">
        <f>C887+E887</f>
        <v>21.45</v>
      </c>
      <c r="G887" s="37">
        <f t="shared" si="675"/>
        <v>1.1002344417706508E+53</v>
      </c>
      <c r="H887" s="34">
        <f t="shared" si="676"/>
        <v>176.20000000000007</v>
      </c>
      <c r="I887" s="38">
        <v>881</v>
      </c>
      <c r="L887" s="33"/>
      <c r="M887" s="34"/>
      <c r="N887" s="42"/>
    </row>
    <row r="888" spans="1:14">
      <c r="A888" s="34">
        <f t="shared" si="673"/>
        <v>4713709537601.9141</v>
      </c>
      <c r="B888" s="34">
        <v>0</v>
      </c>
      <c r="C888" s="55">
        <f t="shared" si="674"/>
        <v>19.25</v>
      </c>
      <c r="D888" s="59"/>
      <c r="E888" s="87">
        <v>2.2000000000000002</v>
      </c>
      <c r="F888" s="101">
        <f>C888+E888</f>
        <v>21.45</v>
      </c>
      <c r="G888" s="37">
        <f t="shared" si="675"/>
        <v>1.2638374933730277E+53</v>
      </c>
      <c r="H888" s="34">
        <f t="shared" si="676"/>
        <v>176.40000000000009</v>
      </c>
      <c r="I888" s="38">
        <v>882</v>
      </c>
      <c r="L888" s="33"/>
      <c r="M888" s="34"/>
      <c r="N888" s="42"/>
    </row>
    <row r="889" spans="1:14">
      <c r="A889" s="34">
        <f t="shared" si="673"/>
        <v>4879938145455.8213</v>
      </c>
      <c r="B889" s="34">
        <v>0</v>
      </c>
      <c r="C889" s="55">
        <f t="shared" si="674"/>
        <v>19.25</v>
      </c>
      <c r="D889" s="59"/>
      <c r="E889" s="87">
        <v>2.2000000000000002</v>
      </c>
      <c r="F889" s="101">
        <f>C889+E889</f>
        <v>21.45</v>
      </c>
      <c r="G889" s="37">
        <f t="shared" si="675"/>
        <v>1.4517680496211734E+53</v>
      </c>
      <c r="H889" s="34">
        <f t="shared" si="676"/>
        <v>176.60000000000008</v>
      </c>
      <c r="I889" s="38">
        <v>883</v>
      </c>
      <c r="L889" s="33"/>
      <c r="M889" s="34"/>
      <c r="N889" s="42"/>
    </row>
    <row r="890" spans="1:14">
      <c r="A890" s="34">
        <f t="shared" si="673"/>
        <v>5052028792505.9541</v>
      </c>
      <c r="B890" s="34">
        <v>0</v>
      </c>
      <c r="C890" s="55">
        <f t="shared" si="674"/>
        <v>19.25</v>
      </c>
      <c r="D890" s="59"/>
      <c r="E890" s="87">
        <v>2.2000000000000002</v>
      </c>
      <c r="F890" s="101">
        <f>C890+E890</f>
        <v>21.45</v>
      </c>
      <c r="G890" s="37">
        <f t="shared" si="675"/>
        <v>1.6676435704370959E+53</v>
      </c>
      <c r="H890" s="34">
        <f t="shared" si="676"/>
        <v>176.8000000000001</v>
      </c>
      <c r="I890" s="38">
        <v>884</v>
      </c>
      <c r="L890" s="33"/>
      <c r="M890" s="34"/>
      <c r="N890" s="42"/>
    </row>
    <row r="891" spans="1:14">
      <c r="A891" s="34">
        <f t="shared" si="673"/>
        <v>5230188203118.123</v>
      </c>
      <c r="B891" s="34">
        <v>0</v>
      </c>
      <c r="C891" s="55">
        <f t="shared" si="674"/>
        <v>19.25</v>
      </c>
      <c r="D891" s="59"/>
      <c r="E891" s="87">
        <v>2.2000000000000002</v>
      </c>
      <c r="F891" s="101">
        <f>C891+E891</f>
        <v>21.45</v>
      </c>
      <c r="G891" s="37">
        <f t="shared" si="675"/>
        <v>1.9156194260824742E+53</v>
      </c>
      <c r="H891" s="34">
        <f t="shared" si="676"/>
        <v>177.00000000000009</v>
      </c>
      <c r="I891" s="38">
        <v>885</v>
      </c>
      <c r="L891" s="33"/>
      <c r="M891" s="34"/>
      <c r="N891" s="42"/>
    </row>
    <row r="892" spans="1:14">
      <c r="A892" s="34">
        <f t="shared" si="673"/>
        <v>5414630391777.1553</v>
      </c>
      <c r="B892" s="34">
        <v>0</v>
      </c>
      <c r="C892" s="55">
        <f t="shared" si="674"/>
        <v>19.25</v>
      </c>
      <c r="D892" s="59"/>
      <c r="E892" s="87">
        <v>2.2000000000000002</v>
      </c>
      <c r="F892" s="101">
        <f>C892+E892</f>
        <v>21.45</v>
      </c>
      <c r="G892" s="37">
        <f t="shared" si="675"/>
        <v>2.2004688835413024E+53</v>
      </c>
      <c r="H892" s="34">
        <f t="shared" si="676"/>
        <v>177.20000000000007</v>
      </c>
      <c r="I892" s="38">
        <v>886</v>
      </c>
      <c r="L892" s="33"/>
      <c r="M892" s="34"/>
      <c r="N892" s="42"/>
    </row>
    <row r="893" spans="1:14">
      <c r="A893" s="34">
        <f t="shared" si="673"/>
        <v>5605576920172.3848</v>
      </c>
      <c r="B893" s="34">
        <v>0</v>
      </c>
      <c r="C893" s="55">
        <f t="shared" si="674"/>
        <v>19.25</v>
      </c>
      <c r="D893" s="59"/>
      <c r="E893" s="87">
        <v>2.2000000000000002</v>
      </c>
      <c r="F893" s="101">
        <f>C893+E893</f>
        <v>21.45</v>
      </c>
      <c r="G893" s="37">
        <f t="shared" si="675"/>
        <v>2.527674986746057E+53</v>
      </c>
      <c r="H893" s="34">
        <f t="shared" si="676"/>
        <v>177.40000000000009</v>
      </c>
      <c r="I893" s="38">
        <v>887</v>
      </c>
      <c r="L893" s="33"/>
      <c r="M893" s="34"/>
      <c r="N893" s="42"/>
    </row>
    <row r="894" spans="1:14">
      <c r="A894" s="34">
        <f t="shared" si="673"/>
        <v>5803257163349.248</v>
      </c>
      <c r="B894" s="34">
        <v>0</v>
      </c>
      <c r="C894" s="55">
        <f t="shared" si="674"/>
        <v>19.25</v>
      </c>
      <c r="D894" s="59"/>
      <c r="E894" s="87">
        <v>2.2000000000000002</v>
      </c>
      <c r="F894" s="101">
        <f>C894+E894</f>
        <v>21.45</v>
      </c>
      <c r="G894" s="37">
        <f t="shared" si="675"/>
        <v>2.9035360992423473E+53</v>
      </c>
      <c r="H894" s="34">
        <f t="shared" si="676"/>
        <v>177.60000000000008</v>
      </c>
      <c r="I894" s="38">
        <v>888</v>
      </c>
      <c r="L894" s="33"/>
      <c r="M894" s="34"/>
      <c r="N894" s="42"/>
    </row>
    <row r="895" spans="1:14">
      <c r="A895" s="34">
        <f t="shared" si="673"/>
        <v>6007908585246.6885</v>
      </c>
      <c r="B895" s="34">
        <v>0</v>
      </c>
      <c r="C895" s="55">
        <f t="shared" si="674"/>
        <v>19.25</v>
      </c>
      <c r="D895" s="59"/>
      <c r="E895" s="87">
        <v>2.2000000000000002</v>
      </c>
      <c r="F895" s="101">
        <f>C895+E895</f>
        <v>21.45</v>
      </c>
      <c r="G895" s="37">
        <f t="shared" si="675"/>
        <v>3.3352871408741939E+53</v>
      </c>
      <c r="H895" s="34">
        <f t="shared" si="676"/>
        <v>177.80000000000007</v>
      </c>
      <c r="I895" s="38">
        <v>889</v>
      </c>
      <c r="L895" s="33"/>
      <c r="M895" s="34"/>
      <c r="N895" s="42"/>
    </row>
    <row r="896" spans="1:14">
      <c r="A896" s="34">
        <f t="shared" si="673"/>
        <v>6219777023951.3711</v>
      </c>
      <c r="B896" s="34">
        <v>0</v>
      </c>
      <c r="C896" s="55">
        <f t="shared" si="674"/>
        <v>19.25</v>
      </c>
      <c r="D896" s="59"/>
      <c r="E896" s="87">
        <v>2.2000000000000002</v>
      </c>
      <c r="F896" s="101">
        <f>C896+E896</f>
        <v>21.45</v>
      </c>
      <c r="G896" s="37">
        <f t="shared" si="675"/>
        <v>3.8312388521649493E+53</v>
      </c>
      <c r="H896" s="34">
        <f t="shared" si="676"/>
        <v>178.00000000000009</v>
      </c>
      <c r="I896" s="38">
        <v>890</v>
      </c>
      <c r="L896" s="33"/>
      <c r="M896" s="34"/>
      <c r="N896" s="42"/>
    </row>
    <row r="897" spans="1:14">
      <c r="A897" s="34">
        <f t="shared" si="673"/>
        <v>6439116987011.3662</v>
      </c>
      <c r="B897" s="34">
        <v>0</v>
      </c>
      <c r="C897" s="55">
        <f t="shared" si="674"/>
        <v>19.25</v>
      </c>
      <c r="D897" s="59"/>
      <c r="E897" s="87">
        <v>2.2000000000000002</v>
      </c>
      <c r="F897" s="101">
        <f>C897+E897</f>
        <v>21.45</v>
      </c>
      <c r="G897" s="37">
        <f t="shared" si="675"/>
        <v>4.4009377670826064E+53</v>
      </c>
      <c r="H897" s="34">
        <f t="shared" si="676"/>
        <v>178.20000000000007</v>
      </c>
      <c r="I897" s="38">
        <v>891</v>
      </c>
      <c r="L897" s="33"/>
      <c r="M897" s="34"/>
      <c r="N897" s="42"/>
    </row>
    <row r="898" spans="1:14">
      <c r="A898" s="34">
        <f t="shared" si="673"/>
        <v>6666191957164.043</v>
      </c>
      <c r="B898" s="34">
        <v>0</v>
      </c>
      <c r="C898" s="55">
        <f t="shared" si="674"/>
        <v>19.25</v>
      </c>
      <c r="D898" s="59"/>
      <c r="E898" s="87">
        <v>2.2000000000000002</v>
      </c>
      <c r="F898" s="101">
        <f>C898+E898</f>
        <v>21.45</v>
      </c>
      <c r="G898" s="37">
        <f t="shared" si="675"/>
        <v>5.0553499734921141E+53</v>
      </c>
      <c r="H898" s="34">
        <f t="shared" si="676"/>
        <v>178.40000000000009</v>
      </c>
      <c r="I898" s="38">
        <v>892</v>
      </c>
      <c r="L898" s="33"/>
      <c r="M898" s="34"/>
      <c r="N898" s="42"/>
    </row>
    <row r="899" spans="1:14">
      <c r="A899" s="34">
        <f t="shared" si="673"/>
        <v>6901274708845.4365</v>
      </c>
      <c r="B899" s="34">
        <v>0</v>
      </c>
      <c r="C899" s="55">
        <f t="shared" si="674"/>
        <v>19.25</v>
      </c>
      <c r="D899" s="59"/>
      <c r="E899" s="87">
        <v>2.2000000000000002</v>
      </c>
      <c r="F899" s="101">
        <f>C899+E899</f>
        <v>21.45</v>
      </c>
      <c r="G899" s="37">
        <f t="shared" si="675"/>
        <v>5.8070721984846972E+53</v>
      </c>
      <c r="H899" s="34">
        <f t="shared" si="676"/>
        <v>178.60000000000008</v>
      </c>
      <c r="I899" s="38">
        <v>893</v>
      </c>
      <c r="L899" s="33"/>
      <c r="M899" s="34"/>
      <c r="N899" s="42"/>
    </row>
    <row r="900" spans="1:14">
      <c r="A900" s="34">
        <f t="shared" si="673"/>
        <v>7144647635861.2949</v>
      </c>
      <c r="B900" s="34">
        <v>0</v>
      </c>
      <c r="C900" s="55">
        <f t="shared" si="674"/>
        <v>19.25</v>
      </c>
      <c r="D900" s="59"/>
      <c r="E900" s="87">
        <v>2.2000000000000002</v>
      </c>
      <c r="F900" s="101">
        <f>C900+E900</f>
        <v>21.45</v>
      </c>
      <c r="G900" s="37">
        <f t="shared" si="675"/>
        <v>6.6705742817483879E+53</v>
      </c>
      <c r="H900" s="34">
        <f t="shared" si="676"/>
        <v>178.8000000000001</v>
      </c>
      <c r="I900" s="38">
        <v>894</v>
      </c>
      <c r="L900" s="33"/>
      <c r="M900" s="34"/>
      <c r="N900" s="42"/>
    </row>
    <row r="901" spans="1:14">
      <c r="A901" s="34">
        <f t="shared" si="673"/>
        <v>7396603090613.4248</v>
      </c>
      <c r="B901" s="34">
        <v>0</v>
      </c>
      <c r="C901" s="55">
        <f t="shared" si="674"/>
        <v>19.25</v>
      </c>
      <c r="D901" s="59"/>
      <c r="E901" s="87">
        <v>2.2000000000000002</v>
      </c>
      <c r="F901" s="101">
        <f>C901+E901</f>
        <v>21.45</v>
      </c>
      <c r="G901" s="37">
        <f t="shared" si="675"/>
        <v>7.662477704329902E+53</v>
      </c>
      <c r="H901" s="34">
        <f t="shared" si="676"/>
        <v>179.00000000000009</v>
      </c>
      <c r="I901" s="38">
        <v>895</v>
      </c>
      <c r="L901" s="33"/>
      <c r="M901" s="34"/>
      <c r="N901" s="42"/>
    </row>
    <row r="902" spans="1:14">
      <c r="A902" s="34">
        <f t="shared" si="673"/>
        <v>7657443735288.8027</v>
      </c>
      <c r="B902" s="34">
        <v>0</v>
      </c>
      <c r="C902" s="55">
        <f t="shared" si="674"/>
        <v>19.25</v>
      </c>
      <c r="D902" s="59"/>
      <c r="E902" s="87">
        <v>2.2000000000000002</v>
      </c>
      <c r="F902" s="101">
        <f>C902+E902</f>
        <v>21.45</v>
      </c>
      <c r="G902" s="37">
        <f t="shared" si="675"/>
        <v>8.8018755341652163E+53</v>
      </c>
      <c r="H902" s="34">
        <f t="shared" si="676"/>
        <v>179.2000000000001</v>
      </c>
      <c r="I902" s="38">
        <v>896</v>
      </c>
      <c r="L902" s="33"/>
      <c r="M902" s="34"/>
      <c r="N902" s="42"/>
    </row>
    <row r="903" spans="1:14">
      <c r="A903" s="34">
        <f t="shared" ref="A903:A906" si="677">POWER(POWER(2,0.05),I903-40)</f>
        <v>7927482905433.3965</v>
      </c>
      <c r="B903" s="34">
        <v>0</v>
      </c>
      <c r="C903" s="55">
        <f t="shared" si="674"/>
        <v>19.25</v>
      </c>
      <c r="D903" s="59"/>
      <c r="E903" s="87">
        <v>2.2000000000000002</v>
      </c>
      <c r="F903" s="101">
        <f>C903+E903</f>
        <v>21.45</v>
      </c>
      <c r="G903" s="37">
        <f t="shared" si="675"/>
        <v>1.0110699946984233E+54</v>
      </c>
      <c r="H903" s="34">
        <f t="shared" si="676"/>
        <v>179.40000000000009</v>
      </c>
      <c r="I903" s="38">
        <v>897</v>
      </c>
      <c r="L903" s="33"/>
      <c r="M903" s="34"/>
      <c r="N903" s="42"/>
    </row>
    <row r="904" spans="1:14">
      <c r="A904" s="34">
        <f t="shared" si="677"/>
        <v>8207044986347.3291</v>
      </c>
      <c r="B904" s="34">
        <v>0</v>
      </c>
      <c r="C904" s="55">
        <f t="shared" si="674"/>
        <v>19.25</v>
      </c>
      <c r="D904" s="59"/>
      <c r="E904" s="87">
        <v>2.2000000000000002</v>
      </c>
      <c r="F904" s="101">
        <f>C904+E904</f>
        <v>21.45</v>
      </c>
      <c r="G904" s="37">
        <f t="shared" si="675"/>
        <v>1.1614144396969398E+54</v>
      </c>
      <c r="H904" s="34">
        <f t="shared" si="676"/>
        <v>179.60000000000011</v>
      </c>
      <c r="I904" s="38">
        <v>898</v>
      </c>
      <c r="L904" s="33"/>
      <c r="M904" s="34"/>
      <c r="N904" s="42"/>
    </row>
    <row r="905" spans="1:14">
      <c r="A905" s="34">
        <f t="shared" si="677"/>
        <v>8496465802753.627</v>
      </c>
      <c r="B905" s="34">
        <v>0</v>
      </c>
      <c r="C905" s="55">
        <f t="shared" si="674"/>
        <v>19.25</v>
      </c>
      <c r="D905" s="59"/>
      <c r="E905" s="87">
        <v>2.2000000000000002</v>
      </c>
      <c r="F905" s="101">
        <f>C905+E905</f>
        <v>21.45</v>
      </c>
      <c r="G905" s="37">
        <f t="shared" si="675"/>
        <v>1.3341148563496779E+54</v>
      </c>
      <c r="H905" s="34">
        <f t="shared" si="676"/>
        <v>179.8000000000001</v>
      </c>
      <c r="I905" s="38">
        <v>899</v>
      </c>
      <c r="L905" s="33"/>
      <c r="M905" s="34"/>
      <c r="N905" s="42"/>
    </row>
    <row r="906" spans="1:14">
      <c r="A906" s="34">
        <f t="shared" si="677"/>
        <v>8796093022208.6035</v>
      </c>
      <c r="B906" s="34">
        <v>0</v>
      </c>
      <c r="C906" s="55">
        <f t="shared" si="674"/>
        <v>19.25</v>
      </c>
      <c r="D906" s="59"/>
      <c r="E906" s="87">
        <v>2.2000000000000002</v>
      </c>
      <c r="F906" s="101">
        <f>C906+E906</f>
        <v>21.45</v>
      </c>
      <c r="G906" s="37">
        <f t="shared" si="675"/>
        <v>1.5324955408659811E+54</v>
      </c>
      <c r="H906" s="34">
        <f t="shared" si="676"/>
        <v>180.00000000000011</v>
      </c>
      <c r="I906" s="38">
        <v>900</v>
      </c>
      <c r="L906" s="33"/>
      <c r="M906" s="34"/>
      <c r="N906" s="42"/>
    </row>
    <row r="907" spans="1:14">
      <c r="C907" s="60"/>
      <c r="D907" s="59"/>
      <c r="E907" s="88"/>
      <c r="F907" s="88"/>
    </row>
    <row r="908" spans="1:14">
      <c r="C908" s="60"/>
      <c r="D908" s="59"/>
    </row>
    <row r="909" spans="1:14">
      <c r="C909" s="60"/>
      <c r="D909" s="59"/>
    </row>
    <row r="910" spans="1:14">
      <c r="C910" s="60"/>
      <c r="D910" s="59"/>
    </row>
    <row r="911" spans="1:14">
      <c r="C911" s="60"/>
      <c r="D911" s="59"/>
    </row>
    <row r="912" spans="1:14">
      <c r="C912" s="60"/>
      <c r="D912" s="59"/>
    </row>
    <row r="913" spans="3:4">
      <c r="C913" s="60"/>
      <c r="D913" s="59"/>
    </row>
    <row r="914" spans="3:4">
      <c r="C914" s="60"/>
      <c r="D914" s="59"/>
    </row>
    <row r="915" spans="3:4">
      <c r="C915" s="60"/>
      <c r="D915" s="59"/>
    </row>
    <row r="916" spans="3:4">
      <c r="C916" s="60"/>
      <c r="D916" s="59"/>
    </row>
    <row r="917" spans="3:4">
      <c r="C917" s="60"/>
      <c r="D917" s="59"/>
    </row>
    <row r="918" spans="3:4">
      <c r="C918" s="60"/>
      <c r="D918" s="59"/>
    </row>
    <row r="919" spans="3:4">
      <c r="C919" s="60"/>
      <c r="D919" s="59"/>
    </row>
    <row r="920" spans="3:4">
      <c r="C920" s="60"/>
      <c r="D920" s="59"/>
    </row>
    <row r="921" spans="3:4">
      <c r="C921" s="60"/>
      <c r="D921" s="59"/>
    </row>
    <row r="922" spans="3:4">
      <c r="C922" s="60"/>
      <c r="D922" s="59"/>
    </row>
    <row r="923" spans="3:4">
      <c r="C923" s="60"/>
      <c r="D923" s="59"/>
    </row>
    <row r="924" spans="3:4">
      <c r="C924" s="60"/>
      <c r="D924" s="59"/>
    </row>
    <row r="925" spans="3:4">
      <c r="C925" s="60"/>
      <c r="D925" s="59"/>
    </row>
    <row r="926" spans="3:4">
      <c r="C926" s="60"/>
      <c r="D926" s="59"/>
    </row>
    <row r="927" spans="3:4">
      <c r="C927" s="60"/>
      <c r="D927" s="59"/>
    </row>
    <row r="928" spans="3:4">
      <c r="C928" s="60"/>
      <c r="D928" s="59"/>
    </row>
    <row r="929" spans="3:4">
      <c r="C929" s="60"/>
      <c r="D929" s="59"/>
    </row>
    <row r="930" spans="3:4">
      <c r="C930" s="60"/>
      <c r="D930" s="59"/>
    </row>
    <row r="931" spans="3:4">
      <c r="C931" s="60"/>
      <c r="D931" s="59"/>
    </row>
    <row r="932" spans="3:4">
      <c r="C932" s="60"/>
      <c r="D932" s="59"/>
    </row>
    <row r="933" spans="3:4">
      <c r="C933" s="60"/>
      <c r="D933" s="59"/>
    </row>
    <row r="934" spans="3:4">
      <c r="C934" s="60"/>
      <c r="D934" s="59"/>
    </row>
    <row r="935" spans="3:4">
      <c r="C935" s="60"/>
      <c r="D935" s="59"/>
    </row>
    <row r="936" spans="3:4">
      <c r="C936" s="60"/>
      <c r="D936" s="59"/>
    </row>
    <row r="937" spans="3:4">
      <c r="C937" s="60"/>
      <c r="D937" s="59"/>
    </row>
    <row r="938" spans="3:4">
      <c r="C938" s="60"/>
      <c r="D938" s="59"/>
    </row>
    <row r="939" spans="3:4">
      <c r="C939" s="60"/>
      <c r="D939" s="59"/>
    </row>
    <row r="940" spans="3:4">
      <c r="C940" s="60"/>
      <c r="D940" s="59"/>
    </row>
    <row r="941" spans="3:4">
      <c r="C941" s="60"/>
      <c r="D941" s="59"/>
    </row>
    <row r="942" spans="3:4">
      <c r="C942" s="60"/>
      <c r="D942" s="59"/>
    </row>
    <row r="943" spans="3:4">
      <c r="C943" s="60"/>
      <c r="D943" s="59"/>
    </row>
    <row r="944" spans="3:4">
      <c r="C944" s="60"/>
      <c r="D944" s="59"/>
    </row>
    <row r="945" spans="3:4">
      <c r="C945" s="60"/>
      <c r="D945" s="59"/>
    </row>
    <row r="946" spans="3:4">
      <c r="C946" s="60"/>
      <c r="D946" s="59"/>
    </row>
    <row r="947" spans="3:4">
      <c r="C947" s="60"/>
      <c r="D947" s="59"/>
    </row>
    <row r="948" spans="3:4">
      <c r="C948" s="60"/>
      <c r="D948" s="59"/>
    </row>
    <row r="949" spans="3:4">
      <c r="C949" s="60"/>
      <c r="D949" s="59"/>
    </row>
    <row r="950" spans="3:4">
      <c r="C950" s="60"/>
      <c r="D950" s="59"/>
    </row>
    <row r="951" spans="3:4">
      <c r="C951" s="60"/>
      <c r="D951" s="59"/>
    </row>
    <row r="952" spans="3:4">
      <c r="C952" s="60"/>
      <c r="D952" s="59"/>
    </row>
    <row r="953" spans="3:4">
      <c r="C953" s="60"/>
      <c r="D953" s="59"/>
    </row>
    <row r="954" spans="3:4">
      <c r="C954" s="60"/>
      <c r="D954" s="59"/>
    </row>
    <row r="955" spans="3:4">
      <c r="C955" s="60"/>
      <c r="D955" s="59"/>
    </row>
    <row r="956" spans="3:4">
      <c r="C956" s="60"/>
      <c r="D956" s="59"/>
    </row>
    <row r="957" spans="3:4">
      <c r="C957" s="60"/>
      <c r="D957" s="59"/>
    </row>
    <row r="958" spans="3:4">
      <c r="C958" s="60"/>
      <c r="D958" s="59"/>
    </row>
    <row r="959" spans="3:4">
      <c r="C959" s="60"/>
      <c r="D959" s="59"/>
    </row>
    <row r="960" spans="3:4">
      <c r="C960" s="60"/>
      <c r="D960" s="59"/>
    </row>
    <row r="961" spans="3:4">
      <c r="C961" s="60"/>
      <c r="D961" s="59"/>
    </row>
    <row r="962" spans="3:4">
      <c r="C962" s="60"/>
      <c r="D962" s="59"/>
    </row>
    <row r="963" spans="3:4">
      <c r="C963" s="60"/>
      <c r="D963" s="59"/>
    </row>
    <row r="964" spans="3:4">
      <c r="C964" s="60"/>
      <c r="D964" s="59"/>
    </row>
    <row r="965" spans="3:4">
      <c r="C965" s="60"/>
      <c r="D965" s="59"/>
    </row>
    <row r="966" spans="3:4">
      <c r="C966" s="60"/>
      <c r="D966" s="59"/>
    </row>
    <row r="967" spans="3:4">
      <c r="C967" s="60"/>
      <c r="D967" s="59"/>
    </row>
  </sheetData>
  <phoneticPr fontId="2" type="noConversion"/>
  <conditionalFormatting sqref="AF5:AF1048576">
    <cfRule type="colorScale" priority="6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6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6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6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5:X1048576 AT5:AT1048576 BE5:BE1048576 BP5:BP1048576 CA5:CA1048576 CL5:CL1048576 CW5:CW1048576 AI5:AI1048576 DH5:DH1048576">
    <cfRule type="cellIs" dxfId="13" priority="646" operator="greaterThan">
      <formula>1</formula>
    </cfRule>
  </conditionalFormatting>
  <conditionalFormatting sqref="AQ5:AQ643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6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6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6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6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6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6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6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5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5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5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5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5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5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17:DO643">
    <cfRule type="colorScale" priority="5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7:DO643">
    <cfRule type="colorScale" priority="5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4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2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2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5:J1048576">
    <cfRule type="expression" dxfId="12" priority="15">
      <formula>L5&gt;1</formula>
    </cfRule>
  </conditionalFormatting>
  <conditionalFormatting sqref="L5:L1048576">
    <cfRule type="cellIs" dxfId="11" priority="14" operator="greaterThan">
      <formula>1</formula>
    </cfRule>
  </conditionalFormatting>
  <conditionalFormatting sqref="T5:T104857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S7:S90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5:V1048576">
    <cfRule type="expression" dxfId="10" priority="11">
      <formula>X5&gt;1</formula>
    </cfRule>
  </conditionalFormatting>
  <conditionalFormatting sqref="AG5:AG1048576">
    <cfRule type="expression" dxfId="9" priority="10">
      <formula>AI5&gt;1</formula>
    </cfRule>
  </conditionalFormatting>
  <conditionalFormatting sqref="AR5:AR1048576">
    <cfRule type="expression" dxfId="8" priority="9">
      <formula>AT5&gt;1</formula>
    </cfRule>
  </conditionalFormatting>
  <conditionalFormatting sqref="BC5:BC1048576">
    <cfRule type="expression" dxfId="7" priority="8">
      <formula>BE5&gt;1</formula>
    </cfRule>
  </conditionalFormatting>
  <conditionalFormatting sqref="BN5:BN1048576">
    <cfRule type="expression" dxfId="6" priority="7">
      <formula>BP5&gt;1</formula>
    </cfRule>
  </conditionalFormatting>
  <conditionalFormatting sqref="BY5:BY1048576">
    <cfRule type="expression" dxfId="5" priority="6">
      <formula>CA5&gt;1</formula>
    </cfRule>
  </conditionalFormatting>
  <conditionalFormatting sqref="CJ5:CJ1048576">
    <cfRule type="expression" dxfId="4" priority="5">
      <formula>CL5&gt;1</formula>
    </cfRule>
  </conditionalFormatting>
  <conditionalFormatting sqref="CU5:CU1048576">
    <cfRule type="expression" dxfId="3" priority="4">
      <formula>CW5&gt;1</formula>
    </cfRule>
  </conditionalFormatting>
  <conditionalFormatting sqref="DF5:DF1048576">
    <cfRule type="expression" dxfId="2" priority="3">
      <formula>DH5&gt;1</formula>
    </cfRule>
  </conditionalFormatting>
  <conditionalFormatting sqref="E6:E906">
    <cfRule type="expression" dxfId="1" priority="2">
      <formula>C6&lt;E6</formula>
    </cfRule>
  </conditionalFormatting>
  <conditionalFormatting sqref="I6:I406">
    <cfRule type="expression" dxfId="0" priority="1">
      <formula>MOD(I6,5)=0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45"/>
  <sheetViews>
    <sheetView zoomScale="85" zoomScaleNormal="85" workbookViewId="0">
      <selection activeCell="D43" sqref="D43"/>
    </sheetView>
  </sheetViews>
  <sheetFormatPr defaultRowHeight="16.5"/>
  <cols>
    <col min="1" max="1" width="9" style="4"/>
    <col min="2" max="2" width="9" style="4" customWidth="1"/>
    <col min="3" max="3" width="4.625" style="4" customWidth="1"/>
  </cols>
  <sheetData>
    <row r="1" spans="1:19">
      <c r="A1" s="4" t="s">
        <v>2</v>
      </c>
      <c r="B1" s="4">
        <f>POWER(2,0.2)</f>
        <v>1.1486983549970351</v>
      </c>
      <c r="G1">
        <v>0</v>
      </c>
      <c r="H1">
        <v>10</v>
      </c>
      <c r="I1">
        <v>17</v>
      </c>
      <c r="J1">
        <v>5</v>
      </c>
      <c r="K1">
        <v>15</v>
      </c>
      <c r="L1">
        <v>2</v>
      </c>
      <c r="M1">
        <v>7</v>
      </c>
      <c r="N1">
        <v>1</v>
      </c>
      <c r="O1">
        <v>3</v>
      </c>
      <c r="P1">
        <v>18</v>
      </c>
      <c r="Q1">
        <v>8</v>
      </c>
      <c r="R1">
        <v>13</v>
      </c>
    </row>
    <row r="2" spans="1:19">
      <c r="E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20</v>
      </c>
      <c r="P2" s="7" t="s">
        <v>25</v>
      </c>
      <c r="Q2" s="9" t="s">
        <v>27</v>
      </c>
      <c r="R2" s="9" t="s">
        <v>29</v>
      </c>
      <c r="S2" s="11"/>
    </row>
    <row r="3" spans="1:19">
      <c r="E3" s="8" t="s">
        <v>21</v>
      </c>
      <c r="F3" s="7">
        <v>0</v>
      </c>
      <c r="G3" s="13">
        <v>15</v>
      </c>
      <c r="H3" s="13">
        <v>37</v>
      </c>
      <c r="I3" s="13">
        <v>65</v>
      </c>
      <c r="J3" s="13">
        <v>95</v>
      </c>
      <c r="K3" s="13">
        <v>142</v>
      </c>
      <c r="L3" s="13">
        <v>187</v>
      </c>
      <c r="M3" s="13">
        <v>232</v>
      </c>
      <c r="N3" s="13">
        <v>283</v>
      </c>
      <c r="O3" s="32">
        <v>338</v>
      </c>
      <c r="P3" s="10">
        <v>408</v>
      </c>
      <c r="Q3" s="10">
        <v>493</v>
      </c>
      <c r="S3" s="12"/>
    </row>
    <row r="4" spans="1:19" ht="27.75">
      <c r="E4" s="8" t="s">
        <v>22</v>
      </c>
      <c r="F4" s="12">
        <f t="shared" ref="F4" si="0">F3/5</f>
        <v>0</v>
      </c>
      <c r="G4" s="12">
        <f t="shared" ref="G4:Q4" si="1">G3/5</f>
        <v>3</v>
      </c>
      <c r="H4" s="12">
        <f t="shared" si="1"/>
        <v>7.4</v>
      </c>
      <c r="I4" s="12">
        <f t="shared" si="1"/>
        <v>13</v>
      </c>
      <c r="J4" s="12">
        <f t="shared" si="1"/>
        <v>19</v>
      </c>
      <c r="K4" s="12">
        <f t="shared" si="1"/>
        <v>28.4</v>
      </c>
      <c r="L4" s="12">
        <f t="shared" si="1"/>
        <v>37.4</v>
      </c>
      <c r="M4" s="12">
        <f t="shared" si="1"/>
        <v>46.4</v>
      </c>
      <c r="N4" s="12">
        <f t="shared" si="1"/>
        <v>56.6</v>
      </c>
      <c r="O4" s="12">
        <f t="shared" si="1"/>
        <v>67.599999999999994</v>
      </c>
      <c r="P4" s="12">
        <f t="shared" si="1"/>
        <v>81.599999999999994</v>
      </c>
      <c r="Q4" s="12">
        <f t="shared" si="1"/>
        <v>98.6</v>
      </c>
    </row>
    <row r="5" spans="1:19" ht="25.5">
      <c r="C5" s="4" t="s">
        <v>0</v>
      </c>
      <c r="E5" s="3" t="s">
        <v>23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spans="1:19">
      <c r="A6" s="4">
        <v>1</v>
      </c>
      <c r="B6" s="4">
        <f>LOG(A6,2)</f>
        <v>0</v>
      </c>
      <c r="E6" t="s">
        <v>31</v>
      </c>
      <c r="F6">
        <f t="shared" ref="F6" si="2">1+F3/200</f>
        <v>1</v>
      </c>
      <c r="G6">
        <f t="shared" ref="G6:Q6" si="3">1+G3/200</f>
        <v>1.075</v>
      </c>
      <c r="H6">
        <f t="shared" si="3"/>
        <v>1.1850000000000001</v>
      </c>
      <c r="I6">
        <f t="shared" si="3"/>
        <v>1.325</v>
      </c>
      <c r="J6">
        <f t="shared" si="3"/>
        <v>1.4750000000000001</v>
      </c>
      <c r="K6">
        <f t="shared" si="3"/>
        <v>1.71</v>
      </c>
      <c r="L6">
        <f t="shared" si="3"/>
        <v>1.9350000000000001</v>
      </c>
      <c r="M6">
        <f t="shared" si="3"/>
        <v>2.16</v>
      </c>
      <c r="N6">
        <f t="shared" si="3"/>
        <v>2.415</v>
      </c>
      <c r="O6">
        <f t="shared" si="3"/>
        <v>2.69</v>
      </c>
      <c r="P6">
        <f t="shared" si="3"/>
        <v>3.04</v>
      </c>
      <c r="Q6">
        <f t="shared" si="3"/>
        <v>3.4649999999999999</v>
      </c>
    </row>
    <row r="7" spans="1:19">
      <c r="A7" s="4">
        <f t="shared" ref="A7:A70" si="4">POWER($B$1,C7)</f>
        <v>1.1486983549970351</v>
      </c>
      <c r="B7" s="4">
        <f>LOG(A7,2)</f>
        <v>0.20000000000000012</v>
      </c>
      <c r="C7" s="4">
        <v>1</v>
      </c>
      <c r="E7" t="s">
        <v>32</v>
      </c>
      <c r="F7">
        <f>F6</f>
        <v>1</v>
      </c>
      <c r="G7">
        <f>F7+G6</f>
        <v>2.0750000000000002</v>
      </c>
      <c r="H7">
        <f t="shared" ref="H7" si="5">G7+H6</f>
        <v>3.2600000000000002</v>
      </c>
      <c r="I7">
        <f t="shared" ref="I7" si="6">H7+I6</f>
        <v>4.585</v>
      </c>
      <c r="J7">
        <f t="shared" ref="J7" si="7">I7+J6</f>
        <v>6.0600000000000005</v>
      </c>
      <c r="K7">
        <f t="shared" ref="K7" si="8">J7+K6</f>
        <v>7.7700000000000005</v>
      </c>
      <c r="L7">
        <f t="shared" ref="L7" si="9">K7+L6</f>
        <v>9.7050000000000001</v>
      </c>
      <c r="M7">
        <f t="shared" ref="M7" si="10">L7+M6</f>
        <v>11.865</v>
      </c>
      <c r="N7">
        <f t="shared" ref="N7" si="11">M7+N6</f>
        <v>14.280000000000001</v>
      </c>
      <c r="O7">
        <f t="shared" ref="O7" si="12">N7+O6</f>
        <v>16.970000000000002</v>
      </c>
      <c r="P7">
        <f t="shared" ref="P7" si="13">O7+P6</f>
        <v>20.010000000000002</v>
      </c>
      <c r="Q7">
        <f t="shared" ref="Q7" si="14">P7+Q6</f>
        <v>23.475000000000001</v>
      </c>
    </row>
    <row r="8" spans="1:19">
      <c r="A8" s="4">
        <f t="shared" si="4"/>
        <v>1.3195079107728944</v>
      </c>
      <c r="B8" s="4">
        <f t="shared" ref="B8:B71" si="15">LOG(A8,2)</f>
        <v>0.40000000000000024</v>
      </c>
      <c r="C8" s="4">
        <v>2</v>
      </c>
    </row>
    <row r="9" spans="1:19">
      <c r="A9" s="4">
        <f t="shared" si="4"/>
        <v>1.5157165665103984</v>
      </c>
      <c r="B9" s="4">
        <f t="shared" si="15"/>
        <v>0.60000000000000031</v>
      </c>
      <c r="C9" s="4">
        <v>3</v>
      </c>
      <c r="G9">
        <f t="shared" ref="G9:Q9" si="16">G3-F3</f>
        <v>15</v>
      </c>
      <c r="H9">
        <f t="shared" si="16"/>
        <v>22</v>
      </c>
      <c r="I9">
        <f t="shared" si="16"/>
        <v>28</v>
      </c>
      <c r="J9">
        <f t="shared" si="16"/>
        <v>30</v>
      </c>
      <c r="K9">
        <f t="shared" si="16"/>
        <v>47</v>
      </c>
      <c r="L9">
        <f t="shared" si="16"/>
        <v>45</v>
      </c>
      <c r="M9">
        <f t="shared" si="16"/>
        <v>45</v>
      </c>
      <c r="N9">
        <f t="shared" si="16"/>
        <v>51</v>
      </c>
      <c r="O9">
        <f t="shared" si="16"/>
        <v>55</v>
      </c>
      <c r="P9">
        <f t="shared" si="16"/>
        <v>70</v>
      </c>
      <c r="Q9">
        <f t="shared" si="16"/>
        <v>85</v>
      </c>
    </row>
    <row r="10" spans="1:19">
      <c r="A10" s="4">
        <f t="shared" si="4"/>
        <v>1.7411011265922487</v>
      </c>
      <c r="B10" s="4">
        <f t="shared" si="15"/>
        <v>0.80000000000000049</v>
      </c>
      <c r="C10" s="4">
        <v>4</v>
      </c>
    </row>
    <row r="11" spans="1:19">
      <c r="A11" s="4">
        <f t="shared" si="4"/>
        <v>2.0000000000000004</v>
      </c>
      <c r="B11" s="4">
        <f t="shared" si="15"/>
        <v>1.0000000000000002</v>
      </c>
      <c r="C11" s="4">
        <v>5</v>
      </c>
      <c r="G11">
        <f>G6*8</f>
        <v>8.6</v>
      </c>
      <c r="H11">
        <f t="shared" ref="H11:Q11" si="17">H6*8</f>
        <v>9.48</v>
      </c>
      <c r="I11">
        <f t="shared" si="17"/>
        <v>10.6</v>
      </c>
      <c r="J11">
        <f t="shared" si="17"/>
        <v>11.8</v>
      </c>
      <c r="K11">
        <f t="shared" si="17"/>
        <v>13.68</v>
      </c>
      <c r="L11">
        <f t="shared" si="17"/>
        <v>15.48</v>
      </c>
      <c r="M11">
        <f t="shared" si="17"/>
        <v>17.28</v>
      </c>
      <c r="N11">
        <f t="shared" si="17"/>
        <v>19.32</v>
      </c>
      <c r="O11">
        <f t="shared" si="17"/>
        <v>21.52</v>
      </c>
      <c r="P11">
        <f t="shared" si="17"/>
        <v>24.32</v>
      </c>
      <c r="Q11">
        <f t="shared" si="17"/>
        <v>27.72</v>
      </c>
    </row>
    <row r="12" spans="1:19">
      <c r="A12" s="4">
        <f t="shared" si="4"/>
        <v>2.2973967099940706</v>
      </c>
      <c r="B12" s="4">
        <f t="shared" si="15"/>
        <v>1.2000000000000006</v>
      </c>
      <c r="C12" s="4">
        <v>6</v>
      </c>
      <c r="G12">
        <f>G11-G6</f>
        <v>7.5249999999999995</v>
      </c>
      <c r="H12">
        <f t="shared" ref="H12:Q12" si="18">H11-H6</f>
        <v>8.2949999999999999</v>
      </c>
      <c r="I12">
        <f t="shared" si="18"/>
        <v>9.2750000000000004</v>
      </c>
      <c r="J12">
        <f t="shared" si="18"/>
        <v>10.325000000000001</v>
      </c>
      <c r="K12">
        <f t="shared" si="18"/>
        <v>11.969999999999999</v>
      </c>
      <c r="L12">
        <f t="shared" si="18"/>
        <v>13.545</v>
      </c>
      <c r="M12">
        <f t="shared" si="18"/>
        <v>15.120000000000001</v>
      </c>
      <c r="N12">
        <f t="shared" si="18"/>
        <v>16.905000000000001</v>
      </c>
      <c r="O12">
        <f t="shared" si="18"/>
        <v>18.829999999999998</v>
      </c>
      <c r="P12">
        <f t="shared" si="18"/>
        <v>21.28</v>
      </c>
      <c r="Q12">
        <f t="shared" si="18"/>
        <v>24.254999999999999</v>
      </c>
    </row>
    <row r="13" spans="1:19">
      <c r="A13" s="4">
        <f t="shared" si="4"/>
        <v>2.6390158215457897</v>
      </c>
      <c r="B13" s="4">
        <f t="shared" si="15"/>
        <v>1.4000000000000008</v>
      </c>
      <c r="C13" s="4">
        <v>7</v>
      </c>
      <c r="O13">
        <f>Q7*POWER(1.3,1)</f>
        <v>30.517500000000002</v>
      </c>
      <c r="P13">
        <f>Q7*POWER(1.3,2)</f>
        <v>39.672750000000008</v>
      </c>
      <c r="Q13">
        <f>Q7*POWER(1.3,3)</f>
        <v>51.574575000000017</v>
      </c>
    </row>
    <row r="14" spans="1:19">
      <c r="A14" s="4">
        <f t="shared" si="4"/>
        <v>3.0314331330207978</v>
      </c>
      <c r="B14" s="4">
        <f t="shared" si="15"/>
        <v>1.600000000000001</v>
      </c>
      <c r="C14" s="4">
        <v>8</v>
      </c>
      <c r="O14">
        <f>O13-$Q$7</f>
        <v>7.0425000000000004</v>
      </c>
      <c r="P14">
        <f>P13-$Q$7</f>
        <v>16.197750000000006</v>
      </c>
      <c r="Q14">
        <f>Q13-$Q$7</f>
        <v>28.099575000000016</v>
      </c>
    </row>
    <row r="15" spans="1:19">
      <c r="A15" s="4">
        <f t="shared" si="4"/>
        <v>3.4822022531844987</v>
      </c>
      <c r="B15" s="4">
        <f t="shared" si="15"/>
        <v>1.8000000000000009</v>
      </c>
      <c r="C15" s="4">
        <v>9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9">
      <c r="A16" s="4">
        <f t="shared" si="4"/>
        <v>4.0000000000000027</v>
      </c>
      <c r="B16" s="4">
        <f t="shared" si="15"/>
        <v>2.0000000000000009</v>
      </c>
      <c r="C16" s="5">
        <v>10</v>
      </c>
      <c r="G16">
        <v>0</v>
      </c>
      <c r="H16">
        <v>2</v>
      </c>
      <c r="I16">
        <v>5</v>
      </c>
      <c r="J16">
        <v>7</v>
      </c>
      <c r="K16">
        <v>10</v>
      </c>
      <c r="L16">
        <v>12</v>
      </c>
      <c r="M16">
        <v>15</v>
      </c>
      <c r="N16">
        <v>17</v>
      </c>
      <c r="O16">
        <v>3</v>
      </c>
      <c r="P16">
        <v>8</v>
      </c>
      <c r="Q16">
        <v>13</v>
      </c>
      <c r="R16">
        <v>18</v>
      </c>
    </row>
    <row r="17" spans="1:19">
      <c r="A17" s="4">
        <f t="shared" si="4"/>
        <v>4.5947934199881431</v>
      </c>
      <c r="B17" s="4">
        <f t="shared" si="15"/>
        <v>2.2000000000000011</v>
      </c>
      <c r="C17" s="4">
        <v>11</v>
      </c>
    </row>
    <row r="18" spans="1:19">
      <c r="A18" s="4">
        <f t="shared" si="4"/>
        <v>5.2780316430915812</v>
      </c>
      <c r="B18" s="4">
        <f t="shared" si="15"/>
        <v>2.4000000000000012</v>
      </c>
      <c r="C18" s="4">
        <v>12</v>
      </c>
    </row>
    <row r="19" spans="1:19">
      <c r="A19" s="4">
        <f t="shared" si="4"/>
        <v>6.0628662660415973</v>
      </c>
      <c r="B19" s="4">
        <f t="shared" si="15"/>
        <v>2.6000000000000014</v>
      </c>
      <c r="C19" s="4">
        <v>13</v>
      </c>
    </row>
    <row r="20" spans="1:19">
      <c r="A20" s="4">
        <f t="shared" si="4"/>
        <v>6.9644045063689983</v>
      </c>
      <c r="B20" s="4">
        <f t="shared" si="15"/>
        <v>2.8000000000000012</v>
      </c>
      <c r="C20" s="4">
        <v>14</v>
      </c>
    </row>
    <row r="21" spans="1:19">
      <c r="A21" s="4">
        <f t="shared" si="4"/>
        <v>8.0000000000000071</v>
      </c>
      <c r="B21" s="4">
        <f t="shared" si="15"/>
        <v>3.0000000000000013</v>
      </c>
      <c r="C21" s="4">
        <v>15</v>
      </c>
      <c r="I21">
        <f>POWER(2,13)</f>
        <v>8192</v>
      </c>
    </row>
    <row r="22" spans="1:19">
      <c r="A22" s="4">
        <f t="shared" si="4"/>
        <v>9.1895868399762897</v>
      </c>
      <c r="B22" s="4">
        <f t="shared" si="15"/>
        <v>3.200000000000002</v>
      </c>
      <c r="C22" s="4">
        <v>16</v>
      </c>
    </row>
    <row r="23" spans="1:19">
      <c r="A23" s="4">
        <f t="shared" si="4"/>
        <v>10.556063286183166</v>
      </c>
      <c r="B23" s="4">
        <f t="shared" si="15"/>
        <v>3.4000000000000017</v>
      </c>
      <c r="C23" s="4">
        <v>17</v>
      </c>
      <c r="F23">
        <v>0</v>
      </c>
      <c r="G23">
        <v>0</v>
      </c>
      <c r="H23">
        <v>5</v>
      </c>
      <c r="I23">
        <v>5</v>
      </c>
      <c r="J23">
        <v>0</v>
      </c>
      <c r="K23">
        <v>0</v>
      </c>
      <c r="L23">
        <v>5</v>
      </c>
      <c r="M23">
        <v>5</v>
      </c>
      <c r="N23">
        <v>0</v>
      </c>
      <c r="O23">
        <v>5</v>
      </c>
      <c r="P23">
        <v>0</v>
      </c>
      <c r="Q23">
        <v>5</v>
      </c>
      <c r="R23">
        <v>0</v>
      </c>
    </row>
    <row r="24" spans="1:19">
      <c r="A24" s="4">
        <f t="shared" si="4"/>
        <v>12.125732532083198</v>
      </c>
      <c r="B24" s="4">
        <f t="shared" si="15"/>
        <v>3.6000000000000019</v>
      </c>
      <c r="C24" s="4">
        <v>18</v>
      </c>
      <c r="E24" s="6" t="s">
        <v>11</v>
      </c>
      <c r="F24" t="s">
        <v>139</v>
      </c>
      <c r="G24" s="6" t="s">
        <v>12</v>
      </c>
      <c r="H24" s="6" t="s">
        <v>13</v>
      </c>
      <c r="I24" s="6" t="s">
        <v>14</v>
      </c>
      <c r="J24" s="6" t="s">
        <v>15</v>
      </c>
      <c r="K24" s="6" t="s">
        <v>16</v>
      </c>
      <c r="L24" s="6" t="s">
        <v>17</v>
      </c>
      <c r="M24" s="6" t="s">
        <v>18</v>
      </c>
      <c r="N24" s="6" t="s">
        <v>19</v>
      </c>
      <c r="O24" s="6" t="s">
        <v>20</v>
      </c>
      <c r="P24" s="7" t="s">
        <v>25</v>
      </c>
      <c r="Q24" s="9" t="s">
        <v>27</v>
      </c>
      <c r="R24" s="9" t="s">
        <v>27</v>
      </c>
      <c r="S24" s="11"/>
    </row>
    <row r="25" spans="1:19">
      <c r="A25" s="4">
        <f t="shared" si="4"/>
        <v>13.928809012738004</v>
      </c>
      <c r="B25" s="4">
        <f t="shared" si="15"/>
        <v>3.800000000000002</v>
      </c>
      <c r="C25" s="4">
        <v>19</v>
      </c>
      <c r="E25" s="8" t="s">
        <v>21</v>
      </c>
      <c r="F25" s="7">
        <v>0</v>
      </c>
      <c r="G25" s="13">
        <v>0</v>
      </c>
      <c r="H25" s="13">
        <v>15</v>
      </c>
      <c r="I25" s="13">
        <v>35</v>
      </c>
      <c r="J25" s="13">
        <v>60</v>
      </c>
      <c r="K25" s="13">
        <v>90</v>
      </c>
      <c r="L25" s="13">
        <v>125</v>
      </c>
      <c r="M25" s="13">
        <v>165</v>
      </c>
      <c r="N25" s="13">
        <v>210</v>
      </c>
      <c r="O25" s="32">
        <v>260</v>
      </c>
      <c r="P25" s="10">
        <v>315</v>
      </c>
      <c r="Q25" s="10">
        <v>375</v>
      </c>
      <c r="R25" s="10">
        <v>440</v>
      </c>
      <c r="S25" s="12"/>
    </row>
    <row r="26" spans="1:19" ht="27.75">
      <c r="A26" s="4">
        <f t="shared" si="4"/>
        <v>16.000000000000021</v>
      </c>
      <c r="B26" s="4">
        <f t="shared" si="15"/>
        <v>4.0000000000000018</v>
      </c>
      <c r="C26" s="5">
        <v>20</v>
      </c>
      <c r="E26" s="8" t="s">
        <v>22</v>
      </c>
      <c r="F26" s="12">
        <f t="shared" ref="F26:Q26" si="19">F25/5</f>
        <v>0</v>
      </c>
      <c r="G26" s="12">
        <f t="shared" si="19"/>
        <v>0</v>
      </c>
      <c r="H26" s="12">
        <f t="shared" si="19"/>
        <v>3</v>
      </c>
      <c r="I26" s="12">
        <f t="shared" si="19"/>
        <v>7</v>
      </c>
      <c r="J26" s="12">
        <f t="shared" si="19"/>
        <v>12</v>
      </c>
      <c r="K26" s="12">
        <f t="shared" si="19"/>
        <v>18</v>
      </c>
      <c r="L26" s="12">
        <f t="shared" si="19"/>
        <v>25</v>
      </c>
      <c r="M26" s="12">
        <f t="shared" si="19"/>
        <v>33</v>
      </c>
      <c r="N26" s="12">
        <f t="shared" si="19"/>
        <v>42</v>
      </c>
      <c r="O26" s="12">
        <f t="shared" si="19"/>
        <v>52</v>
      </c>
      <c r="P26" s="12">
        <f t="shared" si="19"/>
        <v>63</v>
      </c>
      <c r="Q26" s="12">
        <f t="shared" si="19"/>
        <v>75</v>
      </c>
      <c r="R26" s="12">
        <f t="shared" ref="R26" si="20">R25/5</f>
        <v>88</v>
      </c>
    </row>
    <row r="27" spans="1:19" ht="25.5">
      <c r="A27" s="4">
        <f t="shared" si="4"/>
        <v>18.379173679952583</v>
      </c>
      <c r="B27" s="4">
        <f t="shared" si="15"/>
        <v>4.200000000000002</v>
      </c>
      <c r="C27" s="4">
        <v>21</v>
      </c>
      <c r="E27" s="3" t="s">
        <v>23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9">
      <c r="A28" s="4">
        <f t="shared" si="4"/>
        <v>21.112126572366336</v>
      </c>
      <c r="B28" s="4">
        <f t="shared" si="15"/>
        <v>4.4000000000000021</v>
      </c>
      <c r="C28" s="4">
        <v>22</v>
      </c>
      <c r="E28" t="s">
        <v>31</v>
      </c>
      <c r="F28">
        <v>0</v>
      </c>
      <c r="G28">
        <f t="shared" ref="G28:Q28" si="21">1+G25/200</f>
        <v>1</v>
      </c>
      <c r="H28">
        <f t="shared" si="21"/>
        <v>1.075</v>
      </c>
      <c r="I28">
        <f t="shared" si="21"/>
        <v>1.175</v>
      </c>
      <c r="J28">
        <f t="shared" si="21"/>
        <v>1.3</v>
      </c>
      <c r="K28">
        <f t="shared" si="21"/>
        <v>1.45</v>
      </c>
      <c r="L28">
        <f t="shared" si="21"/>
        <v>1.625</v>
      </c>
      <c r="M28">
        <f t="shared" si="21"/>
        <v>1.825</v>
      </c>
      <c r="N28">
        <f t="shared" si="21"/>
        <v>2.0499999999999998</v>
      </c>
      <c r="O28">
        <f t="shared" si="21"/>
        <v>2.2999999999999998</v>
      </c>
      <c r="P28">
        <f t="shared" si="21"/>
        <v>2.5750000000000002</v>
      </c>
      <c r="Q28">
        <f t="shared" si="21"/>
        <v>2.875</v>
      </c>
      <c r="R28">
        <f t="shared" ref="R28" si="22">1+R25/200</f>
        <v>3.2</v>
      </c>
    </row>
    <row r="29" spans="1:19">
      <c r="A29" s="4">
        <f t="shared" si="4"/>
        <v>24.251465064166407</v>
      </c>
      <c r="B29" s="4">
        <f t="shared" si="15"/>
        <v>4.6000000000000023</v>
      </c>
      <c r="C29" s="4">
        <v>23</v>
      </c>
      <c r="E29" t="s">
        <v>32</v>
      </c>
      <c r="F29">
        <f>F28</f>
        <v>0</v>
      </c>
      <c r="G29">
        <f>F29+G28</f>
        <v>1</v>
      </c>
      <c r="H29">
        <f t="shared" ref="H29" si="23">G29+H28</f>
        <v>2.0750000000000002</v>
      </c>
      <c r="I29">
        <f t="shared" ref="I29" si="24">H29+I28</f>
        <v>3.25</v>
      </c>
      <c r="J29">
        <f t="shared" ref="J29" si="25">I29+J28</f>
        <v>4.55</v>
      </c>
      <c r="K29">
        <f t="shared" ref="K29" si="26">J29+K28</f>
        <v>6</v>
      </c>
      <c r="L29">
        <f t="shared" ref="L29" si="27">K29+L28</f>
        <v>7.625</v>
      </c>
      <c r="M29">
        <f t="shared" ref="M29" si="28">L29+M28</f>
        <v>9.4499999999999993</v>
      </c>
      <c r="N29">
        <f t="shared" ref="N29" si="29">M29+N28</f>
        <v>11.5</v>
      </c>
      <c r="O29">
        <f t="shared" ref="O29" si="30">N29+O28</f>
        <v>13.8</v>
      </c>
      <c r="P29">
        <f t="shared" ref="P29" si="31">O29+P28</f>
        <v>16.375</v>
      </c>
      <c r="Q29">
        <f t="shared" ref="Q29:R29" si="32">P29+Q28</f>
        <v>19.25</v>
      </c>
      <c r="R29">
        <f t="shared" si="32"/>
        <v>22.45</v>
      </c>
    </row>
    <row r="30" spans="1:19">
      <c r="A30" s="4">
        <f t="shared" si="4"/>
        <v>27.857618025476015</v>
      </c>
      <c r="B30" s="4">
        <f t="shared" si="15"/>
        <v>4.8000000000000025</v>
      </c>
      <c r="C30" s="4">
        <v>24</v>
      </c>
    </row>
    <row r="31" spans="1:19">
      <c r="A31" s="4">
        <f t="shared" si="4"/>
        <v>32.000000000000057</v>
      </c>
      <c r="B31" s="4">
        <f t="shared" si="15"/>
        <v>5.0000000000000027</v>
      </c>
      <c r="C31" s="4">
        <v>25</v>
      </c>
      <c r="G31">
        <f t="shared" ref="G31" si="33">G25-F25</f>
        <v>0</v>
      </c>
      <c r="H31">
        <f t="shared" ref="H31" si="34">H25-G25</f>
        <v>15</v>
      </c>
      <c r="I31">
        <f t="shared" ref="I31" si="35">I25-H25</f>
        <v>20</v>
      </c>
      <c r="J31">
        <f t="shared" ref="J31" si="36">J25-I25</f>
        <v>25</v>
      </c>
      <c r="K31">
        <f t="shared" ref="K31" si="37">K25-J25</f>
        <v>30</v>
      </c>
      <c r="L31">
        <f t="shared" ref="L31" si="38">L25-K25</f>
        <v>35</v>
      </c>
      <c r="M31">
        <f t="shared" ref="M31" si="39">M25-L25</f>
        <v>40</v>
      </c>
      <c r="N31">
        <f t="shared" ref="N31" si="40">N25-M25</f>
        <v>45</v>
      </c>
      <c r="O31">
        <f t="shared" ref="O31" si="41">O25-N25</f>
        <v>50</v>
      </c>
      <c r="P31">
        <f t="shared" ref="P31" si="42">P25-O25</f>
        <v>55</v>
      </c>
      <c r="Q31">
        <f t="shared" ref="Q31:R31" si="43">Q25-P25</f>
        <v>60</v>
      </c>
      <c r="R31">
        <f t="shared" si="43"/>
        <v>65</v>
      </c>
    </row>
    <row r="32" spans="1:19">
      <c r="A32" s="4">
        <f t="shared" si="4"/>
        <v>36.75834735990518</v>
      </c>
      <c r="B32" s="4">
        <f t="shared" si="15"/>
        <v>5.2000000000000028</v>
      </c>
      <c r="C32" s="4">
        <v>26</v>
      </c>
    </row>
    <row r="33" spans="1:18">
      <c r="A33" s="4">
        <f t="shared" si="4"/>
        <v>42.224253144732685</v>
      </c>
      <c r="B33" s="4">
        <f t="shared" si="15"/>
        <v>5.400000000000003</v>
      </c>
      <c r="C33" s="4">
        <v>27</v>
      </c>
      <c r="G33">
        <f>G28*8</f>
        <v>8</v>
      </c>
      <c r="H33">
        <f t="shared" ref="H33:Q33" si="44">H28*8</f>
        <v>8.6</v>
      </c>
      <c r="I33">
        <f t="shared" si="44"/>
        <v>9.4</v>
      </c>
      <c r="J33">
        <f t="shared" si="44"/>
        <v>10.4</v>
      </c>
      <c r="K33">
        <f t="shared" si="44"/>
        <v>11.6</v>
      </c>
      <c r="L33">
        <f t="shared" si="44"/>
        <v>13</v>
      </c>
      <c r="M33">
        <f t="shared" si="44"/>
        <v>14.6</v>
      </c>
      <c r="N33">
        <f t="shared" si="44"/>
        <v>16.399999999999999</v>
      </c>
      <c r="O33">
        <f t="shared" si="44"/>
        <v>18.399999999999999</v>
      </c>
      <c r="P33">
        <f t="shared" si="44"/>
        <v>20.6</v>
      </c>
      <c r="Q33">
        <f t="shared" si="44"/>
        <v>23</v>
      </c>
      <c r="R33">
        <f t="shared" ref="R33" si="45">R28*8</f>
        <v>25.6</v>
      </c>
    </row>
    <row r="34" spans="1:18">
      <c r="A34" s="4">
        <f t="shared" si="4"/>
        <v>48.502930128332828</v>
      </c>
      <c r="B34" s="4">
        <f t="shared" si="15"/>
        <v>5.6000000000000032</v>
      </c>
      <c r="C34" s="4">
        <v>28</v>
      </c>
      <c r="G34">
        <f>G33-G28</f>
        <v>7</v>
      </c>
      <c r="H34">
        <f t="shared" ref="H34:Q34" si="46">H33-H28</f>
        <v>7.5249999999999995</v>
      </c>
      <c r="I34">
        <f t="shared" si="46"/>
        <v>8.2249999999999996</v>
      </c>
      <c r="J34">
        <f t="shared" si="46"/>
        <v>9.1</v>
      </c>
      <c r="K34">
        <f t="shared" si="46"/>
        <v>10.15</v>
      </c>
      <c r="L34">
        <f t="shared" si="46"/>
        <v>11.375</v>
      </c>
      <c r="M34">
        <f t="shared" si="46"/>
        <v>12.775</v>
      </c>
      <c r="N34">
        <f t="shared" si="46"/>
        <v>14.349999999999998</v>
      </c>
      <c r="O34">
        <f t="shared" si="46"/>
        <v>16.099999999999998</v>
      </c>
      <c r="P34">
        <f t="shared" si="46"/>
        <v>18.025000000000002</v>
      </c>
      <c r="Q34">
        <f t="shared" si="46"/>
        <v>20.125</v>
      </c>
      <c r="R34">
        <f t="shared" ref="R34" si="47">R33-R28</f>
        <v>22.400000000000002</v>
      </c>
    </row>
    <row r="35" spans="1:18">
      <c r="A35" s="4">
        <f t="shared" si="4"/>
        <v>55.715236050952051</v>
      </c>
      <c r="B35" s="4">
        <f t="shared" si="15"/>
        <v>5.8000000000000034</v>
      </c>
      <c r="C35" s="4">
        <v>29</v>
      </c>
      <c r="O35">
        <f>Q29*POWER(1.3,1)</f>
        <v>25.025000000000002</v>
      </c>
      <c r="P35">
        <f>Q29*POWER(1.3,2)</f>
        <v>32.532500000000006</v>
      </c>
      <c r="Q35">
        <f>Q29*POWER(1.3,3)</f>
        <v>42.29225000000001</v>
      </c>
      <c r="R35">
        <f>R29*POWER(1.3,3)</f>
        <v>49.32265000000001</v>
      </c>
    </row>
    <row r="36" spans="1:18">
      <c r="A36" s="4">
        <f t="shared" si="4"/>
        <v>64.000000000000114</v>
      </c>
      <c r="B36" s="4">
        <f t="shared" si="15"/>
        <v>6.0000000000000027</v>
      </c>
      <c r="C36" s="5">
        <v>30</v>
      </c>
      <c r="O36">
        <f>O35-$Q$7</f>
        <v>1.5500000000000007</v>
      </c>
      <c r="P36">
        <f>P35-$Q$7</f>
        <v>9.0575000000000045</v>
      </c>
      <c r="Q36">
        <f>Q35-$Q$7</f>
        <v>18.817250000000008</v>
      </c>
      <c r="R36">
        <f>R35-$Q$7</f>
        <v>25.847650000000009</v>
      </c>
    </row>
    <row r="37" spans="1:18">
      <c r="A37" s="4">
        <f t="shared" si="4"/>
        <v>73.516694719810388</v>
      </c>
      <c r="B37" s="4">
        <f t="shared" si="15"/>
        <v>6.2000000000000037</v>
      </c>
      <c r="C37" s="4">
        <v>31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>
      <c r="A38" s="4">
        <f t="shared" si="4"/>
        <v>84.448506289465413</v>
      </c>
      <c r="B38" s="4">
        <f t="shared" si="15"/>
        <v>6.4000000000000039</v>
      </c>
      <c r="C38" s="4">
        <v>32</v>
      </c>
      <c r="G38">
        <v>0</v>
      </c>
      <c r="H38">
        <v>2</v>
      </c>
      <c r="I38">
        <v>5</v>
      </c>
      <c r="J38">
        <v>7</v>
      </c>
      <c r="K38">
        <v>10</v>
      </c>
      <c r="L38">
        <v>12</v>
      </c>
      <c r="M38">
        <v>15</v>
      </c>
      <c r="N38">
        <v>17</v>
      </c>
      <c r="O38">
        <v>3</v>
      </c>
      <c r="P38">
        <v>8</v>
      </c>
      <c r="Q38">
        <v>13</v>
      </c>
      <c r="R38">
        <v>13</v>
      </c>
    </row>
    <row r="39" spans="1:18">
      <c r="A39" s="4">
        <f t="shared" si="4"/>
        <v>97.005860256665699</v>
      </c>
      <c r="B39" s="4">
        <f t="shared" si="15"/>
        <v>6.6000000000000032</v>
      </c>
      <c r="C39" s="4">
        <v>33</v>
      </c>
    </row>
    <row r="40" spans="1:18">
      <c r="A40" s="4">
        <f t="shared" si="4"/>
        <v>111.43047210190414</v>
      </c>
      <c r="B40" s="4">
        <f t="shared" si="15"/>
        <v>6.8000000000000034</v>
      </c>
      <c r="C40" s="4">
        <v>34</v>
      </c>
    </row>
    <row r="41" spans="1:18">
      <c r="A41" s="4">
        <f t="shared" si="4"/>
        <v>128.00000000000031</v>
      </c>
      <c r="B41" s="4">
        <f t="shared" si="15"/>
        <v>7.0000000000000036</v>
      </c>
      <c r="C41" s="4">
        <v>35</v>
      </c>
    </row>
    <row r="42" spans="1:18">
      <c r="A42" s="4">
        <f t="shared" si="4"/>
        <v>147.03338943962083</v>
      </c>
      <c r="B42" s="4">
        <f t="shared" si="15"/>
        <v>7.2000000000000037</v>
      </c>
      <c r="C42" s="4">
        <v>36</v>
      </c>
    </row>
    <row r="43" spans="1:18">
      <c r="A43" s="4">
        <f t="shared" si="4"/>
        <v>168.89701257893086</v>
      </c>
      <c r="B43" s="4">
        <f t="shared" si="15"/>
        <v>7.4000000000000039</v>
      </c>
      <c r="C43" s="4">
        <v>37</v>
      </c>
      <c r="I43">
        <f>POWER(2,13)</f>
        <v>8192</v>
      </c>
    </row>
    <row r="44" spans="1:18">
      <c r="A44" s="4">
        <f t="shared" si="4"/>
        <v>194.01172051333143</v>
      </c>
      <c r="B44" s="4">
        <f t="shared" si="15"/>
        <v>7.6000000000000041</v>
      </c>
      <c r="C44" s="4">
        <v>38</v>
      </c>
    </row>
    <row r="45" spans="1:18">
      <c r="A45" s="4">
        <f t="shared" si="4"/>
        <v>222.86094420380837</v>
      </c>
      <c r="B45" s="4">
        <f t="shared" si="15"/>
        <v>7.8000000000000034</v>
      </c>
      <c r="C45" s="4">
        <v>39</v>
      </c>
    </row>
    <row r="46" spans="1:18">
      <c r="A46" s="4">
        <f t="shared" si="4"/>
        <v>256.00000000000068</v>
      </c>
      <c r="B46" s="4">
        <f t="shared" si="15"/>
        <v>8.0000000000000036</v>
      </c>
      <c r="C46" s="5">
        <v>40</v>
      </c>
    </row>
    <row r="47" spans="1:18">
      <c r="A47" s="4">
        <f t="shared" si="4"/>
        <v>294.06677887924178</v>
      </c>
      <c r="B47" s="4">
        <f t="shared" si="15"/>
        <v>8.2000000000000046</v>
      </c>
      <c r="C47" s="4">
        <v>41</v>
      </c>
    </row>
    <row r="48" spans="1:18">
      <c r="A48" s="4">
        <f t="shared" si="4"/>
        <v>337.79402515786188</v>
      </c>
      <c r="B48" s="4">
        <f t="shared" si="15"/>
        <v>8.4000000000000039</v>
      </c>
      <c r="C48" s="4">
        <v>42</v>
      </c>
    </row>
    <row r="49" spans="1:3">
      <c r="A49" s="4">
        <f t="shared" si="4"/>
        <v>388.02344102666302</v>
      </c>
      <c r="B49" s="4">
        <f t="shared" si="15"/>
        <v>8.6000000000000032</v>
      </c>
      <c r="C49" s="4">
        <v>43</v>
      </c>
    </row>
    <row r="50" spans="1:3">
      <c r="A50" s="4">
        <f t="shared" si="4"/>
        <v>445.72188840761686</v>
      </c>
      <c r="B50" s="4">
        <f t="shared" si="15"/>
        <v>8.8000000000000043</v>
      </c>
      <c r="C50" s="4">
        <v>44</v>
      </c>
    </row>
    <row r="51" spans="1:3">
      <c r="A51" s="4">
        <f t="shared" si="4"/>
        <v>512.00000000000148</v>
      </c>
      <c r="B51" s="4">
        <f t="shared" si="15"/>
        <v>9.0000000000000036</v>
      </c>
      <c r="C51" s="4">
        <v>45</v>
      </c>
    </row>
    <row r="52" spans="1:3">
      <c r="A52" s="4">
        <f t="shared" si="4"/>
        <v>588.13355775848368</v>
      </c>
      <c r="B52" s="4">
        <f t="shared" si="15"/>
        <v>9.2000000000000046</v>
      </c>
      <c r="C52" s="4">
        <v>46</v>
      </c>
    </row>
    <row r="53" spans="1:3">
      <c r="A53" s="4">
        <f t="shared" si="4"/>
        <v>675.58805031572388</v>
      </c>
      <c r="B53" s="4">
        <f t="shared" si="15"/>
        <v>9.4000000000000039</v>
      </c>
      <c r="C53" s="4">
        <v>47</v>
      </c>
    </row>
    <row r="54" spans="1:3">
      <c r="A54" s="4">
        <f t="shared" si="4"/>
        <v>776.04688205332627</v>
      </c>
      <c r="B54" s="4">
        <f t="shared" si="15"/>
        <v>9.600000000000005</v>
      </c>
      <c r="C54" s="4">
        <v>48</v>
      </c>
    </row>
    <row r="55" spans="1:3">
      <c r="A55" s="4">
        <f t="shared" si="4"/>
        <v>891.44377681523406</v>
      </c>
      <c r="B55" s="4">
        <f t="shared" si="15"/>
        <v>9.800000000000006</v>
      </c>
      <c r="C55" s="4">
        <v>49</v>
      </c>
    </row>
    <row r="56" spans="1:3">
      <c r="A56" s="4">
        <f t="shared" si="4"/>
        <v>1024.0000000000034</v>
      </c>
      <c r="B56" s="4">
        <f t="shared" si="15"/>
        <v>10.000000000000005</v>
      </c>
      <c r="C56" s="5">
        <v>50</v>
      </c>
    </row>
    <row r="57" spans="1:3">
      <c r="A57" s="4">
        <f t="shared" si="4"/>
        <v>1176.2671155169678</v>
      </c>
      <c r="B57" s="4">
        <f t="shared" si="15"/>
        <v>10.200000000000005</v>
      </c>
      <c r="C57" s="4">
        <v>51</v>
      </c>
    </row>
    <row r="58" spans="1:3">
      <c r="A58" s="4">
        <f t="shared" si="4"/>
        <v>1351.1761006314484</v>
      </c>
      <c r="B58" s="4">
        <f t="shared" si="15"/>
        <v>10.400000000000006</v>
      </c>
      <c r="C58" s="4">
        <v>52</v>
      </c>
    </row>
    <row r="59" spans="1:3">
      <c r="A59" s="4">
        <f t="shared" si="4"/>
        <v>1552.093764106653</v>
      </c>
      <c r="B59" s="4">
        <f t="shared" si="15"/>
        <v>10.600000000000005</v>
      </c>
      <c r="C59" s="4">
        <v>53</v>
      </c>
    </row>
    <row r="60" spans="1:3">
      <c r="A60" s="4">
        <f t="shared" si="4"/>
        <v>1782.8875536304683</v>
      </c>
      <c r="B60" s="4">
        <f t="shared" si="15"/>
        <v>10.800000000000006</v>
      </c>
      <c r="C60" s="4">
        <v>54</v>
      </c>
    </row>
    <row r="61" spans="1:3">
      <c r="A61" s="4">
        <f t="shared" si="4"/>
        <v>2048.0000000000077</v>
      </c>
      <c r="B61" s="4">
        <f t="shared" si="15"/>
        <v>11.000000000000005</v>
      </c>
      <c r="C61" s="4">
        <v>55</v>
      </c>
    </row>
    <row r="62" spans="1:3">
      <c r="A62" s="4">
        <f t="shared" si="4"/>
        <v>2352.5342310339365</v>
      </c>
      <c r="B62" s="4">
        <f t="shared" si="15"/>
        <v>11.200000000000006</v>
      </c>
      <c r="C62" s="4">
        <v>56</v>
      </c>
    </row>
    <row r="63" spans="1:3">
      <c r="A63" s="4">
        <f t="shared" si="4"/>
        <v>2702.3522012628982</v>
      </c>
      <c r="B63" s="4">
        <f t="shared" si="15"/>
        <v>11.400000000000006</v>
      </c>
      <c r="C63" s="4">
        <v>57</v>
      </c>
    </row>
    <row r="64" spans="1:3">
      <c r="A64" s="4">
        <f t="shared" si="4"/>
        <v>3104.1875282133069</v>
      </c>
      <c r="B64" s="4">
        <f t="shared" si="15"/>
        <v>11.600000000000007</v>
      </c>
      <c r="C64" s="4">
        <v>58</v>
      </c>
    </row>
    <row r="65" spans="1:3">
      <c r="A65" s="4">
        <f t="shared" si="4"/>
        <v>3565.7751072609381</v>
      </c>
      <c r="B65" s="4">
        <f t="shared" si="15"/>
        <v>11.800000000000008</v>
      </c>
      <c r="C65" s="4">
        <v>59</v>
      </c>
    </row>
    <row r="66" spans="1:3">
      <c r="A66" s="4">
        <f t="shared" si="4"/>
        <v>4096.0000000000164</v>
      </c>
      <c r="B66" s="4">
        <f t="shared" si="15"/>
        <v>12.000000000000007</v>
      </c>
      <c r="C66" s="5">
        <v>60</v>
      </c>
    </row>
    <row r="67" spans="1:3">
      <c r="A67" s="4">
        <f t="shared" si="4"/>
        <v>4705.068462067874</v>
      </c>
      <c r="B67" s="4">
        <f t="shared" si="15"/>
        <v>12.200000000000006</v>
      </c>
      <c r="C67" s="4">
        <v>61</v>
      </c>
    </row>
    <row r="68" spans="1:3">
      <c r="A68" s="4">
        <f t="shared" si="4"/>
        <v>5404.7044025257965</v>
      </c>
      <c r="B68" s="4">
        <f t="shared" si="15"/>
        <v>12.400000000000007</v>
      </c>
      <c r="C68" s="4">
        <v>62</v>
      </c>
    </row>
    <row r="69" spans="1:3">
      <c r="A69" s="4">
        <f t="shared" si="4"/>
        <v>6208.3750564266165</v>
      </c>
      <c r="B69" s="4">
        <f t="shared" si="15"/>
        <v>12.600000000000007</v>
      </c>
      <c r="C69" s="4">
        <v>63</v>
      </c>
    </row>
    <row r="70" spans="1:3">
      <c r="A70" s="4">
        <f t="shared" si="4"/>
        <v>7131.5502145218798</v>
      </c>
      <c r="B70" s="4">
        <f t="shared" si="15"/>
        <v>12.800000000000008</v>
      </c>
      <c r="C70" s="4">
        <v>64</v>
      </c>
    </row>
    <row r="71" spans="1:3">
      <c r="A71" s="4">
        <f t="shared" ref="A71:A134" si="48">POWER($B$1,C71)</f>
        <v>8192.0000000000364</v>
      </c>
      <c r="B71" s="4">
        <f t="shared" si="15"/>
        <v>13.000000000000007</v>
      </c>
      <c r="C71" s="4">
        <v>65</v>
      </c>
    </row>
    <row r="72" spans="1:3">
      <c r="A72" s="4">
        <f t="shared" si="48"/>
        <v>9410.1369241357534</v>
      </c>
      <c r="B72" s="4">
        <f t="shared" ref="B72:B135" si="49">LOG(A72,2)</f>
        <v>13.200000000000006</v>
      </c>
      <c r="C72" s="4">
        <v>66</v>
      </c>
    </row>
    <row r="73" spans="1:3">
      <c r="A73" s="4">
        <f t="shared" si="48"/>
        <v>10809.408805051598</v>
      </c>
      <c r="B73" s="4">
        <f t="shared" si="49"/>
        <v>13.400000000000007</v>
      </c>
      <c r="C73" s="4">
        <v>67</v>
      </c>
    </row>
    <row r="74" spans="1:3">
      <c r="A74" s="4">
        <f t="shared" si="48"/>
        <v>12416.750112853239</v>
      </c>
      <c r="B74" s="4">
        <f t="shared" si="49"/>
        <v>13.600000000000007</v>
      </c>
      <c r="C74" s="4">
        <v>68</v>
      </c>
    </row>
    <row r="75" spans="1:3">
      <c r="A75" s="4">
        <f t="shared" si="48"/>
        <v>14263.100429043763</v>
      </c>
      <c r="B75" s="4">
        <f t="shared" si="49"/>
        <v>13.800000000000008</v>
      </c>
      <c r="C75" s="4">
        <v>69</v>
      </c>
    </row>
    <row r="76" spans="1:3">
      <c r="A76" s="4">
        <f t="shared" si="48"/>
        <v>16384.000000000076</v>
      </c>
      <c r="B76" s="4">
        <f t="shared" si="49"/>
        <v>14.000000000000007</v>
      </c>
      <c r="C76" s="5">
        <v>70</v>
      </c>
    </row>
    <row r="77" spans="1:3">
      <c r="A77" s="4">
        <f t="shared" si="48"/>
        <v>18820.27384827151</v>
      </c>
      <c r="B77" s="4">
        <f t="shared" si="49"/>
        <v>14.200000000000008</v>
      </c>
      <c r="C77" s="4">
        <v>71</v>
      </c>
    </row>
    <row r="78" spans="1:3">
      <c r="A78" s="4">
        <f t="shared" si="48"/>
        <v>21618.817610103204</v>
      </c>
      <c r="B78" s="4">
        <f t="shared" si="49"/>
        <v>14.400000000000007</v>
      </c>
      <c r="C78" s="4">
        <v>72</v>
      </c>
    </row>
    <row r="79" spans="1:3">
      <c r="A79" s="4">
        <f t="shared" si="48"/>
        <v>24833.500225706484</v>
      </c>
      <c r="B79" s="4">
        <f t="shared" si="49"/>
        <v>14.600000000000007</v>
      </c>
      <c r="C79" s="4">
        <v>73</v>
      </c>
    </row>
    <row r="80" spans="1:3">
      <c r="A80" s="4">
        <f t="shared" si="48"/>
        <v>28526.200858087537</v>
      </c>
      <c r="B80" s="4">
        <f t="shared" si="49"/>
        <v>14.800000000000008</v>
      </c>
      <c r="C80" s="4">
        <v>74</v>
      </c>
    </row>
    <row r="81" spans="1:3">
      <c r="A81" s="4">
        <f t="shared" si="48"/>
        <v>32768.00000000016</v>
      </c>
      <c r="B81" s="4">
        <f t="shared" si="49"/>
        <v>15.000000000000007</v>
      </c>
      <c r="C81" s="4">
        <v>75</v>
      </c>
    </row>
    <row r="82" spans="1:3">
      <c r="A82" s="4">
        <f t="shared" si="48"/>
        <v>37640.547696543035</v>
      </c>
      <c r="B82" s="4">
        <f t="shared" si="49"/>
        <v>15.200000000000008</v>
      </c>
      <c r="C82" s="4">
        <v>76</v>
      </c>
    </row>
    <row r="83" spans="1:3">
      <c r="A83" s="4">
        <f t="shared" si="48"/>
        <v>43237.635220206423</v>
      </c>
      <c r="B83" s="4">
        <f t="shared" si="49"/>
        <v>15.400000000000007</v>
      </c>
      <c r="C83" s="4">
        <v>77</v>
      </c>
    </row>
    <row r="84" spans="1:3">
      <c r="A84" s="4">
        <f t="shared" si="48"/>
        <v>49667.000451412976</v>
      </c>
      <c r="B84" s="4">
        <f t="shared" si="49"/>
        <v>15.600000000000007</v>
      </c>
      <c r="C84" s="4">
        <v>78</v>
      </c>
    </row>
    <row r="85" spans="1:3">
      <c r="A85" s="4">
        <f t="shared" si="48"/>
        <v>57052.401716175089</v>
      </c>
      <c r="B85" s="4">
        <f t="shared" si="49"/>
        <v>15.800000000000008</v>
      </c>
      <c r="C85" s="4">
        <v>79</v>
      </c>
    </row>
    <row r="86" spans="1:3">
      <c r="A86" s="4">
        <f t="shared" si="48"/>
        <v>65536.000000000349</v>
      </c>
      <c r="B86" s="4">
        <f t="shared" si="49"/>
        <v>16.000000000000007</v>
      </c>
      <c r="C86" s="5">
        <v>80</v>
      </c>
    </row>
    <row r="87" spans="1:3">
      <c r="A87" s="4">
        <f t="shared" si="48"/>
        <v>75281.0953930861</v>
      </c>
      <c r="B87" s="4">
        <f t="shared" si="49"/>
        <v>16.200000000000006</v>
      </c>
      <c r="C87" s="4">
        <v>81</v>
      </c>
    </row>
    <row r="88" spans="1:3">
      <c r="A88" s="4">
        <f t="shared" si="48"/>
        <v>86475.270440412874</v>
      </c>
      <c r="B88" s="4">
        <f t="shared" si="49"/>
        <v>16.400000000000009</v>
      </c>
      <c r="C88" s="4">
        <v>82</v>
      </c>
    </row>
    <row r="89" spans="1:3">
      <c r="A89" s="4">
        <f t="shared" si="48"/>
        <v>99334.000902825996</v>
      </c>
      <c r="B89" s="4">
        <f t="shared" si="49"/>
        <v>16.600000000000009</v>
      </c>
      <c r="C89" s="4">
        <v>83</v>
      </c>
    </row>
    <row r="90" spans="1:3">
      <c r="A90" s="4">
        <f t="shared" si="48"/>
        <v>114104.80343235022</v>
      </c>
      <c r="B90" s="4">
        <f t="shared" si="49"/>
        <v>16.800000000000008</v>
      </c>
      <c r="C90" s="4">
        <v>84</v>
      </c>
    </row>
    <row r="91" spans="1:3">
      <c r="A91" s="4">
        <f t="shared" si="48"/>
        <v>131072.00000000073</v>
      </c>
      <c r="B91" s="4">
        <f t="shared" si="49"/>
        <v>17.000000000000007</v>
      </c>
      <c r="C91" s="4">
        <v>85</v>
      </c>
    </row>
    <row r="92" spans="1:3">
      <c r="A92" s="4">
        <f t="shared" si="48"/>
        <v>150562.19078617223</v>
      </c>
      <c r="B92" s="4">
        <f t="shared" si="49"/>
        <v>17.200000000000006</v>
      </c>
      <c r="C92" s="4">
        <v>86</v>
      </c>
    </row>
    <row r="93" spans="1:3">
      <c r="A93" s="4">
        <f t="shared" si="48"/>
        <v>172950.54088082581</v>
      </c>
      <c r="B93" s="4">
        <f t="shared" si="49"/>
        <v>17.400000000000009</v>
      </c>
      <c r="C93" s="4">
        <v>87</v>
      </c>
    </row>
    <row r="94" spans="1:3">
      <c r="A94" s="4">
        <f t="shared" si="48"/>
        <v>198668.00180565205</v>
      </c>
      <c r="B94" s="4">
        <f t="shared" si="49"/>
        <v>17.600000000000009</v>
      </c>
      <c r="C94" s="4">
        <v>88</v>
      </c>
    </row>
    <row r="95" spans="1:3">
      <c r="A95" s="4">
        <f t="shared" si="48"/>
        <v>228209.60686470056</v>
      </c>
      <c r="B95" s="4">
        <f t="shared" si="49"/>
        <v>17.800000000000011</v>
      </c>
      <c r="C95" s="4">
        <v>89</v>
      </c>
    </row>
    <row r="96" spans="1:3">
      <c r="A96" s="4">
        <f t="shared" si="48"/>
        <v>262144.00000000157</v>
      </c>
      <c r="B96" s="4">
        <f t="shared" si="49"/>
        <v>18.000000000000007</v>
      </c>
      <c r="C96" s="5">
        <v>90</v>
      </c>
    </row>
    <row r="97" spans="1:3">
      <c r="A97" s="4">
        <f t="shared" si="48"/>
        <v>301124.38157234452</v>
      </c>
      <c r="B97" s="4">
        <f t="shared" si="49"/>
        <v>18.200000000000006</v>
      </c>
      <c r="C97" s="4">
        <v>91</v>
      </c>
    </row>
    <row r="98" spans="1:3">
      <c r="A98" s="4">
        <f t="shared" si="48"/>
        <v>345901.08176165173</v>
      </c>
      <c r="B98" s="4">
        <f t="shared" si="49"/>
        <v>18.400000000000009</v>
      </c>
      <c r="C98" s="4">
        <v>92</v>
      </c>
    </row>
    <row r="99" spans="1:3">
      <c r="A99" s="4">
        <f t="shared" si="48"/>
        <v>397336.00361130427</v>
      </c>
      <c r="B99" s="4">
        <f t="shared" si="49"/>
        <v>18.600000000000012</v>
      </c>
      <c r="C99" s="4">
        <v>93</v>
      </c>
    </row>
    <row r="100" spans="1:3">
      <c r="A100" s="4">
        <f t="shared" si="48"/>
        <v>456419.21372940112</v>
      </c>
      <c r="B100" s="4">
        <f t="shared" si="49"/>
        <v>18.800000000000011</v>
      </c>
      <c r="C100" s="4">
        <v>94</v>
      </c>
    </row>
    <row r="101" spans="1:3">
      <c r="A101" s="4">
        <f t="shared" si="48"/>
        <v>524288.00000000338</v>
      </c>
      <c r="B101" s="4">
        <f t="shared" si="49"/>
        <v>19.000000000000011</v>
      </c>
      <c r="C101" s="4">
        <v>95</v>
      </c>
    </row>
    <row r="102" spans="1:3">
      <c r="A102" s="4">
        <f t="shared" si="48"/>
        <v>602248.76314468938</v>
      </c>
      <c r="B102" s="4">
        <f t="shared" si="49"/>
        <v>19.20000000000001</v>
      </c>
      <c r="C102" s="4">
        <v>96</v>
      </c>
    </row>
    <row r="103" spans="1:3">
      <c r="A103" s="4">
        <f t="shared" si="48"/>
        <v>691802.16352330381</v>
      </c>
      <c r="B103" s="4">
        <f t="shared" si="49"/>
        <v>19.400000000000009</v>
      </c>
      <c r="C103" s="4">
        <v>97</v>
      </c>
    </row>
    <row r="104" spans="1:3">
      <c r="A104" s="4">
        <f t="shared" si="48"/>
        <v>794672.00722260878</v>
      </c>
      <c r="B104" s="4">
        <f t="shared" si="49"/>
        <v>19.600000000000012</v>
      </c>
      <c r="C104" s="4">
        <v>98</v>
      </c>
    </row>
    <row r="105" spans="1:3">
      <c r="A105" s="4">
        <f t="shared" si="48"/>
        <v>912838.42745880282</v>
      </c>
      <c r="B105" s="4">
        <f t="shared" si="49"/>
        <v>19.800000000000011</v>
      </c>
      <c r="C105" s="4">
        <v>99</v>
      </c>
    </row>
    <row r="106" spans="1:3">
      <c r="A106" s="4">
        <f t="shared" si="48"/>
        <v>1048576.000000007</v>
      </c>
      <c r="B106" s="4">
        <f t="shared" si="49"/>
        <v>20.000000000000011</v>
      </c>
      <c r="C106" s="5">
        <v>100</v>
      </c>
    </row>
    <row r="107" spans="1:3">
      <c r="A107" s="4">
        <f t="shared" si="48"/>
        <v>1204497.526289379</v>
      </c>
      <c r="B107" s="4">
        <f t="shared" si="49"/>
        <v>20.20000000000001</v>
      </c>
      <c r="C107" s="4">
        <v>101</v>
      </c>
    </row>
    <row r="108" spans="1:3">
      <c r="A108" s="4">
        <f t="shared" si="48"/>
        <v>1383604.3270466076</v>
      </c>
      <c r="B108" s="4">
        <f t="shared" si="49"/>
        <v>20.400000000000009</v>
      </c>
      <c r="C108" s="4">
        <v>102</v>
      </c>
    </row>
    <row r="109" spans="1:3">
      <c r="A109" s="4">
        <f t="shared" si="48"/>
        <v>1589344.0144452183</v>
      </c>
      <c r="B109" s="4">
        <f t="shared" si="49"/>
        <v>20.600000000000012</v>
      </c>
      <c r="C109" s="4">
        <v>103</v>
      </c>
    </row>
    <row r="110" spans="1:3">
      <c r="A110" s="4">
        <f t="shared" si="48"/>
        <v>1825676.8549176061</v>
      </c>
      <c r="B110" s="4">
        <f t="shared" si="49"/>
        <v>20.800000000000011</v>
      </c>
      <c r="C110" s="4">
        <v>104</v>
      </c>
    </row>
    <row r="111" spans="1:3">
      <c r="A111" s="4">
        <f t="shared" si="48"/>
        <v>2097152.0000000149</v>
      </c>
      <c r="B111" s="4">
        <f t="shared" si="49"/>
        <v>21.000000000000011</v>
      </c>
      <c r="C111" s="4">
        <v>105</v>
      </c>
    </row>
    <row r="112" spans="1:3">
      <c r="A112" s="4">
        <f t="shared" si="48"/>
        <v>2408995.0525787589</v>
      </c>
      <c r="B112" s="4">
        <f t="shared" si="49"/>
        <v>21.20000000000001</v>
      </c>
      <c r="C112" s="4">
        <v>106</v>
      </c>
    </row>
    <row r="113" spans="1:3">
      <c r="A113" s="4">
        <f t="shared" si="48"/>
        <v>2767208.6540932166</v>
      </c>
      <c r="B113" s="4">
        <f t="shared" si="49"/>
        <v>21.400000000000013</v>
      </c>
      <c r="C113" s="4">
        <v>107</v>
      </c>
    </row>
    <row r="114" spans="1:3">
      <c r="A114" s="4">
        <f t="shared" si="48"/>
        <v>3178688.0288904374</v>
      </c>
      <c r="B114" s="4">
        <f t="shared" si="49"/>
        <v>21.600000000000012</v>
      </c>
      <c r="C114" s="4">
        <v>108</v>
      </c>
    </row>
    <row r="115" spans="1:3">
      <c r="A115" s="4">
        <f t="shared" si="48"/>
        <v>3651353.7098352131</v>
      </c>
      <c r="B115" s="4">
        <f t="shared" si="49"/>
        <v>21.800000000000011</v>
      </c>
      <c r="C115" s="4">
        <v>109</v>
      </c>
    </row>
    <row r="116" spans="1:3">
      <c r="A116" s="4">
        <f t="shared" si="48"/>
        <v>4194304.0000000307</v>
      </c>
      <c r="B116" s="4">
        <f t="shared" si="49"/>
        <v>22.000000000000011</v>
      </c>
      <c r="C116" s="5">
        <v>110</v>
      </c>
    </row>
    <row r="117" spans="1:3">
      <c r="A117" s="4">
        <f t="shared" si="48"/>
        <v>4817990.1051575188</v>
      </c>
      <c r="B117" s="4">
        <f t="shared" si="49"/>
        <v>22.20000000000001</v>
      </c>
      <c r="C117" s="4">
        <v>111</v>
      </c>
    </row>
    <row r="118" spans="1:3">
      <c r="A118" s="4">
        <f t="shared" si="48"/>
        <v>5534417.3081864351</v>
      </c>
      <c r="B118" s="4">
        <f t="shared" si="49"/>
        <v>22.400000000000013</v>
      </c>
      <c r="C118" s="4">
        <v>112</v>
      </c>
    </row>
    <row r="119" spans="1:3">
      <c r="A119" s="4">
        <f t="shared" si="48"/>
        <v>6357376.0577808768</v>
      </c>
      <c r="B119" s="4">
        <f t="shared" si="49"/>
        <v>22.600000000000012</v>
      </c>
      <c r="C119" s="4">
        <v>113</v>
      </c>
    </row>
    <row r="120" spans="1:3">
      <c r="A120" s="4">
        <f t="shared" si="48"/>
        <v>7302707.4196704291</v>
      </c>
      <c r="B120" s="4">
        <f t="shared" si="49"/>
        <v>22.800000000000011</v>
      </c>
      <c r="C120" s="4">
        <v>114</v>
      </c>
    </row>
    <row r="121" spans="1:3">
      <c r="A121" s="4">
        <f t="shared" si="48"/>
        <v>8388608.0000000652</v>
      </c>
      <c r="B121" s="4">
        <f t="shared" si="49"/>
        <v>23.000000000000011</v>
      </c>
      <c r="C121" s="4">
        <v>115</v>
      </c>
    </row>
    <row r="122" spans="1:3">
      <c r="A122" s="4">
        <f t="shared" si="48"/>
        <v>9635980.2103150431</v>
      </c>
      <c r="B122" s="4">
        <f t="shared" si="49"/>
        <v>23.200000000000014</v>
      </c>
      <c r="C122" s="4">
        <v>116</v>
      </c>
    </row>
    <row r="123" spans="1:3">
      <c r="A123" s="4">
        <f t="shared" si="48"/>
        <v>11068834.616372872</v>
      </c>
      <c r="B123" s="4">
        <f t="shared" si="49"/>
        <v>23.400000000000013</v>
      </c>
      <c r="C123" s="4">
        <v>117</v>
      </c>
    </row>
    <row r="124" spans="1:3">
      <c r="A124" s="4">
        <f t="shared" si="48"/>
        <v>12714752.115561755</v>
      </c>
      <c r="B124" s="4">
        <f t="shared" si="49"/>
        <v>23.600000000000016</v>
      </c>
      <c r="C124" s="4">
        <v>118</v>
      </c>
    </row>
    <row r="125" spans="1:3">
      <c r="A125" s="4">
        <f t="shared" si="48"/>
        <v>14605414.839340866</v>
      </c>
      <c r="B125" s="4">
        <f t="shared" si="49"/>
        <v>23.800000000000011</v>
      </c>
      <c r="C125" s="4">
        <v>119</v>
      </c>
    </row>
    <row r="126" spans="1:3">
      <c r="A126" s="4">
        <f t="shared" si="48"/>
        <v>16777216.000000134</v>
      </c>
      <c r="B126" s="4">
        <f t="shared" si="49"/>
        <v>24.000000000000014</v>
      </c>
      <c r="C126" s="5">
        <v>120</v>
      </c>
    </row>
    <row r="127" spans="1:3">
      <c r="A127" s="4">
        <f t="shared" si="48"/>
        <v>19271960.420630097</v>
      </c>
      <c r="B127" s="4">
        <f t="shared" si="49"/>
        <v>24.20000000000001</v>
      </c>
      <c r="C127" s="4">
        <v>121</v>
      </c>
    </row>
    <row r="128" spans="1:3">
      <c r="A128" s="4">
        <f t="shared" si="48"/>
        <v>22137669.232745752</v>
      </c>
      <c r="B128" s="4">
        <f t="shared" si="49"/>
        <v>24.400000000000013</v>
      </c>
      <c r="C128" s="4">
        <v>122</v>
      </c>
    </row>
    <row r="129" spans="1:3">
      <c r="A129" s="4">
        <f t="shared" si="48"/>
        <v>25429504.231123522</v>
      </c>
      <c r="B129" s="4">
        <f t="shared" si="49"/>
        <v>24.600000000000012</v>
      </c>
      <c r="C129" s="4">
        <v>123</v>
      </c>
    </row>
    <row r="130" spans="1:3">
      <c r="A130" s="4">
        <f t="shared" si="48"/>
        <v>29210829.678681735</v>
      </c>
      <c r="B130" s="4">
        <f t="shared" si="49"/>
        <v>24.800000000000015</v>
      </c>
      <c r="C130" s="4">
        <v>124</v>
      </c>
    </row>
    <row r="131" spans="1:3">
      <c r="A131" s="4">
        <f t="shared" si="48"/>
        <v>33554432.000000276</v>
      </c>
      <c r="B131" s="4">
        <f t="shared" si="49"/>
        <v>25.000000000000011</v>
      </c>
      <c r="C131" s="4">
        <v>125</v>
      </c>
    </row>
    <row r="132" spans="1:3">
      <c r="A132" s="4">
        <f t="shared" si="48"/>
        <v>38543920.841260195</v>
      </c>
      <c r="B132" s="4">
        <f t="shared" si="49"/>
        <v>25.200000000000014</v>
      </c>
      <c r="C132" s="4">
        <v>126</v>
      </c>
    </row>
    <row r="133" spans="1:3">
      <c r="A133" s="4">
        <f t="shared" si="48"/>
        <v>44275338.465491526</v>
      </c>
      <c r="B133" s="4">
        <f t="shared" si="49"/>
        <v>25.400000000000013</v>
      </c>
      <c r="C133" s="4">
        <v>127</v>
      </c>
    </row>
    <row r="134" spans="1:3">
      <c r="A134" s="4">
        <f t="shared" si="48"/>
        <v>50859008.462247066</v>
      </c>
      <c r="B134" s="4">
        <f t="shared" si="49"/>
        <v>25.600000000000016</v>
      </c>
      <c r="C134" s="4">
        <v>128</v>
      </c>
    </row>
    <row r="135" spans="1:3">
      <c r="A135" s="4">
        <f t="shared" ref="A135:A198" si="50">POWER($B$1,C135)</f>
        <v>58421659.357363492</v>
      </c>
      <c r="B135" s="4">
        <f t="shared" si="49"/>
        <v>25.800000000000011</v>
      </c>
      <c r="C135" s="4">
        <v>129</v>
      </c>
    </row>
    <row r="136" spans="1:3">
      <c r="A136" s="4">
        <f t="shared" si="50"/>
        <v>67108864.000000581</v>
      </c>
      <c r="B136" s="4">
        <f t="shared" ref="B136:B199" si="51">LOG(A136,2)</f>
        <v>26.000000000000014</v>
      </c>
      <c r="C136" s="5">
        <v>130</v>
      </c>
    </row>
    <row r="137" spans="1:3">
      <c r="A137" s="4">
        <f t="shared" si="50"/>
        <v>77087841.682520419</v>
      </c>
      <c r="B137" s="4">
        <f t="shared" si="51"/>
        <v>26.200000000000014</v>
      </c>
      <c r="C137" s="4">
        <v>131</v>
      </c>
    </row>
    <row r="138" spans="1:3">
      <c r="A138" s="4">
        <f t="shared" si="50"/>
        <v>88550676.930983081</v>
      </c>
      <c r="B138" s="4">
        <f t="shared" si="51"/>
        <v>26.400000000000013</v>
      </c>
      <c r="C138" s="4">
        <v>132</v>
      </c>
    </row>
    <row r="139" spans="1:3">
      <c r="A139" s="4">
        <f t="shared" si="50"/>
        <v>101718016.92449416</v>
      </c>
      <c r="B139" s="4">
        <f t="shared" si="51"/>
        <v>26.600000000000012</v>
      </c>
      <c r="C139" s="4">
        <v>133</v>
      </c>
    </row>
    <row r="140" spans="1:3">
      <c r="A140" s="4">
        <f t="shared" si="50"/>
        <v>116843318.71472701</v>
      </c>
      <c r="B140" s="4">
        <f t="shared" si="51"/>
        <v>26.800000000000015</v>
      </c>
      <c r="C140" s="4">
        <v>134</v>
      </c>
    </row>
    <row r="141" spans="1:3">
      <c r="A141" s="4">
        <f t="shared" si="50"/>
        <v>134217728.00000122</v>
      </c>
      <c r="B141" s="4">
        <f t="shared" si="51"/>
        <v>27.000000000000011</v>
      </c>
      <c r="C141" s="4">
        <v>135</v>
      </c>
    </row>
    <row r="142" spans="1:3">
      <c r="A142" s="4">
        <f t="shared" si="50"/>
        <v>154175683.3650409</v>
      </c>
      <c r="B142" s="4">
        <f t="shared" si="51"/>
        <v>27.200000000000014</v>
      </c>
      <c r="C142" s="4">
        <v>136</v>
      </c>
    </row>
    <row r="143" spans="1:3">
      <c r="A143" s="4">
        <f t="shared" si="50"/>
        <v>177101353.86196622</v>
      </c>
      <c r="B143" s="4">
        <f t="shared" si="51"/>
        <v>27.400000000000013</v>
      </c>
      <c r="C143" s="4">
        <v>137</v>
      </c>
    </row>
    <row r="144" spans="1:3">
      <c r="A144" s="4">
        <f t="shared" si="50"/>
        <v>203436033.84898841</v>
      </c>
      <c r="B144" s="4">
        <f t="shared" si="51"/>
        <v>27.600000000000016</v>
      </c>
      <c r="C144" s="4">
        <v>138</v>
      </c>
    </row>
    <row r="145" spans="1:3">
      <c r="A145" s="4">
        <f t="shared" si="50"/>
        <v>233686637.42945412</v>
      </c>
      <c r="B145" s="4">
        <f t="shared" si="51"/>
        <v>27.800000000000011</v>
      </c>
      <c r="C145" s="4">
        <v>139</v>
      </c>
    </row>
    <row r="146" spans="1:3">
      <c r="A146" s="4">
        <f t="shared" si="50"/>
        <v>268435456.0000025</v>
      </c>
      <c r="B146" s="4">
        <f t="shared" si="51"/>
        <v>28.000000000000014</v>
      </c>
      <c r="C146" s="5">
        <v>140</v>
      </c>
    </row>
    <row r="147" spans="1:3">
      <c r="A147" s="4">
        <f t="shared" si="50"/>
        <v>308351366.73008186</v>
      </c>
      <c r="B147" s="4">
        <f t="shared" si="51"/>
        <v>28.200000000000014</v>
      </c>
      <c r="C147" s="4">
        <v>141</v>
      </c>
    </row>
    <row r="148" spans="1:3">
      <c r="A148" s="4">
        <f t="shared" si="50"/>
        <v>354202707.7239325</v>
      </c>
      <c r="B148" s="4">
        <f t="shared" si="51"/>
        <v>28.400000000000016</v>
      </c>
      <c r="C148" s="4">
        <v>142</v>
      </c>
    </row>
    <row r="149" spans="1:3">
      <c r="A149" s="4">
        <f t="shared" si="50"/>
        <v>406872067.69797689</v>
      </c>
      <c r="B149" s="4">
        <f t="shared" si="51"/>
        <v>28.600000000000012</v>
      </c>
      <c r="C149" s="4">
        <v>143</v>
      </c>
    </row>
    <row r="150" spans="1:3">
      <c r="A150" s="4">
        <f t="shared" si="50"/>
        <v>467373274.85890841</v>
      </c>
      <c r="B150" s="4">
        <f t="shared" si="51"/>
        <v>28.800000000000015</v>
      </c>
      <c r="C150" s="4">
        <v>144</v>
      </c>
    </row>
    <row r="151" spans="1:3">
      <c r="A151" s="4">
        <f t="shared" si="50"/>
        <v>536870912.00000525</v>
      </c>
      <c r="B151" s="4">
        <f t="shared" si="51"/>
        <v>29.000000000000018</v>
      </c>
      <c r="C151" s="4">
        <v>145</v>
      </c>
    </row>
    <row r="152" spans="1:3">
      <c r="A152" s="4">
        <f t="shared" si="50"/>
        <v>616702733.46016395</v>
      </c>
      <c r="B152" s="4">
        <f t="shared" si="51"/>
        <v>29.200000000000014</v>
      </c>
      <c r="C152" s="4">
        <v>146</v>
      </c>
    </row>
    <row r="153" spans="1:3">
      <c r="A153" s="4">
        <f t="shared" si="50"/>
        <v>708405415.44786537</v>
      </c>
      <c r="B153" s="4">
        <f t="shared" si="51"/>
        <v>29.400000000000016</v>
      </c>
      <c r="C153" s="4">
        <v>147</v>
      </c>
    </row>
    <row r="154" spans="1:3">
      <c r="A154" s="4">
        <f t="shared" si="50"/>
        <v>813744135.39595413</v>
      </c>
      <c r="B154" s="4">
        <f t="shared" si="51"/>
        <v>29.600000000000016</v>
      </c>
      <c r="C154" s="4">
        <v>148</v>
      </c>
    </row>
    <row r="155" spans="1:3">
      <c r="A155" s="4">
        <f t="shared" si="50"/>
        <v>934746549.71781695</v>
      </c>
      <c r="B155" s="4">
        <f t="shared" si="51"/>
        <v>29.800000000000018</v>
      </c>
      <c r="C155" s="4">
        <v>149</v>
      </c>
    </row>
    <row r="156" spans="1:3">
      <c r="A156" s="4">
        <f t="shared" si="50"/>
        <v>1073741824.0000107</v>
      </c>
      <c r="B156" s="4">
        <f t="shared" si="51"/>
        <v>30.000000000000014</v>
      </c>
      <c r="C156" s="5">
        <v>150</v>
      </c>
    </row>
    <row r="157" spans="1:3">
      <c r="A157" s="4">
        <f t="shared" si="50"/>
        <v>1233405466.9203284</v>
      </c>
      <c r="B157" s="4">
        <f t="shared" si="51"/>
        <v>30.200000000000017</v>
      </c>
      <c r="C157" s="4">
        <v>151</v>
      </c>
    </row>
    <row r="158" spans="1:3">
      <c r="A158" s="4">
        <f t="shared" si="50"/>
        <v>1416810830.895731</v>
      </c>
      <c r="B158" s="4">
        <f t="shared" si="51"/>
        <v>30.400000000000016</v>
      </c>
      <c r="C158" s="4">
        <v>152</v>
      </c>
    </row>
    <row r="159" spans="1:3">
      <c r="A159" s="4">
        <f t="shared" si="50"/>
        <v>1627488270.791909</v>
      </c>
      <c r="B159" s="4">
        <f t="shared" si="51"/>
        <v>30.600000000000019</v>
      </c>
      <c r="C159" s="4">
        <v>153</v>
      </c>
    </row>
    <row r="160" spans="1:3">
      <c r="A160" s="4">
        <f t="shared" si="50"/>
        <v>1869493099.4356346</v>
      </c>
      <c r="B160" s="4">
        <f t="shared" si="51"/>
        <v>30.800000000000015</v>
      </c>
      <c r="C160" s="4">
        <v>154</v>
      </c>
    </row>
    <row r="161" spans="1:3">
      <c r="A161" s="4">
        <f t="shared" si="50"/>
        <v>2147483648.0000219</v>
      </c>
      <c r="B161" s="4">
        <f t="shared" si="51"/>
        <v>31.000000000000018</v>
      </c>
      <c r="C161" s="4">
        <v>155</v>
      </c>
    </row>
    <row r="162" spans="1:3">
      <c r="A162" s="4">
        <f t="shared" si="50"/>
        <v>2466810933.8406577</v>
      </c>
      <c r="B162" s="4">
        <f t="shared" si="51"/>
        <v>31.200000000000014</v>
      </c>
      <c r="C162" s="4">
        <v>156</v>
      </c>
    </row>
    <row r="163" spans="1:3">
      <c r="A163" s="4">
        <f t="shared" si="50"/>
        <v>2833621661.7914634</v>
      </c>
      <c r="B163" s="4">
        <f t="shared" si="51"/>
        <v>31.400000000000016</v>
      </c>
      <c r="C163" s="4">
        <v>157</v>
      </c>
    </row>
    <row r="164" spans="1:3">
      <c r="A164" s="4">
        <f t="shared" si="50"/>
        <v>3254976541.583818</v>
      </c>
      <c r="B164" s="4">
        <f t="shared" si="51"/>
        <v>31.600000000000016</v>
      </c>
      <c r="C164" s="4">
        <v>158</v>
      </c>
    </row>
    <row r="165" spans="1:3">
      <c r="A165" s="4">
        <f t="shared" si="50"/>
        <v>3738986198.8712707</v>
      </c>
      <c r="B165" s="4">
        <f t="shared" si="51"/>
        <v>31.800000000000018</v>
      </c>
      <c r="C165" s="4">
        <v>159</v>
      </c>
    </row>
    <row r="166" spans="1:3">
      <c r="A166" s="4">
        <f t="shared" si="50"/>
        <v>4294967296.0000458</v>
      </c>
      <c r="B166" s="4">
        <f t="shared" si="51"/>
        <v>32.000000000000014</v>
      </c>
      <c r="C166" s="5">
        <v>160</v>
      </c>
    </row>
    <row r="167" spans="1:3">
      <c r="A167" s="4">
        <f t="shared" si="50"/>
        <v>4933621867.6813173</v>
      </c>
      <c r="B167" s="4">
        <f t="shared" si="51"/>
        <v>32.200000000000017</v>
      </c>
      <c r="C167" s="4">
        <v>161</v>
      </c>
    </row>
    <row r="168" spans="1:3">
      <c r="A168" s="4">
        <f t="shared" si="50"/>
        <v>5667243323.5829287</v>
      </c>
      <c r="B168" s="4">
        <f t="shared" si="51"/>
        <v>32.400000000000013</v>
      </c>
      <c r="C168" s="4">
        <v>162</v>
      </c>
    </row>
    <row r="169" spans="1:3">
      <c r="A169" s="4">
        <f t="shared" si="50"/>
        <v>6509953083.1676407</v>
      </c>
      <c r="B169" s="4">
        <f t="shared" si="51"/>
        <v>32.600000000000016</v>
      </c>
      <c r="C169" s="4">
        <v>163</v>
      </c>
    </row>
    <row r="170" spans="1:3">
      <c r="A170" s="4">
        <f t="shared" si="50"/>
        <v>7477972397.7425442</v>
      </c>
      <c r="B170" s="4">
        <f t="shared" si="51"/>
        <v>32.800000000000018</v>
      </c>
      <c r="C170" s="4">
        <v>164</v>
      </c>
    </row>
    <row r="171" spans="1:3">
      <c r="A171" s="4">
        <f t="shared" si="50"/>
        <v>8589934592.0000935</v>
      </c>
      <c r="B171" s="4">
        <f t="shared" si="51"/>
        <v>33.000000000000021</v>
      </c>
      <c r="C171" s="4">
        <v>165</v>
      </c>
    </row>
    <row r="172" spans="1:3">
      <c r="A172" s="4">
        <f t="shared" si="50"/>
        <v>9867243735.3626366</v>
      </c>
      <c r="B172" s="4">
        <f t="shared" si="51"/>
        <v>33.200000000000017</v>
      </c>
      <c r="C172" s="4">
        <v>166</v>
      </c>
    </row>
    <row r="173" spans="1:3">
      <c r="A173" s="4">
        <f t="shared" si="50"/>
        <v>11334486647.165861</v>
      </c>
      <c r="B173" s="4">
        <f t="shared" si="51"/>
        <v>33.40000000000002</v>
      </c>
      <c r="C173" s="4">
        <v>167</v>
      </c>
    </row>
    <row r="174" spans="1:3">
      <c r="A174" s="4">
        <f t="shared" si="50"/>
        <v>13019906166.335283</v>
      </c>
      <c r="B174" s="4">
        <f t="shared" si="51"/>
        <v>33.600000000000016</v>
      </c>
      <c r="C174" s="4">
        <v>168</v>
      </c>
    </row>
    <row r="175" spans="1:3">
      <c r="A175" s="4">
        <f t="shared" si="50"/>
        <v>14955944795.485094</v>
      </c>
      <c r="B175" s="4">
        <f t="shared" si="51"/>
        <v>33.800000000000018</v>
      </c>
      <c r="C175" s="4">
        <v>169</v>
      </c>
    </row>
    <row r="176" spans="1:3">
      <c r="A176" s="4">
        <f t="shared" si="50"/>
        <v>17179869184.000195</v>
      </c>
      <c r="B176" s="4">
        <f t="shared" si="51"/>
        <v>34.000000000000014</v>
      </c>
      <c r="C176" s="5">
        <v>170</v>
      </c>
    </row>
    <row r="177" spans="1:3">
      <c r="A177" s="4">
        <f t="shared" si="50"/>
        <v>19734487470.725281</v>
      </c>
      <c r="B177" s="4">
        <f t="shared" si="51"/>
        <v>34.200000000000017</v>
      </c>
      <c r="C177" s="4">
        <v>171</v>
      </c>
    </row>
    <row r="178" spans="1:3">
      <c r="A178" s="4">
        <f t="shared" si="50"/>
        <v>22668973294.33173</v>
      </c>
      <c r="B178" s="4">
        <f t="shared" si="51"/>
        <v>34.400000000000013</v>
      </c>
      <c r="C178" s="4">
        <v>172</v>
      </c>
    </row>
    <row r="179" spans="1:3">
      <c r="A179" s="4">
        <f t="shared" si="50"/>
        <v>26039812332.670574</v>
      </c>
      <c r="B179" s="4">
        <f t="shared" si="51"/>
        <v>34.600000000000016</v>
      </c>
      <c r="C179" s="4">
        <v>173</v>
      </c>
    </row>
    <row r="180" spans="1:3">
      <c r="A180" s="4">
        <f t="shared" si="50"/>
        <v>29911889590.970196</v>
      </c>
      <c r="B180" s="4">
        <f t="shared" si="51"/>
        <v>34.800000000000018</v>
      </c>
      <c r="C180" s="4">
        <v>174</v>
      </c>
    </row>
    <row r="181" spans="1:3">
      <c r="A181" s="4">
        <f t="shared" si="50"/>
        <v>34359738368.000397</v>
      </c>
      <c r="B181" s="4">
        <f t="shared" si="51"/>
        <v>35.000000000000021</v>
      </c>
      <c r="C181" s="4">
        <v>175</v>
      </c>
    </row>
    <row r="182" spans="1:3">
      <c r="A182" s="4">
        <f t="shared" si="50"/>
        <v>39468974941.450569</v>
      </c>
      <c r="B182" s="4">
        <f t="shared" si="51"/>
        <v>35.200000000000017</v>
      </c>
      <c r="C182" s="4">
        <v>176</v>
      </c>
    </row>
    <row r="183" spans="1:3">
      <c r="A183" s="4">
        <f t="shared" si="50"/>
        <v>45337946588.663475</v>
      </c>
      <c r="B183" s="4">
        <f t="shared" si="51"/>
        <v>35.40000000000002</v>
      </c>
      <c r="C183" s="4">
        <v>177</v>
      </c>
    </row>
    <row r="184" spans="1:3">
      <c r="A184" s="4">
        <f t="shared" si="50"/>
        <v>52079624665.341171</v>
      </c>
      <c r="B184" s="4">
        <f t="shared" si="51"/>
        <v>35.600000000000016</v>
      </c>
      <c r="C184" s="4">
        <v>178</v>
      </c>
    </row>
    <row r="185" spans="1:3">
      <c r="A185" s="4">
        <f t="shared" si="50"/>
        <v>59823779181.940414</v>
      </c>
      <c r="B185" s="4">
        <f t="shared" si="51"/>
        <v>35.800000000000018</v>
      </c>
      <c r="C185" s="4">
        <v>179</v>
      </c>
    </row>
    <row r="186" spans="1:3">
      <c r="A186" s="4">
        <f t="shared" si="50"/>
        <v>68719476736.000824</v>
      </c>
      <c r="B186" s="4">
        <f t="shared" si="51"/>
        <v>36.000000000000014</v>
      </c>
      <c r="C186" s="5">
        <v>180</v>
      </c>
    </row>
    <row r="187" spans="1:3">
      <c r="A187" s="4">
        <f t="shared" si="50"/>
        <v>78937949882.901169</v>
      </c>
      <c r="B187" s="4">
        <f t="shared" si="51"/>
        <v>36.200000000000017</v>
      </c>
      <c r="C187" s="4">
        <v>181</v>
      </c>
    </row>
    <row r="188" spans="1:3">
      <c r="A188" s="4">
        <f t="shared" si="50"/>
        <v>90675893177.326965</v>
      </c>
      <c r="B188" s="4">
        <f t="shared" si="51"/>
        <v>36.400000000000013</v>
      </c>
      <c r="C188" s="4">
        <v>182</v>
      </c>
    </row>
    <row r="189" spans="1:3">
      <c r="A189" s="4">
        <f t="shared" si="50"/>
        <v>104159249330.68239</v>
      </c>
      <c r="B189" s="4">
        <f t="shared" si="51"/>
        <v>36.600000000000016</v>
      </c>
      <c r="C189" s="4">
        <v>183</v>
      </c>
    </row>
    <row r="190" spans="1:3">
      <c r="A190" s="4">
        <f t="shared" si="50"/>
        <v>119647558363.88087</v>
      </c>
      <c r="B190" s="4">
        <f t="shared" si="51"/>
        <v>36.800000000000018</v>
      </c>
      <c r="C190" s="4">
        <v>184</v>
      </c>
    </row>
    <row r="191" spans="1:3">
      <c r="A191" s="4">
        <f t="shared" si="50"/>
        <v>137438953472.00174</v>
      </c>
      <c r="B191" s="4">
        <f t="shared" si="51"/>
        <v>37.000000000000021</v>
      </c>
      <c r="C191" s="4">
        <v>185</v>
      </c>
    </row>
    <row r="192" spans="1:3">
      <c r="A192" s="4">
        <f t="shared" si="50"/>
        <v>157875899765.80237</v>
      </c>
      <c r="B192" s="4">
        <f t="shared" si="51"/>
        <v>37.200000000000024</v>
      </c>
      <c r="C192" s="4">
        <v>186</v>
      </c>
    </row>
    <row r="193" spans="1:3">
      <c r="A193" s="4">
        <f t="shared" si="50"/>
        <v>181351786354.65399</v>
      </c>
      <c r="B193" s="4">
        <f t="shared" si="51"/>
        <v>37.40000000000002</v>
      </c>
      <c r="C193" s="4">
        <v>187</v>
      </c>
    </row>
    <row r="194" spans="1:3">
      <c r="A194" s="4">
        <f t="shared" si="50"/>
        <v>208318498661.36481</v>
      </c>
      <c r="B194" s="4">
        <f t="shared" si="51"/>
        <v>37.600000000000023</v>
      </c>
      <c r="C194" s="4">
        <v>188</v>
      </c>
    </row>
    <row r="195" spans="1:3">
      <c r="A195" s="4">
        <f t="shared" si="50"/>
        <v>239295116727.76178</v>
      </c>
      <c r="B195" s="4">
        <f t="shared" si="51"/>
        <v>37.800000000000018</v>
      </c>
      <c r="C195" s="4">
        <v>189</v>
      </c>
    </row>
    <row r="196" spans="1:3">
      <c r="A196" s="4">
        <f t="shared" si="50"/>
        <v>274877906944.00348</v>
      </c>
      <c r="B196" s="4">
        <f t="shared" si="51"/>
        <v>38.000000000000021</v>
      </c>
      <c r="C196" s="5">
        <v>190</v>
      </c>
    </row>
    <row r="197" spans="1:3">
      <c r="A197" s="4">
        <f t="shared" si="50"/>
        <v>315751799531.60492</v>
      </c>
      <c r="B197" s="4">
        <f t="shared" si="51"/>
        <v>38.200000000000017</v>
      </c>
      <c r="C197" s="4">
        <v>191</v>
      </c>
    </row>
    <row r="198" spans="1:3">
      <c r="A198" s="4">
        <f t="shared" si="50"/>
        <v>362703572709.30817</v>
      </c>
      <c r="B198" s="4">
        <f t="shared" si="51"/>
        <v>38.40000000000002</v>
      </c>
      <c r="C198" s="4">
        <v>192</v>
      </c>
    </row>
    <row r="199" spans="1:3">
      <c r="A199" s="4">
        <f t="shared" ref="A199:A262" si="52">POWER($B$1,C199)</f>
        <v>416636997322.7298</v>
      </c>
      <c r="B199" s="4">
        <f t="shared" si="51"/>
        <v>38.600000000000016</v>
      </c>
      <c r="C199" s="4">
        <v>193</v>
      </c>
    </row>
    <row r="200" spans="1:3">
      <c r="A200" s="4">
        <f t="shared" si="52"/>
        <v>478590233455.52386</v>
      </c>
      <c r="B200" s="4">
        <f t="shared" ref="B200:B263" si="53">LOG(A200,2)</f>
        <v>38.800000000000018</v>
      </c>
      <c r="C200" s="4">
        <v>194</v>
      </c>
    </row>
    <row r="201" spans="1:3">
      <c r="A201" s="4">
        <f t="shared" si="52"/>
        <v>549755813888.0072</v>
      </c>
      <c r="B201" s="4">
        <f t="shared" si="53"/>
        <v>39.000000000000021</v>
      </c>
      <c r="C201" s="4">
        <v>195</v>
      </c>
    </row>
    <row r="202" spans="1:3">
      <c r="A202" s="4">
        <f t="shared" si="52"/>
        <v>631503599063.21008</v>
      </c>
      <c r="B202" s="4">
        <f t="shared" si="53"/>
        <v>39.200000000000024</v>
      </c>
      <c r="C202" s="4">
        <v>196</v>
      </c>
    </row>
    <row r="203" spans="1:3">
      <c r="A203" s="4">
        <f t="shared" si="52"/>
        <v>725407145418.61646</v>
      </c>
      <c r="B203" s="4">
        <f t="shared" si="53"/>
        <v>39.40000000000002</v>
      </c>
      <c r="C203" s="4">
        <v>197</v>
      </c>
    </row>
    <row r="204" spans="1:3">
      <c r="A204" s="4">
        <f t="shared" si="52"/>
        <v>833273994645.45984</v>
      </c>
      <c r="B204" s="4">
        <f t="shared" si="53"/>
        <v>39.600000000000023</v>
      </c>
      <c r="C204" s="4">
        <v>198</v>
      </c>
    </row>
    <row r="205" spans="1:3">
      <c r="A205" s="4">
        <f t="shared" si="52"/>
        <v>957180466911.04785</v>
      </c>
      <c r="B205" s="4">
        <f t="shared" si="53"/>
        <v>39.800000000000018</v>
      </c>
      <c r="C205" s="4">
        <v>199</v>
      </c>
    </row>
    <row r="206" spans="1:3">
      <c r="A206" s="4">
        <f t="shared" si="52"/>
        <v>1099511627776.0146</v>
      </c>
      <c r="B206" s="4">
        <f t="shared" si="53"/>
        <v>40.000000000000021</v>
      </c>
      <c r="C206" s="5">
        <v>200</v>
      </c>
    </row>
    <row r="207" spans="1:3">
      <c r="A207" s="4">
        <f t="shared" si="52"/>
        <v>1263007198126.4204</v>
      </c>
      <c r="B207" s="4">
        <f t="shared" si="53"/>
        <v>40.200000000000017</v>
      </c>
      <c r="C207" s="4">
        <v>201</v>
      </c>
    </row>
    <row r="208" spans="1:3">
      <c r="A208" s="4">
        <f t="shared" si="52"/>
        <v>1450814290837.2336</v>
      </c>
      <c r="B208" s="4">
        <f t="shared" si="53"/>
        <v>40.40000000000002</v>
      </c>
      <c r="C208" s="4">
        <v>202</v>
      </c>
    </row>
    <row r="209" spans="1:3">
      <c r="A209" s="4">
        <f t="shared" si="52"/>
        <v>1666547989290.9199</v>
      </c>
      <c r="B209" s="4">
        <f t="shared" si="53"/>
        <v>40.600000000000023</v>
      </c>
      <c r="C209" s="4">
        <v>203</v>
      </c>
    </row>
    <row r="210" spans="1:3">
      <c r="A210" s="4">
        <f t="shared" si="52"/>
        <v>1914360933822.0964</v>
      </c>
      <c r="B210" s="4">
        <f t="shared" si="53"/>
        <v>40.800000000000018</v>
      </c>
      <c r="C210" s="4">
        <v>204</v>
      </c>
    </row>
    <row r="211" spans="1:3">
      <c r="A211" s="4">
        <f t="shared" si="52"/>
        <v>2199023255552.0303</v>
      </c>
      <c r="B211" s="4">
        <f t="shared" si="53"/>
        <v>41.000000000000021</v>
      </c>
      <c r="C211" s="4">
        <v>205</v>
      </c>
    </row>
    <row r="212" spans="1:3">
      <c r="A212" s="4">
        <f t="shared" si="52"/>
        <v>2526014396252.8413</v>
      </c>
      <c r="B212" s="4">
        <f t="shared" si="53"/>
        <v>41.200000000000024</v>
      </c>
      <c r="C212" s="4">
        <v>206</v>
      </c>
    </row>
    <row r="213" spans="1:3">
      <c r="A213" s="4">
        <f t="shared" si="52"/>
        <v>2901628581674.4678</v>
      </c>
      <c r="B213" s="4">
        <f t="shared" si="53"/>
        <v>41.40000000000002</v>
      </c>
      <c r="C213" s="4">
        <v>207</v>
      </c>
    </row>
    <row r="214" spans="1:3">
      <c r="A214" s="4">
        <f t="shared" si="52"/>
        <v>3333095978581.8413</v>
      </c>
      <c r="B214" s="4">
        <f t="shared" si="53"/>
        <v>41.600000000000023</v>
      </c>
      <c r="C214" s="4">
        <v>208</v>
      </c>
    </row>
    <row r="215" spans="1:3">
      <c r="A215" s="4">
        <f t="shared" si="52"/>
        <v>3828721867644.1943</v>
      </c>
      <c r="B215" s="4">
        <f t="shared" si="53"/>
        <v>41.800000000000018</v>
      </c>
      <c r="C215" s="4">
        <v>209</v>
      </c>
    </row>
    <row r="216" spans="1:3">
      <c r="A216" s="4">
        <f t="shared" si="52"/>
        <v>4398046511104.0615</v>
      </c>
      <c r="B216" s="4">
        <f t="shared" si="53"/>
        <v>42.000000000000021</v>
      </c>
      <c r="C216" s="5">
        <v>210</v>
      </c>
    </row>
    <row r="217" spans="1:3">
      <c r="A217" s="4">
        <f t="shared" si="52"/>
        <v>5052028792505.6846</v>
      </c>
      <c r="B217" s="4">
        <f t="shared" si="53"/>
        <v>42.200000000000017</v>
      </c>
      <c r="C217" s="4">
        <v>211</v>
      </c>
    </row>
    <row r="218" spans="1:3">
      <c r="A218" s="4">
        <f t="shared" si="52"/>
        <v>5803257163348.9385</v>
      </c>
      <c r="B218" s="4">
        <f t="shared" si="53"/>
        <v>42.40000000000002</v>
      </c>
      <c r="C218" s="4">
        <v>212</v>
      </c>
    </row>
    <row r="219" spans="1:3">
      <c r="A219" s="4">
        <f t="shared" si="52"/>
        <v>6666191957163.6846</v>
      </c>
      <c r="B219" s="4">
        <f t="shared" si="53"/>
        <v>42.600000000000023</v>
      </c>
      <c r="C219" s="4">
        <v>213</v>
      </c>
    </row>
    <row r="220" spans="1:3">
      <c r="A220" s="4">
        <f t="shared" si="52"/>
        <v>7657443735288.3906</v>
      </c>
      <c r="B220" s="4">
        <f t="shared" si="53"/>
        <v>42.800000000000026</v>
      </c>
      <c r="C220" s="4">
        <v>214</v>
      </c>
    </row>
    <row r="221" spans="1:3">
      <c r="A221" s="4">
        <f t="shared" si="52"/>
        <v>8796093022208.127</v>
      </c>
      <c r="B221" s="4">
        <f t="shared" si="53"/>
        <v>43.000000000000021</v>
      </c>
      <c r="C221" s="4">
        <v>215</v>
      </c>
    </row>
    <row r="222" spans="1:3">
      <c r="A222" s="4">
        <f t="shared" si="52"/>
        <v>10104057585011.373</v>
      </c>
      <c r="B222" s="4">
        <f t="shared" si="53"/>
        <v>43.200000000000024</v>
      </c>
      <c r="C222" s="4">
        <v>216</v>
      </c>
    </row>
    <row r="223" spans="1:3">
      <c r="A223" s="4">
        <f t="shared" si="52"/>
        <v>11606514326697.883</v>
      </c>
      <c r="B223" s="4">
        <f t="shared" si="53"/>
        <v>43.400000000000027</v>
      </c>
      <c r="C223" s="4">
        <v>217</v>
      </c>
    </row>
    <row r="224" spans="1:3">
      <c r="A224" s="4">
        <f t="shared" si="52"/>
        <v>13332383914327.375</v>
      </c>
      <c r="B224" s="4">
        <f t="shared" si="53"/>
        <v>43.600000000000023</v>
      </c>
      <c r="C224" s="4">
        <v>218</v>
      </c>
    </row>
    <row r="225" spans="1:3">
      <c r="A225" s="4">
        <f t="shared" si="52"/>
        <v>15314887470576.785</v>
      </c>
      <c r="B225" s="4">
        <f t="shared" si="53"/>
        <v>43.800000000000026</v>
      </c>
      <c r="C225" s="4">
        <v>219</v>
      </c>
    </row>
    <row r="226" spans="1:3">
      <c r="A226" s="4">
        <f t="shared" si="52"/>
        <v>17592186044416.258</v>
      </c>
      <c r="B226" s="4">
        <f t="shared" si="53"/>
        <v>44.000000000000021</v>
      </c>
      <c r="C226" s="5">
        <v>220</v>
      </c>
    </row>
    <row r="227" spans="1:3">
      <c r="A227" s="4">
        <f t="shared" si="52"/>
        <v>20208115170022.754</v>
      </c>
      <c r="B227" s="4">
        <f t="shared" si="53"/>
        <v>44.200000000000024</v>
      </c>
      <c r="C227" s="4">
        <v>221</v>
      </c>
    </row>
    <row r="228" spans="1:3">
      <c r="A228" s="4">
        <f t="shared" si="52"/>
        <v>23213028653395.766</v>
      </c>
      <c r="B228" s="4">
        <f t="shared" si="53"/>
        <v>44.40000000000002</v>
      </c>
      <c r="C228" s="4">
        <v>222</v>
      </c>
    </row>
    <row r="229" spans="1:3">
      <c r="A229" s="4">
        <f t="shared" si="52"/>
        <v>26664767828654.762</v>
      </c>
      <c r="B229" s="4">
        <f t="shared" si="53"/>
        <v>44.600000000000023</v>
      </c>
      <c r="C229" s="4">
        <v>223</v>
      </c>
    </row>
    <row r="230" spans="1:3">
      <c r="A230" s="4">
        <f t="shared" si="52"/>
        <v>30629774941153.586</v>
      </c>
      <c r="B230" s="4">
        <f t="shared" si="53"/>
        <v>44.800000000000026</v>
      </c>
      <c r="C230" s="4">
        <v>224</v>
      </c>
    </row>
    <row r="231" spans="1:3">
      <c r="A231" s="4">
        <f t="shared" si="52"/>
        <v>35184372088832.539</v>
      </c>
      <c r="B231" s="4">
        <f t="shared" si="53"/>
        <v>45.000000000000028</v>
      </c>
      <c r="C231" s="4">
        <v>225</v>
      </c>
    </row>
    <row r="232" spans="1:3">
      <c r="A232" s="4">
        <f t="shared" si="52"/>
        <v>40416230340045.523</v>
      </c>
      <c r="B232" s="4">
        <f t="shared" si="53"/>
        <v>45.200000000000024</v>
      </c>
      <c r="C232" s="4">
        <v>226</v>
      </c>
    </row>
    <row r="233" spans="1:3">
      <c r="A233" s="4">
        <f t="shared" si="52"/>
        <v>46426057306791.555</v>
      </c>
      <c r="B233" s="4">
        <f t="shared" si="53"/>
        <v>45.400000000000027</v>
      </c>
      <c r="C233" s="4">
        <v>227</v>
      </c>
    </row>
    <row r="234" spans="1:3">
      <c r="A234" s="4">
        <f t="shared" si="52"/>
        <v>53329535657309.531</v>
      </c>
      <c r="B234" s="4">
        <f t="shared" si="53"/>
        <v>45.600000000000023</v>
      </c>
      <c r="C234" s="4">
        <v>228</v>
      </c>
    </row>
    <row r="235" spans="1:3">
      <c r="A235" s="4">
        <f t="shared" si="52"/>
        <v>61259549882307.187</v>
      </c>
      <c r="B235" s="4">
        <f t="shared" si="53"/>
        <v>45.800000000000026</v>
      </c>
      <c r="C235" s="4">
        <v>229</v>
      </c>
    </row>
    <row r="236" spans="1:3">
      <c r="A236" s="4">
        <f t="shared" si="52"/>
        <v>70368744177665.078</v>
      </c>
      <c r="B236" s="4">
        <f t="shared" si="53"/>
        <v>46.000000000000021</v>
      </c>
      <c r="C236" s="5">
        <v>230</v>
      </c>
    </row>
    <row r="237" spans="1:3">
      <c r="A237" s="4">
        <f t="shared" si="52"/>
        <v>80832460680091.078</v>
      </c>
      <c r="B237" s="4">
        <f t="shared" si="53"/>
        <v>46.200000000000024</v>
      </c>
      <c r="C237" s="4">
        <v>231</v>
      </c>
    </row>
    <row r="238" spans="1:3">
      <c r="A238" s="4">
        <f t="shared" si="52"/>
        <v>92852114613583.141</v>
      </c>
      <c r="B238" s="4">
        <f t="shared" si="53"/>
        <v>46.400000000000027</v>
      </c>
      <c r="C238" s="4">
        <v>232</v>
      </c>
    </row>
    <row r="239" spans="1:3">
      <c r="A239" s="4">
        <f t="shared" si="52"/>
        <v>106659071314619.12</v>
      </c>
      <c r="B239" s="4">
        <f t="shared" si="53"/>
        <v>46.600000000000023</v>
      </c>
      <c r="C239" s="4">
        <v>233</v>
      </c>
    </row>
    <row r="240" spans="1:3">
      <c r="A240" s="4">
        <f t="shared" si="52"/>
        <v>122519099764614.42</v>
      </c>
      <c r="B240" s="4">
        <f t="shared" si="53"/>
        <v>46.800000000000026</v>
      </c>
      <c r="C240" s="4">
        <v>234</v>
      </c>
    </row>
    <row r="241" spans="1:3">
      <c r="A241" s="4">
        <f t="shared" si="52"/>
        <v>140737488355330.22</v>
      </c>
      <c r="B241" s="4">
        <f t="shared" si="53"/>
        <v>47.000000000000028</v>
      </c>
      <c r="C241" s="4">
        <v>235</v>
      </c>
    </row>
    <row r="242" spans="1:3">
      <c r="A242" s="4">
        <f t="shared" si="52"/>
        <v>161664921360182.22</v>
      </c>
      <c r="B242" s="4">
        <f t="shared" si="53"/>
        <v>47.200000000000031</v>
      </c>
      <c r="C242" s="4">
        <v>236</v>
      </c>
    </row>
    <row r="243" spans="1:3">
      <c r="A243" s="4">
        <f t="shared" si="52"/>
        <v>185704229227166.31</v>
      </c>
      <c r="B243" s="4">
        <f t="shared" si="53"/>
        <v>47.40000000000002</v>
      </c>
      <c r="C243" s="4">
        <v>237</v>
      </c>
    </row>
    <row r="244" spans="1:3">
      <c r="A244" s="4">
        <f t="shared" si="52"/>
        <v>213318142629238.28</v>
      </c>
      <c r="B244" s="4">
        <f t="shared" si="53"/>
        <v>47.600000000000023</v>
      </c>
      <c r="C244" s="4">
        <v>238</v>
      </c>
    </row>
    <row r="245" spans="1:3">
      <c r="A245" s="4">
        <f t="shared" si="52"/>
        <v>245038199529228.87</v>
      </c>
      <c r="B245" s="4">
        <f t="shared" si="53"/>
        <v>47.800000000000026</v>
      </c>
      <c r="C245" s="4">
        <v>239</v>
      </c>
    </row>
    <row r="246" spans="1:3">
      <c r="A246" s="4">
        <f t="shared" si="52"/>
        <v>281474976710660.56</v>
      </c>
      <c r="B246" s="4">
        <f t="shared" si="53"/>
        <v>48.000000000000028</v>
      </c>
      <c r="C246" s="5">
        <v>240</v>
      </c>
    </row>
    <row r="247" spans="1:3">
      <c r="A247" s="4">
        <f t="shared" si="52"/>
        <v>323329842720364.5</v>
      </c>
      <c r="B247" s="4">
        <f t="shared" si="53"/>
        <v>48.200000000000017</v>
      </c>
      <c r="C247" s="4">
        <v>241</v>
      </c>
    </row>
    <row r="248" spans="1:3">
      <c r="A248" s="4">
        <f t="shared" si="52"/>
        <v>371408458454332.81</v>
      </c>
      <c r="B248" s="4">
        <f t="shared" si="53"/>
        <v>48.40000000000002</v>
      </c>
      <c r="C248" s="4">
        <v>242</v>
      </c>
    </row>
    <row r="249" spans="1:3">
      <c r="A249" s="4">
        <f t="shared" si="52"/>
        <v>426636285258476.75</v>
      </c>
      <c r="B249" s="4">
        <f t="shared" si="53"/>
        <v>48.600000000000023</v>
      </c>
      <c r="C249" s="4">
        <v>243</v>
      </c>
    </row>
    <row r="250" spans="1:3">
      <c r="A250" s="4">
        <f t="shared" si="52"/>
        <v>490076399058458.06</v>
      </c>
      <c r="B250" s="4">
        <f t="shared" si="53"/>
        <v>48.800000000000026</v>
      </c>
      <c r="C250" s="4">
        <v>244</v>
      </c>
    </row>
    <row r="251" spans="1:3">
      <c r="A251" s="4">
        <f t="shared" si="52"/>
        <v>562949953421321.12</v>
      </c>
      <c r="B251" s="4">
        <f t="shared" si="53"/>
        <v>49.000000000000021</v>
      </c>
      <c r="C251" s="4">
        <v>245</v>
      </c>
    </row>
    <row r="252" spans="1:3">
      <c r="A252" s="4">
        <f t="shared" si="52"/>
        <v>646659685440729.12</v>
      </c>
      <c r="B252" s="4">
        <f t="shared" si="53"/>
        <v>49.200000000000024</v>
      </c>
      <c r="C252" s="4">
        <v>246</v>
      </c>
    </row>
    <row r="253" spans="1:3">
      <c r="A253" s="4">
        <f t="shared" si="52"/>
        <v>742816916908666</v>
      </c>
      <c r="B253" s="4">
        <f t="shared" si="53"/>
        <v>49.400000000000027</v>
      </c>
      <c r="C253" s="4">
        <v>247</v>
      </c>
    </row>
    <row r="254" spans="1:3">
      <c r="A254" s="4">
        <f t="shared" si="52"/>
        <v>853272570516953.75</v>
      </c>
      <c r="B254" s="4">
        <f t="shared" si="53"/>
        <v>49.60000000000003</v>
      </c>
      <c r="C254" s="4">
        <v>248</v>
      </c>
    </row>
    <row r="255" spans="1:3">
      <c r="A255" s="4">
        <f t="shared" si="52"/>
        <v>980152798116916.62</v>
      </c>
      <c r="B255" s="4">
        <f t="shared" si="53"/>
        <v>49.800000000000033</v>
      </c>
      <c r="C255" s="4">
        <v>249</v>
      </c>
    </row>
    <row r="256" spans="1:3">
      <c r="A256" s="4">
        <f t="shared" si="52"/>
        <v>1125899906842642.8</v>
      </c>
      <c r="B256" s="4">
        <f t="shared" si="53"/>
        <v>50.000000000000021</v>
      </c>
      <c r="C256" s="5">
        <v>250</v>
      </c>
    </row>
    <row r="257" spans="1:3">
      <c r="A257" s="4">
        <f t="shared" si="52"/>
        <v>1293319370881458.7</v>
      </c>
      <c r="B257" s="4">
        <f t="shared" si="53"/>
        <v>50.200000000000024</v>
      </c>
      <c r="C257" s="4">
        <v>251</v>
      </c>
    </row>
    <row r="258" spans="1:3">
      <c r="A258" s="4">
        <f t="shared" si="52"/>
        <v>1485633833817332</v>
      </c>
      <c r="B258" s="4">
        <f t="shared" si="53"/>
        <v>50.400000000000027</v>
      </c>
      <c r="C258" s="4">
        <v>252</v>
      </c>
    </row>
    <row r="259" spans="1:3">
      <c r="A259" s="4">
        <f t="shared" si="52"/>
        <v>1706545141033907.7</v>
      </c>
      <c r="B259" s="4">
        <f t="shared" si="53"/>
        <v>50.600000000000023</v>
      </c>
      <c r="C259" s="4">
        <v>253</v>
      </c>
    </row>
    <row r="260" spans="1:3">
      <c r="A260" s="4">
        <f t="shared" si="52"/>
        <v>1960305596233833.2</v>
      </c>
      <c r="B260" s="4">
        <f t="shared" si="53"/>
        <v>50.800000000000026</v>
      </c>
      <c r="C260" s="4">
        <v>254</v>
      </c>
    </row>
    <row r="261" spans="1:3">
      <c r="A261" s="4">
        <f t="shared" si="52"/>
        <v>2251799813685286.5</v>
      </c>
      <c r="B261" s="4">
        <f t="shared" si="53"/>
        <v>51.000000000000028</v>
      </c>
      <c r="C261" s="4">
        <v>255</v>
      </c>
    </row>
    <row r="262" spans="1:3">
      <c r="A262" s="4">
        <f t="shared" si="52"/>
        <v>2586638741762918.5</v>
      </c>
      <c r="B262" s="4">
        <f t="shared" si="53"/>
        <v>51.200000000000031</v>
      </c>
      <c r="C262" s="4">
        <v>256</v>
      </c>
    </row>
    <row r="263" spans="1:3">
      <c r="A263" s="4">
        <f t="shared" ref="A263:A326" si="54">POWER($B$1,C263)</f>
        <v>2971267667634665</v>
      </c>
      <c r="B263" s="4">
        <f t="shared" si="53"/>
        <v>51.400000000000034</v>
      </c>
      <c r="C263" s="4">
        <v>257</v>
      </c>
    </row>
    <row r="264" spans="1:3">
      <c r="A264" s="4">
        <f t="shared" si="54"/>
        <v>3413090282067817</v>
      </c>
      <c r="B264" s="4">
        <f t="shared" ref="B264:B327" si="55">LOG(A264,2)</f>
        <v>51.600000000000023</v>
      </c>
      <c r="C264" s="4">
        <v>258</v>
      </c>
    </row>
    <row r="265" spans="1:3">
      <c r="A265" s="4">
        <f t="shared" si="54"/>
        <v>3920611192467668</v>
      </c>
      <c r="B265" s="4">
        <f t="shared" si="55"/>
        <v>51.800000000000026</v>
      </c>
      <c r="C265" s="4">
        <v>259</v>
      </c>
    </row>
    <row r="266" spans="1:3">
      <c r="A266" s="4">
        <f t="shared" si="54"/>
        <v>4503599627370574</v>
      </c>
      <c r="B266" s="4">
        <f t="shared" si="55"/>
        <v>52.000000000000028</v>
      </c>
      <c r="C266" s="5">
        <v>260</v>
      </c>
    </row>
    <row r="267" spans="1:3">
      <c r="A267" s="4">
        <f t="shared" si="54"/>
        <v>5173277483525838</v>
      </c>
      <c r="B267" s="4">
        <f t="shared" si="55"/>
        <v>52.200000000000031</v>
      </c>
      <c r="C267" s="4">
        <v>261</v>
      </c>
    </row>
    <row r="268" spans="1:3">
      <c r="A268" s="4">
        <f t="shared" si="54"/>
        <v>5942535335269331</v>
      </c>
      <c r="B268" s="4">
        <f t="shared" si="55"/>
        <v>52.400000000000027</v>
      </c>
      <c r="C268" s="4">
        <v>262</v>
      </c>
    </row>
    <row r="269" spans="1:3">
      <c r="A269" s="4">
        <f t="shared" si="54"/>
        <v>6826180564135636</v>
      </c>
      <c r="B269" s="4">
        <f t="shared" si="55"/>
        <v>52.60000000000003</v>
      </c>
      <c r="C269" s="4">
        <v>263</v>
      </c>
    </row>
    <row r="270" spans="1:3">
      <c r="A270" s="4">
        <f t="shared" si="54"/>
        <v>7841222384935338</v>
      </c>
      <c r="B270" s="4">
        <f t="shared" si="55"/>
        <v>52.800000000000026</v>
      </c>
      <c r="C270" s="4">
        <v>264</v>
      </c>
    </row>
    <row r="271" spans="1:3">
      <c r="A271" s="4">
        <f t="shared" si="54"/>
        <v>9007199254741152</v>
      </c>
      <c r="B271" s="4">
        <f t="shared" si="55"/>
        <v>53.000000000000028</v>
      </c>
      <c r="C271" s="4">
        <v>265</v>
      </c>
    </row>
    <row r="272" spans="1:3">
      <c r="A272" s="4">
        <f t="shared" si="54"/>
        <v>1.034655496705168E+16</v>
      </c>
      <c r="B272" s="4">
        <f t="shared" si="55"/>
        <v>53.200000000000024</v>
      </c>
      <c r="C272" s="4">
        <v>266</v>
      </c>
    </row>
    <row r="273" spans="1:3">
      <c r="A273" s="4">
        <f t="shared" si="54"/>
        <v>1.1885070670538668E+16</v>
      </c>
      <c r="B273" s="4">
        <f t="shared" si="55"/>
        <v>53.400000000000027</v>
      </c>
      <c r="C273" s="4">
        <v>267</v>
      </c>
    </row>
    <row r="274" spans="1:3">
      <c r="A274" s="4">
        <f t="shared" si="54"/>
        <v>1.3652361128271278E+16</v>
      </c>
      <c r="B274" s="4">
        <f t="shared" si="55"/>
        <v>53.60000000000003</v>
      </c>
      <c r="C274" s="4">
        <v>268</v>
      </c>
    </row>
    <row r="275" spans="1:3">
      <c r="A275" s="4">
        <f t="shared" si="54"/>
        <v>1.5682444769870682E+16</v>
      </c>
      <c r="B275" s="4">
        <f t="shared" si="55"/>
        <v>53.800000000000033</v>
      </c>
      <c r="C275" s="4">
        <v>269</v>
      </c>
    </row>
    <row r="276" spans="1:3">
      <c r="A276" s="4">
        <f t="shared" si="54"/>
        <v>1.8014398509482304E+16</v>
      </c>
      <c r="B276" s="4">
        <f t="shared" si="55"/>
        <v>54.000000000000021</v>
      </c>
      <c r="C276" s="5">
        <v>270</v>
      </c>
    </row>
    <row r="277" spans="1:3">
      <c r="A277" s="4">
        <f t="shared" si="54"/>
        <v>2.0693109934103368E+16</v>
      </c>
      <c r="B277" s="4">
        <f t="shared" si="55"/>
        <v>54.200000000000024</v>
      </c>
      <c r="C277" s="4">
        <v>271</v>
      </c>
    </row>
    <row r="278" spans="1:3">
      <c r="A278" s="4">
        <f t="shared" si="54"/>
        <v>2.3770141341077344E+16</v>
      </c>
      <c r="B278" s="4">
        <f t="shared" si="55"/>
        <v>54.400000000000027</v>
      </c>
      <c r="C278" s="4">
        <v>272</v>
      </c>
    </row>
    <row r="279" spans="1:3">
      <c r="A279" s="4">
        <f t="shared" si="54"/>
        <v>2.7304722256542564E+16</v>
      </c>
      <c r="B279" s="4">
        <f t="shared" si="55"/>
        <v>54.60000000000003</v>
      </c>
      <c r="C279" s="4">
        <v>273</v>
      </c>
    </row>
    <row r="280" spans="1:3">
      <c r="A280" s="4">
        <f t="shared" si="54"/>
        <v>3.1364889539741372E+16</v>
      </c>
      <c r="B280" s="4">
        <f t="shared" si="55"/>
        <v>54.800000000000026</v>
      </c>
      <c r="C280" s="4">
        <v>274</v>
      </c>
    </row>
    <row r="281" spans="1:3">
      <c r="A281" s="4">
        <f t="shared" si="54"/>
        <v>3.6028797018964632E+16</v>
      </c>
      <c r="B281" s="4">
        <f t="shared" si="55"/>
        <v>55.000000000000028</v>
      </c>
      <c r="C281" s="4">
        <v>275</v>
      </c>
    </row>
    <row r="282" spans="1:3">
      <c r="A282" s="4">
        <f t="shared" si="54"/>
        <v>4.1386219868206752E+16</v>
      </c>
      <c r="B282" s="4">
        <f t="shared" si="55"/>
        <v>55.200000000000031</v>
      </c>
      <c r="C282" s="4">
        <v>276</v>
      </c>
    </row>
    <row r="283" spans="1:3">
      <c r="A283" s="4">
        <f t="shared" si="54"/>
        <v>4.7540282682154696E+16</v>
      </c>
      <c r="B283" s="4">
        <f t="shared" si="55"/>
        <v>55.400000000000034</v>
      </c>
      <c r="C283" s="4">
        <v>277</v>
      </c>
    </row>
    <row r="284" spans="1:3">
      <c r="A284" s="4">
        <f t="shared" si="54"/>
        <v>5.4609444513085136E+16</v>
      </c>
      <c r="B284" s="4">
        <f t="shared" si="55"/>
        <v>55.600000000000023</v>
      </c>
      <c r="C284" s="4">
        <v>278</v>
      </c>
    </row>
    <row r="285" spans="1:3">
      <c r="A285" s="4">
        <f t="shared" si="54"/>
        <v>6.2729779079482768E+16</v>
      </c>
      <c r="B285" s="4">
        <f t="shared" si="55"/>
        <v>55.800000000000026</v>
      </c>
      <c r="C285" s="4">
        <v>279</v>
      </c>
    </row>
    <row r="286" spans="1:3">
      <c r="A286" s="4">
        <f t="shared" si="54"/>
        <v>7.205759403792928E+16</v>
      </c>
      <c r="B286" s="4">
        <f t="shared" si="55"/>
        <v>56.000000000000028</v>
      </c>
      <c r="C286" s="5">
        <v>280</v>
      </c>
    </row>
    <row r="287" spans="1:3">
      <c r="A287" s="4">
        <f t="shared" si="54"/>
        <v>8.2772439736413536E+16</v>
      </c>
      <c r="B287" s="4">
        <f t="shared" si="55"/>
        <v>56.200000000000031</v>
      </c>
      <c r="C287" s="4">
        <v>281</v>
      </c>
    </row>
    <row r="288" spans="1:3">
      <c r="A288" s="4">
        <f t="shared" si="54"/>
        <v>9.5080565364309424E+16</v>
      </c>
      <c r="B288" s="4">
        <f t="shared" si="55"/>
        <v>56.400000000000027</v>
      </c>
      <c r="C288" s="4">
        <v>282</v>
      </c>
    </row>
    <row r="289" spans="1:3">
      <c r="A289" s="4">
        <f t="shared" si="54"/>
        <v>1.092188890261703E+17</v>
      </c>
      <c r="B289" s="4">
        <f t="shared" si="55"/>
        <v>56.60000000000003</v>
      </c>
      <c r="C289" s="4">
        <v>283</v>
      </c>
    </row>
    <row r="290" spans="1:3">
      <c r="A290" s="4">
        <f t="shared" si="54"/>
        <v>1.2545955815896558E+17</v>
      </c>
      <c r="B290" s="4">
        <f t="shared" si="55"/>
        <v>56.800000000000033</v>
      </c>
      <c r="C290" s="4">
        <v>284</v>
      </c>
    </row>
    <row r="291" spans="1:3">
      <c r="A291" s="4">
        <f t="shared" si="54"/>
        <v>1.4411518807585862E+17</v>
      </c>
      <c r="B291" s="4">
        <f t="shared" si="55"/>
        <v>57.000000000000036</v>
      </c>
      <c r="C291" s="4">
        <v>285</v>
      </c>
    </row>
    <row r="292" spans="1:3">
      <c r="A292" s="4">
        <f t="shared" si="54"/>
        <v>1.6554487947282707E+17</v>
      </c>
      <c r="B292" s="4">
        <f t="shared" si="55"/>
        <v>57.200000000000024</v>
      </c>
      <c r="C292" s="4">
        <v>286</v>
      </c>
    </row>
    <row r="293" spans="1:3">
      <c r="A293" s="4">
        <f t="shared" si="54"/>
        <v>1.9016113072861894E+17</v>
      </c>
      <c r="B293" s="4">
        <f t="shared" si="55"/>
        <v>57.400000000000027</v>
      </c>
      <c r="C293" s="4">
        <v>287</v>
      </c>
    </row>
    <row r="294" spans="1:3">
      <c r="A294" s="4">
        <f t="shared" si="54"/>
        <v>2.1843777805234074E+17</v>
      </c>
      <c r="B294" s="4">
        <f t="shared" si="55"/>
        <v>57.60000000000003</v>
      </c>
      <c r="C294" s="4">
        <v>288</v>
      </c>
    </row>
    <row r="295" spans="1:3">
      <c r="A295" s="4">
        <f t="shared" si="54"/>
        <v>2.5091911631793126E+17</v>
      </c>
      <c r="B295" s="4">
        <f t="shared" si="55"/>
        <v>57.800000000000033</v>
      </c>
      <c r="C295" s="4">
        <v>289</v>
      </c>
    </row>
    <row r="296" spans="1:3">
      <c r="A296" s="4">
        <f t="shared" si="54"/>
        <v>2.8823037615171731E+17</v>
      </c>
      <c r="B296" s="4">
        <f t="shared" si="55"/>
        <v>58.000000000000036</v>
      </c>
      <c r="C296" s="5">
        <v>290</v>
      </c>
    </row>
    <row r="297" spans="1:3">
      <c r="A297" s="4">
        <f t="shared" si="54"/>
        <v>3.310897589456544E+17</v>
      </c>
      <c r="B297" s="4">
        <f t="shared" si="55"/>
        <v>58.200000000000024</v>
      </c>
      <c r="C297" s="4">
        <v>291</v>
      </c>
    </row>
    <row r="298" spans="1:3">
      <c r="A298" s="4">
        <f t="shared" si="54"/>
        <v>3.8032226145723802E+17</v>
      </c>
      <c r="B298" s="4">
        <f t="shared" si="55"/>
        <v>58.400000000000027</v>
      </c>
      <c r="C298" s="4">
        <v>292</v>
      </c>
    </row>
    <row r="299" spans="1:3">
      <c r="A299" s="4">
        <f t="shared" si="54"/>
        <v>4.3687555610468154E+17</v>
      </c>
      <c r="B299" s="4">
        <f t="shared" si="55"/>
        <v>58.60000000000003</v>
      </c>
      <c r="C299" s="4">
        <v>293</v>
      </c>
    </row>
    <row r="300" spans="1:3">
      <c r="A300" s="4">
        <f t="shared" si="54"/>
        <v>5.0183823263586259E+17</v>
      </c>
      <c r="B300" s="4">
        <f t="shared" si="55"/>
        <v>58.800000000000033</v>
      </c>
      <c r="C300" s="4">
        <v>294</v>
      </c>
    </row>
    <row r="301" spans="1:3">
      <c r="A301" s="4">
        <f t="shared" si="54"/>
        <v>5.7646075230343488E+17</v>
      </c>
      <c r="B301" s="4">
        <f t="shared" si="55"/>
        <v>59.000000000000028</v>
      </c>
      <c r="C301" s="4">
        <v>295</v>
      </c>
    </row>
    <row r="302" spans="1:3">
      <c r="A302" s="4">
        <f t="shared" si="54"/>
        <v>6.6217951789130893E+17</v>
      </c>
      <c r="B302" s="4">
        <f t="shared" si="55"/>
        <v>59.200000000000031</v>
      </c>
      <c r="C302" s="4">
        <v>296</v>
      </c>
    </row>
    <row r="303" spans="1:3">
      <c r="A303" s="4">
        <f t="shared" si="54"/>
        <v>7.6064452291447629E+17</v>
      </c>
      <c r="B303" s="4">
        <f t="shared" si="55"/>
        <v>59.400000000000034</v>
      </c>
      <c r="C303" s="4">
        <v>297</v>
      </c>
    </row>
    <row r="304" spans="1:3">
      <c r="A304" s="4">
        <f t="shared" si="54"/>
        <v>8.7375111220936346E+17</v>
      </c>
      <c r="B304" s="4">
        <f t="shared" si="55"/>
        <v>59.600000000000037</v>
      </c>
      <c r="C304" s="4">
        <v>298</v>
      </c>
    </row>
    <row r="305" spans="1:3">
      <c r="A305" s="4">
        <f t="shared" si="54"/>
        <v>1.0036764652717257E+18</v>
      </c>
      <c r="B305" s="4">
        <f t="shared" si="55"/>
        <v>59.800000000000026</v>
      </c>
      <c r="C305" s="4">
        <v>299</v>
      </c>
    </row>
    <row r="306" spans="1:3">
      <c r="A306" s="4">
        <f t="shared" si="54"/>
        <v>1.15292150460687E+18</v>
      </c>
      <c r="B306" s="4">
        <f t="shared" si="55"/>
        <v>60.000000000000028</v>
      </c>
      <c r="C306" s="5">
        <v>300</v>
      </c>
    </row>
    <row r="307" spans="1:3">
      <c r="A307" s="4">
        <f t="shared" si="54"/>
        <v>1.3243590357826181E+18</v>
      </c>
      <c r="B307" s="4">
        <f t="shared" si="55"/>
        <v>60.200000000000031</v>
      </c>
      <c r="C307" s="4">
        <v>301</v>
      </c>
    </row>
    <row r="308" spans="1:3">
      <c r="A308" s="4">
        <f t="shared" si="54"/>
        <v>1.5212890458289531E+18</v>
      </c>
      <c r="B308" s="4">
        <f t="shared" si="55"/>
        <v>60.400000000000034</v>
      </c>
      <c r="C308" s="4">
        <v>302</v>
      </c>
    </row>
    <row r="309" spans="1:3">
      <c r="A309" s="4">
        <f t="shared" si="54"/>
        <v>1.7475022244187272E+18</v>
      </c>
      <c r="B309" s="4">
        <f t="shared" si="55"/>
        <v>60.60000000000003</v>
      </c>
      <c r="C309" s="4">
        <v>303</v>
      </c>
    </row>
    <row r="310" spans="1:3">
      <c r="A310" s="4">
        <f t="shared" si="54"/>
        <v>2.0073529305434519E+18</v>
      </c>
      <c r="B310" s="4">
        <f t="shared" si="55"/>
        <v>60.800000000000033</v>
      </c>
      <c r="C310" s="4">
        <v>304</v>
      </c>
    </row>
    <row r="311" spans="1:3">
      <c r="A311" s="4">
        <f t="shared" si="54"/>
        <v>2.3058430092137411E+18</v>
      </c>
      <c r="B311" s="4">
        <f t="shared" si="55"/>
        <v>61.000000000000036</v>
      </c>
      <c r="C311" s="4">
        <v>305</v>
      </c>
    </row>
    <row r="312" spans="1:3">
      <c r="A312" s="4">
        <f t="shared" si="54"/>
        <v>2.6487180715652372E+18</v>
      </c>
      <c r="B312" s="4">
        <f t="shared" si="55"/>
        <v>61.200000000000038</v>
      </c>
      <c r="C312" s="4">
        <v>306</v>
      </c>
    </row>
    <row r="313" spans="1:3">
      <c r="A313" s="4">
        <f t="shared" si="54"/>
        <v>3.0425780916579072E+18</v>
      </c>
      <c r="B313" s="4">
        <f t="shared" si="55"/>
        <v>61.400000000000027</v>
      </c>
      <c r="C313" s="4">
        <v>307</v>
      </c>
    </row>
    <row r="314" spans="1:3">
      <c r="A314" s="4">
        <f t="shared" si="54"/>
        <v>3.4950044488374564E+18</v>
      </c>
      <c r="B314" s="4">
        <f t="shared" si="55"/>
        <v>61.60000000000003</v>
      </c>
      <c r="C314" s="4">
        <v>308</v>
      </c>
    </row>
    <row r="315" spans="1:3">
      <c r="A315" s="4">
        <f t="shared" si="54"/>
        <v>4.0147058610869048E+18</v>
      </c>
      <c r="B315" s="4">
        <f t="shared" si="55"/>
        <v>61.800000000000033</v>
      </c>
      <c r="C315" s="4">
        <v>309</v>
      </c>
    </row>
    <row r="316" spans="1:3">
      <c r="A316" s="4">
        <f t="shared" si="54"/>
        <v>4.6116860184274821E+18</v>
      </c>
      <c r="B316" s="4">
        <f t="shared" si="55"/>
        <v>62.000000000000036</v>
      </c>
      <c r="C316" s="4">
        <v>310</v>
      </c>
    </row>
    <row r="317" spans="1:3">
      <c r="A317" s="4">
        <f t="shared" si="54"/>
        <v>5.2974361431304776E+18</v>
      </c>
      <c r="B317" s="4">
        <f t="shared" si="55"/>
        <v>62.200000000000031</v>
      </c>
      <c r="C317" s="4">
        <v>311</v>
      </c>
    </row>
    <row r="318" spans="1:3">
      <c r="A318" s="4">
        <f t="shared" si="54"/>
        <v>6.0851561833158164E+18</v>
      </c>
      <c r="B318" s="4">
        <f t="shared" si="55"/>
        <v>62.400000000000027</v>
      </c>
      <c r="C318" s="4">
        <v>312</v>
      </c>
    </row>
    <row r="319" spans="1:3">
      <c r="A319" s="4">
        <f t="shared" si="54"/>
        <v>6.9900088976749158E+18</v>
      </c>
      <c r="B319" s="4">
        <f t="shared" si="55"/>
        <v>62.60000000000003</v>
      </c>
      <c r="C319" s="4">
        <v>313</v>
      </c>
    </row>
    <row r="320" spans="1:3">
      <c r="A320" s="4">
        <f t="shared" si="54"/>
        <v>8.0294117221738127E+18</v>
      </c>
      <c r="B320" s="4">
        <f t="shared" si="55"/>
        <v>62.800000000000033</v>
      </c>
      <c r="C320" s="4">
        <v>314</v>
      </c>
    </row>
    <row r="321" spans="1:3">
      <c r="A321" s="4">
        <f t="shared" si="54"/>
        <v>9.2233720368549683E+18</v>
      </c>
      <c r="B321" s="4">
        <f t="shared" si="55"/>
        <v>63.000000000000028</v>
      </c>
      <c r="C321" s="4">
        <v>315</v>
      </c>
    </row>
    <row r="322" spans="1:3">
      <c r="A322" s="4">
        <f t="shared" si="54"/>
        <v>1.0594872286260957E+19</v>
      </c>
      <c r="B322" s="4">
        <f t="shared" si="55"/>
        <v>63.200000000000031</v>
      </c>
      <c r="C322" s="4">
        <v>316</v>
      </c>
    </row>
    <row r="323" spans="1:3">
      <c r="A323" s="4">
        <f t="shared" si="54"/>
        <v>1.2170312366631635E+19</v>
      </c>
      <c r="B323" s="4">
        <f t="shared" si="55"/>
        <v>63.400000000000034</v>
      </c>
      <c r="C323" s="4">
        <v>317</v>
      </c>
    </row>
    <row r="324" spans="1:3">
      <c r="A324" s="4">
        <f t="shared" si="54"/>
        <v>1.3980017795349832E+19</v>
      </c>
      <c r="B324" s="4">
        <f t="shared" si="55"/>
        <v>63.600000000000037</v>
      </c>
      <c r="C324" s="4">
        <v>318</v>
      </c>
    </row>
    <row r="325" spans="1:3">
      <c r="A325" s="4">
        <f t="shared" si="54"/>
        <v>1.6058823444347632E+19</v>
      </c>
      <c r="B325" s="4">
        <f t="shared" si="55"/>
        <v>63.800000000000026</v>
      </c>
      <c r="C325" s="4">
        <v>319</v>
      </c>
    </row>
    <row r="326" spans="1:3">
      <c r="A326" s="4">
        <f t="shared" si="54"/>
        <v>1.8446744073709945E+19</v>
      </c>
      <c r="B326" s="4">
        <f t="shared" si="55"/>
        <v>64.000000000000028</v>
      </c>
      <c r="C326" s="4">
        <v>320</v>
      </c>
    </row>
    <row r="327" spans="1:3">
      <c r="A327" s="4">
        <f t="shared" ref="A327:A390" si="56">POWER($B$1,C327)</f>
        <v>2.1189744572521923E+19</v>
      </c>
      <c r="B327" s="4">
        <f t="shared" si="55"/>
        <v>64.200000000000031</v>
      </c>
      <c r="C327" s="4">
        <v>321</v>
      </c>
    </row>
    <row r="328" spans="1:3">
      <c r="A328" s="4">
        <f t="shared" si="56"/>
        <v>2.4340624733263286E+19</v>
      </c>
      <c r="B328" s="4">
        <f t="shared" ref="B328:B391" si="57">LOG(A328,2)</f>
        <v>64.400000000000034</v>
      </c>
      <c r="C328" s="4">
        <v>322</v>
      </c>
    </row>
    <row r="329" spans="1:3">
      <c r="A329" s="4">
        <f t="shared" si="56"/>
        <v>2.796003559069968E+19</v>
      </c>
      <c r="B329" s="4">
        <f t="shared" si="57"/>
        <v>64.600000000000023</v>
      </c>
      <c r="C329" s="4">
        <v>323</v>
      </c>
    </row>
    <row r="330" spans="1:3">
      <c r="A330" s="4">
        <f t="shared" si="56"/>
        <v>3.2117646888695276E+19</v>
      </c>
      <c r="B330" s="4">
        <f t="shared" si="57"/>
        <v>64.800000000000026</v>
      </c>
      <c r="C330" s="4">
        <v>324</v>
      </c>
    </row>
    <row r="331" spans="1:3">
      <c r="A331" s="4">
        <f t="shared" si="56"/>
        <v>3.6893488147419906E+19</v>
      </c>
      <c r="B331" s="4">
        <f t="shared" si="57"/>
        <v>65.000000000000028</v>
      </c>
      <c r="C331" s="4">
        <v>325</v>
      </c>
    </row>
    <row r="332" spans="1:3">
      <c r="A332" s="4">
        <f t="shared" si="56"/>
        <v>4.2379489145043853E+19</v>
      </c>
      <c r="B332" s="4">
        <f t="shared" si="57"/>
        <v>65.200000000000031</v>
      </c>
      <c r="C332" s="4">
        <v>326</v>
      </c>
    </row>
    <row r="333" spans="1:3">
      <c r="A333" s="4">
        <f t="shared" si="56"/>
        <v>4.8681249466526581E+19</v>
      </c>
      <c r="B333" s="4">
        <f t="shared" si="57"/>
        <v>65.400000000000034</v>
      </c>
      <c r="C333" s="4">
        <v>327</v>
      </c>
    </row>
    <row r="334" spans="1:3">
      <c r="A334" s="4">
        <f t="shared" si="56"/>
        <v>5.5920071181399376E+19</v>
      </c>
      <c r="B334" s="4">
        <f t="shared" si="57"/>
        <v>65.600000000000037</v>
      </c>
      <c r="C334" s="4">
        <v>328</v>
      </c>
    </row>
    <row r="335" spans="1:3">
      <c r="A335" s="4">
        <f t="shared" si="56"/>
        <v>6.4235293777390576E+19</v>
      </c>
      <c r="B335" s="4">
        <f t="shared" si="57"/>
        <v>65.80000000000004</v>
      </c>
      <c r="C335" s="4">
        <v>329</v>
      </c>
    </row>
    <row r="336" spans="1:3">
      <c r="A336" s="4">
        <f t="shared" si="56"/>
        <v>7.3786976294839828E+19</v>
      </c>
      <c r="B336" s="4">
        <f t="shared" si="57"/>
        <v>66.000000000000043</v>
      </c>
      <c r="C336" s="4">
        <v>330</v>
      </c>
    </row>
    <row r="337" spans="1:3">
      <c r="A337" s="4">
        <f t="shared" si="56"/>
        <v>8.4758978290087723E+19</v>
      </c>
      <c r="B337" s="4">
        <f t="shared" si="57"/>
        <v>66.200000000000045</v>
      </c>
      <c r="C337" s="4">
        <v>331</v>
      </c>
    </row>
    <row r="338" spans="1:3">
      <c r="A338" s="4">
        <f t="shared" si="56"/>
        <v>9.7362498933053194E+19</v>
      </c>
      <c r="B338" s="4">
        <f t="shared" si="57"/>
        <v>66.400000000000034</v>
      </c>
      <c r="C338" s="4">
        <v>332</v>
      </c>
    </row>
    <row r="339" spans="1:3">
      <c r="A339" s="4">
        <f t="shared" si="56"/>
        <v>1.1184014236279878E+20</v>
      </c>
      <c r="B339" s="4">
        <f t="shared" si="57"/>
        <v>66.600000000000037</v>
      </c>
      <c r="C339" s="4">
        <v>333</v>
      </c>
    </row>
    <row r="340" spans="1:3">
      <c r="A340" s="4">
        <f t="shared" si="56"/>
        <v>1.2847058755478117E+20</v>
      </c>
      <c r="B340" s="4">
        <f t="shared" si="57"/>
        <v>66.80000000000004</v>
      </c>
      <c r="C340" s="4">
        <v>334</v>
      </c>
    </row>
    <row r="341" spans="1:3">
      <c r="A341" s="4">
        <f t="shared" si="56"/>
        <v>1.4757395258967969E+20</v>
      </c>
      <c r="B341" s="4">
        <f t="shared" si="57"/>
        <v>67.000000000000043</v>
      </c>
      <c r="C341" s="4">
        <v>335</v>
      </c>
    </row>
    <row r="342" spans="1:3">
      <c r="A342" s="4">
        <f t="shared" si="56"/>
        <v>1.6951795658017554E+20</v>
      </c>
      <c r="B342" s="4">
        <f t="shared" si="57"/>
        <v>67.200000000000031</v>
      </c>
      <c r="C342" s="4">
        <v>336</v>
      </c>
    </row>
    <row r="343" spans="1:3">
      <c r="A343" s="4">
        <f t="shared" si="56"/>
        <v>1.9472499786610645E+20</v>
      </c>
      <c r="B343" s="4">
        <f t="shared" si="57"/>
        <v>67.400000000000034</v>
      </c>
      <c r="C343" s="4">
        <v>337</v>
      </c>
    </row>
    <row r="344" spans="1:3">
      <c r="A344" s="4">
        <f t="shared" si="56"/>
        <v>2.2368028472559767E+20</v>
      </c>
      <c r="B344" s="4">
        <f t="shared" si="57"/>
        <v>67.600000000000037</v>
      </c>
      <c r="C344" s="4">
        <v>338</v>
      </c>
    </row>
    <row r="345" spans="1:3">
      <c r="A345" s="4">
        <f t="shared" si="56"/>
        <v>2.5694117510956243E+20</v>
      </c>
      <c r="B345" s="4">
        <f t="shared" si="57"/>
        <v>67.80000000000004</v>
      </c>
      <c r="C345" s="4">
        <v>339</v>
      </c>
    </row>
    <row r="346" spans="1:3">
      <c r="A346" s="4">
        <f t="shared" si="56"/>
        <v>2.9514790517935951E+20</v>
      </c>
      <c r="B346" s="4">
        <f t="shared" si="57"/>
        <v>68.000000000000028</v>
      </c>
      <c r="C346" s="4">
        <v>340</v>
      </c>
    </row>
    <row r="347" spans="1:3">
      <c r="A347" s="4">
        <f t="shared" si="56"/>
        <v>3.3903591316035115E+20</v>
      </c>
      <c r="B347" s="4">
        <f t="shared" si="57"/>
        <v>68.200000000000031</v>
      </c>
      <c r="C347" s="4">
        <v>341</v>
      </c>
    </row>
    <row r="348" spans="1:3">
      <c r="A348" s="4">
        <f t="shared" si="56"/>
        <v>3.8944999573221304E+20</v>
      </c>
      <c r="B348" s="4">
        <f t="shared" si="57"/>
        <v>68.400000000000034</v>
      </c>
      <c r="C348" s="4">
        <v>342</v>
      </c>
    </row>
    <row r="349" spans="1:3">
      <c r="A349" s="4">
        <f t="shared" si="56"/>
        <v>4.4736056945119547E+20</v>
      </c>
      <c r="B349" s="4">
        <f t="shared" si="57"/>
        <v>68.600000000000037</v>
      </c>
      <c r="C349" s="4">
        <v>343</v>
      </c>
    </row>
    <row r="350" spans="1:3">
      <c r="A350" s="4">
        <f t="shared" si="56"/>
        <v>5.1388235021912506E+20</v>
      </c>
      <c r="B350" s="4">
        <f t="shared" si="57"/>
        <v>68.800000000000026</v>
      </c>
      <c r="C350" s="4">
        <v>344</v>
      </c>
    </row>
    <row r="351" spans="1:3">
      <c r="A351" s="4">
        <f t="shared" si="56"/>
        <v>5.9029581035871928E+20</v>
      </c>
      <c r="B351" s="4">
        <f t="shared" si="57"/>
        <v>69.000000000000028</v>
      </c>
      <c r="C351" s="4">
        <v>345</v>
      </c>
    </row>
    <row r="352" spans="1:3">
      <c r="A352" s="4">
        <f t="shared" si="56"/>
        <v>6.7807182632070257E+20</v>
      </c>
      <c r="B352" s="4">
        <f t="shared" si="57"/>
        <v>69.200000000000031</v>
      </c>
      <c r="C352" s="4">
        <v>346</v>
      </c>
    </row>
    <row r="353" spans="1:3">
      <c r="A353" s="4">
        <f t="shared" si="56"/>
        <v>7.7889999146442621E+20</v>
      </c>
      <c r="B353" s="4">
        <f t="shared" si="57"/>
        <v>69.400000000000034</v>
      </c>
      <c r="C353" s="4">
        <v>347</v>
      </c>
    </row>
    <row r="354" spans="1:3">
      <c r="A354" s="4">
        <f t="shared" si="56"/>
        <v>8.9472113890239119E+20</v>
      </c>
      <c r="B354" s="4">
        <f t="shared" si="57"/>
        <v>69.600000000000037</v>
      </c>
      <c r="C354" s="4">
        <v>348</v>
      </c>
    </row>
    <row r="355" spans="1:3">
      <c r="A355" s="4">
        <f t="shared" si="56"/>
        <v>1.0277647004382505E+21</v>
      </c>
      <c r="B355" s="4">
        <f t="shared" si="57"/>
        <v>69.80000000000004</v>
      </c>
      <c r="C355" s="4">
        <v>349</v>
      </c>
    </row>
    <row r="356" spans="1:3">
      <c r="A356" s="4">
        <f t="shared" si="56"/>
        <v>1.1805916207174386E+21</v>
      </c>
      <c r="B356" s="4">
        <f t="shared" si="57"/>
        <v>70.000000000000043</v>
      </c>
      <c r="C356" s="4">
        <v>350</v>
      </c>
    </row>
    <row r="357" spans="1:3">
      <c r="A357" s="4">
        <f t="shared" si="56"/>
        <v>1.3561436526414057E+21</v>
      </c>
      <c r="B357" s="4">
        <f t="shared" si="57"/>
        <v>70.200000000000045</v>
      </c>
      <c r="C357" s="4">
        <v>351</v>
      </c>
    </row>
    <row r="358" spans="1:3">
      <c r="A358" s="4">
        <f t="shared" si="56"/>
        <v>1.5577999829288532E+21</v>
      </c>
      <c r="B358" s="4">
        <f t="shared" si="57"/>
        <v>70.400000000000034</v>
      </c>
      <c r="C358" s="4">
        <v>352</v>
      </c>
    </row>
    <row r="359" spans="1:3">
      <c r="A359" s="4">
        <f t="shared" si="56"/>
        <v>1.7894422778047834E+21</v>
      </c>
      <c r="B359" s="4">
        <f t="shared" si="57"/>
        <v>70.600000000000037</v>
      </c>
      <c r="C359" s="4">
        <v>353</v>
      </c>
    </row>
    <row r="360" spans="1:3">
      <c r="A360" s="4">
        <f t="shared" si="56"/>
        <v>2.0555294008765016E+21</v>
      </c>
      <c r="B360" s="4">
        <f t="shared" si="57"/>
        <v>70.80000000000004</v>
      </c>
      <c r="C360" s="4">
        <v>354</v>
      </c>
    </row>
    <row r="361" spans="1:3">
      <c r="A361" s="4">
        <f t="shared" si="56"/>
        <v>2.3611832414348787E+21</v>
      </c>
      <c r="B361" s="4">
        <f t="shared" si="57"/>
        <v>71.000000000000043</v>
      </c>
      <c r="C361" s="4">
        <v>355</v>
      </c>
    </row>
    <row r="362" spans="1:3">
      <c r="A362" s="4">
        <f t="shared" si="56"/>
        <v>2.7122873052828119E+21</v>
      </c>
      <c r="B362" s="4">
        <f t="shared" si="57"/>
        <v>71.200000000000031</v>
      </c>
      <c r="C362" s="4">
        <v>356</v>
      </c>
    </row>
    <row r="363" spans="1:3">
      <c r="A363" s="4">
        <f t="shared" si="56"/>
        <v>3.1155999658577069E+21</v>
      </c>
      <c r="B363" s="4">
        <f t="shared" si="57"/>
        <v>71.400000000000034</v>
      </c>
      <c r="C363" s="4">
        <v>357</v>
      </c>
    </row>
    <row r="364" spans="1:3">
      <c r="A364" s="4">
        <f t="shared" si="56"/>
        <v>3.5788845556095669E+21</v>
      </c>
      <c r="B364" s="4">
        <f t="shared" si="57"/>
        <v>71.600000000000037</v>
      </c>
      <c r="C364" s="4">
        <v>358</v>
      </c>
    </row>
    <row r="365" spans="1:3">
      <c r="A365" s="4">
        <f t="shared" si="56"/>
        <v>4.1110588017530052E+21</v>
      </c>
      <c r="B365" s="4">
        <f t="shared" si="57"/>
        <v>71.80000000000004</v>
      </c>
      <c r="C365" s="4">
        <v>359</v>
      </c>
    </row>
    <row r="366" spans="1:3">
      <c r="A366" s="4">
        <f t="shared" si="56"/>
        <v>4.7223664828697585E+21</v>
      </c>
      <c r="B366" s="4">
        <f t="shared" si="57"/>
        <v>72.000000000000028</v>
      </c>
      <c r="C366" s="4">
        <v>360</v>
      </c>
    </row>
    <row r="367" spans="1:3">
      <c r="A367" s="4">
        <f t="shared" si="56"/>
        <v>5.4245746105656269E+21</v>
      </c>
      <c r="B367" s="4">
        <f t="shared" si="57"/>
        <v>72.200000000000031</v>
      </c>
      <c r="C367" s="4">
        <v>361</v>
      </c>
    </row>
    <row r="368" spans="1:3">
      <c r="A368" s="4">
        <f t="shared" si="56"/>
        <v>6.231199931715417E+21</v>
      </c>
      <c r="B368" s="4">
        <f t="shared" si="57"/>
        <v>72.400000000000034</v>
      </c>
      <c r="C368" s="4">
        <v>362</v>
      </c>
    </row>
    <row r="369" spans="1:3">
      <c r="A369" s="4">
        <f t="shared" si="56"/>
        <v>7.1577691112191369E+21</v>
      </c>
      <c r="B369" s="4">
        <f t="shared" si="57"/>
        <v>72.600000000000037</v>
      </c>
      <c r="C369" s="4">
        <v>363</v>
      </c>
    </row>
    <row r="370" spans="1:3">
      <c r="A370" s="4">
        <f t="shared" si="56"/>
        <v>8.2221176035060126E+21</v>
      </c>
      <c r="B370" s="4">
        <f t="shared" si="57"/>
        <v>72.80000000000004</v>
      </c>
      <c r="C370" s="4">
        <v>364</v>
      </c>
    </row>
    <row r="371" spans="1:3">
      <c r="A371" s="4">
        <f t="shared" si="56"/>
        <v>9.4447329657395211E+21</v>
      </c>
      <c r="B371" s="4">
        <f t="shared" si="57"/>
        <v>73.000000000000028</v>
      </c>
      <c r="C371" s="4">
        <v>365</v>
      </c>
    </row>
    <row r="372" spans="1:3">
      <c r="A372" s="4">
        <f t="shared" si="56"/>
        <v>1.0849149221131256E+22</v>
      </c>
      <c r="B372" s="4">
        <f t="shared" si="57"/>
        <v>73.200000000000031</v>
      </c>
      <c r="C372" s="4">
        <v>366</v>
      </c>
    </row>
    <row r="373" spans="1:3">
      <c r="A373" s="4">
        <f t="shared" si="56"/>
        <v>1.2462399863430836E+22</v>
      </c>
      <c r="B373" s="4">
        <f t="shared" si="57"/>
        <v>73.400000000000034</v>
      </c>
      <c r="C373" s="4">
        <v>367</v>
      </c>
    </row>
    <row r="374" spans="1:3">
      <c r="A374" s="4">
        <f t="shared" si="56"/>
        <v>1.4315538222438278E+22</v>
      </c>
      <c r="B374" s="4">
        <f t="shared" si="57"/>
        <v>73.600000000000037</v>
      </c>
      <c r="C374" s="4">
        <v>368</v>
      </c>
    </row>
    <row r="375" spans="1:3">
      <c r="A375" s="4">
        <f t="shared" si="56"/>
        <v>1.6444235207012029E+22</v>
      </c>
      <c r="B375" s="4">
        <f t="shared" si="57"/>
        <v>73.80000000000004</v>
      </c>
      <c r="C375" s="4">
        <v>369</v>
      </c>
    </row>
    <row r="376" spans="1:3">
      <c r="A376" s="4">
        <f t="shared" si="56"/>
        <v>1.8889465931479046E+22</v>
      </c>
      <c r="B376" s="4">
        <f t="shared" si="57"/>
        <v>74.000000000000043</v>
      </c>
      <c r="C376" s="4">
        <v>370</v>
      </c>
    </row>
    <row r="377" spans="1:3">
      <c r="A377" s="4">
        <f t="shared" si="56"/>
        <v>2.169829844226252E+22</v>
      </c>
      <c r="B377" s="4">
        <f t="shared" si="57"/>
        <v>74.200000000000045</v>
      </c>
      <c r="C377" s="4">
        <v>371</v>
      </c>
    </row>
    <row r="378" spans="1:3">
      <c r="A378" s="4">
        <f t="shared" si="56"/>
        <v>2.4924799726861685E+22</v>
      </c>
      <c r="B378" s="4">
        <f t="shared" si="57"/>
        <v>74.400000000000048</v>
      </c>
      <c r="C378" s="4">
        <v>372</v>
      </c>
    </row>
    <row r="379" spans="1:3">
      <c r="A379" s="4">
        <f t="shared" si="56"/>
        <v>2.8631076444876564E+22</v>
      </c>
      <c r="B379" s="4">
        <f t="shared" si="57"/>
        <v>74.600000000000037</v>
      </c>
      <c r="C379" s="4">
        <v>373</v>
      </c>
    </row>
    <row r="380" spans="1:3">
      <c r="A380" s="4">
        <f t="shared" si="56"/>
        <v>3.2888470414024067E+22</v>
      </c>
      <c r="B380" s="4">
        <f t="shared" si="57"/>
        <v>74.80000000000004</v>
      </c>
      <c r="C380" s="4">
        <v>374</v>
      </c>
    </row>
    <row r="381" spans="1:3">
      <c r="A381" s="4">
        <f t="shared" si="56"/>
        <v>3.7778931862958118E+22</v>
      </c>
      <c r="B381" s="4">
        <f t="shared" si="57"/>
        <v>75.000000000000043</v>
      </c>
      <c r="C381" s="4">
        <v>375</v>
      </c>
    </row>
    <row r="382" spans="1:3">
      <c r="A382" s="4">
        <f t="shared" si="56"/>
        <v>4.3396596884525048E+22</v>
      </c>
      <c r="B382" s="4">
        <f t="shared" si="57"/>
        <v>75.200000000000045</v>
      </c>
      <c r="C382" s="4">
        <v>376</v>
      </c>
    </row>
    <row r="383" spans="1:3">
      <c r="A383" s="4">
        <f t="shared" si="56"/>
        <v>4.9849599453723403E+22</v>
      </c>
      <c r="B383" s="4">
        <f t="shared" si="57"/>
        <v>75.400000000000034</v>
      </c>
      <c r="C383" s="4">
        <v>377</v>
      </c>
    </row>
    <row r="384" spans="1:3">
      <c r="A384" s="4">
        <f t="shared" si="56"/>
        <v>5.7262152889753145E+22</v>
      </c>
      <c r="B384" s="4">
        <f t="shared" si="57"/>
        <v>75.600000000000037</v>
      </c>
      <c r="C384" s="4">
        <v>378</v>
      </c>
    </row>
    <row r="385" spans="1:3">
      <c r="A385" s="4">
        <f t="shared" si="56"/>
        <v>6.5776940828048159E+22</v>
      </c>
      <c r="B385" s="4">
        <f t="shared" si="57"/>
        <v>75.80000000000004</v>
      </c>
      <c r="C385" s="4">
        <v>379</v>
      </c>
    </row>
    <row r="386" spans="1:3">
      <c r="A386" s="4">
        <f t="shared" si="56"/>
        <v>7.5557863725916236E+22</v>
      </c>
      <c r="B386" s="4">
        <f t="shared" si="57"/>
        <v>76.000000000000043</v>
      </c>
      <c r="C386" s="4">
        <v>380</v>
      </c>
    </row>
    <row r="387" spans="1:3">
      <c r="A387" s="4">
        <f t="shared" si="56"/>
        <v>8.679319376905013E+22</v>
      </c>
      <c r="B387" s="4">
        <f t="shared" si="57"/>
        <v>76.200000000000031</v>
      </c>
      <c r="C387" s="4">
        <v>381</v>
      </c>
    </row>
    <row r="388" spans="1:3">
      <c r="A388" s="4">
        <f t="shared" si="56"/>
        <v>9.9699198907446806E+22</v>
      </c>
      <c r="B388" s="4">
        <f t="shared" si="57"/>
        <v>76.400000000000034</v>
      </c>
      <c r="C388" s="4">
        <v>382</v>
      </c>
    </row>
    <row r="389" spans="1:3">
      <c r="A389" s="4">
        <f t="shared" si="56"/>
        <v>1.1452430577950634E+23</v>
      </c>
      <c r="B389" s="4">
        <f t="shared" si="57"/>
        <v>76.600000000000037</v>
      </c>
      <c r="C389" s="4">
        <v>383</v>
      </c>
    </row>
    <row r="390" spans="1:3">
      <c r="A390" s="4">
        <f t="shared" si="56"/>
        <v>1.3155388165609637E+23</v>
      </c>
      <c r="B390" s="4">
        <f t="shared" si="57"/>
        <v>76.80000000000004</v>
      </c>
      <c r="C390" s="4">
        <v>384</v>
      </c>
    </row>
    <row r="391" spans="1:3">
      <c r="A391" s="4">
        <f t="shared" ref="A391:A454" si="58">POWER($B$1,C391)</f>
        <v>1.5111572745183254E+23</v>
      </c>
      <c r="B391" s="4">
        <f t="shared" si="57"/>
        <v>77.000000000000028</v>
      </c>
      <c r="C391" s="4">
        <v>385</v>
      </c>
    </row>
    <row r="392" spans="1:3">
      <c r="A392" s="4">
        <f t="shared" si="58"/>
        <v>1.7358638753810033E+23</v>
      </c>
      <c r="B392" s="4">
        <f t="shared" ref="B392:B455" si="59">LOG(A392,2)</f>
        <v>77.200000000000031</v>
      </c>
      <c r="C392" s="4">
        <v>386</v>
      </c>
    </row>
    <row r="393" spans="1:3">
      <c r="A393" s="4">
        <f t="shared" si="58"/>
        <v>1.9939839781489368E+23</v>
      </c>
      <c r="B393" s="4">
        <f t="shared" si="59"/>
        <v>77.400000000000034</v>
      </c>
      <c r="C393" s="4">
        <v>387</v>
      </c>
    </row>
    <row r="394" spans="1:3">
      <c r="A394" s="4">
        <f t="shared" si="58"/>
        <v>2.2904861155901278E+23</v>
      </c>
      <c r="B394" s="4">
        <f t="shared" si="59"/>
        <v>77.600000000000037</v>
      </c>
      <c r="C394" s="4">
        <v>388</v>
      </c>
    </row>
    <row r="395" spans="1:3">
      <c r="A395" s="4">
        <f t="shared" si="58"/>
        <v>2.6310776331219284E+23</v>
      </c>
      <c r="B395" s="4">
        <f t="shared" si="59"/>
        <v>77.80000000000004</v>
      </c>
      <c r="C395" s="4">
        <v>389</v>
      </c>
    </row>
    <row r="396" spans="1:3">
      <c r="A396" s="4">
        <f t="shared" si="58"/>
        <v>3.0223145490366515E+23</v>
      </c>
      <c r="B396" s="4">
        <f t="shared" si="59"/>
        <v>78.000000000000043</v>
      </c>
      <c r="C396" s="4">
        <v>390</v>
      </c>
    </row>
    <row r="397" spans="1:3">
      <c r="A397" s="4">
        <f t="shared" si="58"/>
        <v>3.4717277507620079E+23</v>
      </c>
      <c r="B397" s="4">
        <f t="shared" si="59"/>
        <v>78.200000000000045</v>
      </c>
      <c r="C397" s="4">
        <v>391</v>
      </c>
    </row>
    <row r="398" spans="1:3">
      <c r="A398" s="4">
        <f t="shared" si="58"/>
        <v>3.9879679562978749E+23</v>
      </c>
      <c r="B398" s="4">
        <f t="shared" si="59"/>
        <v>78.400000000000048</v>
      </c>
      <c r="C398" s="4">
        <v>392</v>
      </c>
    </row>
    <row r="399" spans="1:3">
      <c r="A399" s="4">
        <f t="shared" si="58"/>
        <v>4.580972231180257E+23</v>
      </c>
      <c r="B399" s="4">
        <f t="shared" si="59"/>
        <v>78.600000000000037</v>
      </c>
      <c r="C399" s="4">
        <v>393</v>
      </c>
    </row>
    <row r="400" spans="1:3">
      <c r="A400" s="4">
        <f t="shared" si="58"/>
        <v>5.2621552662438588E+23</v>
      </c>
      <c r="B400" s="4">
        <f t="shared" si="59"/>
        <v>78.80000000000004</v>
      </c>
      <c r="C400" s="4">
        <v>394</v>
      </c>
    </row>
    <row r="401" spans="1:3">
      <c r="A401" s="4">
        <f t="shared" si="58"/>
        <v>6.0446290980733056E+23</v>
      </c>
      <c r="B401" s="4">
        <f t="shared" si="59"/>
        <v>79.000000000000043</v>
      </c>
      <c r="C401" s="4">
        <v>395</v>
      </c>
    </row>
    <row r="402" spans="1:3">
      <c r="A402" s="4">
        <f t="shared" si="58"/>
        <v>6.9434555015240171E+23</v>
      </c>
      <c r="B402" s="4">
        <f t="shared" si="59"/>
        <v>79.200000000000045</v>
      </c>
      <c r="C402" s="4">
        <v>396</v>
      </c>
    </row>
    <row r="403" spans="1:3">
      <c r="A403" s="4">
        <f t="shared" si="58"/>
        <v>7.9759359125957512E+23</v>
      </c>
      <c r="B403" s="4">
        <f t="shared" si="59"/>
        <v>79.400000000000034</v>
      </c>
      <c r="C403" s="4">
        <v>397</v>
      </c>
    </row>
    <row r="404" spans="1:3">
      <c r="A404" s="4">
        <f t="shared" si="58"/>
        <v>9.1619444623605154E+23</v>
      </c>
      <c r="B404" s="4">
        <f t="shared" si="59"/>
        <v>79.600000000000037</v>
      </c>
      <c r="C404" s="4">
        <v>398</v>
      </c>
    </row>
    <row r="405" spans="1:3">
      <c r="A405" s="4">
        <f t="shared" si="58"/>
        <v>1.0524310532487719E+24</v>
      </c>
      <c r="B405" s="4">
        <f t="shared" si="59"/>
        <v>79.80000000000004</v>
      </c>
      <c r="C405" s="4">
        <v>399</v>
      </c>
    </row>
    <row r="406" spans="1:3">
      <c r="A406" s="4">
        <f t="shared" si="58"/>
        <v>1.2089258196146617E+24</v>
      </c>
      <c r="B406" s="4">
        <f t="shared" si="59"/>
        <v>80.000000000000043</v>
      </c>
      <c r="C406" s="4">
        <v>400</v>
      </c>
    </row>
    <row r="407" spans="1:3">
      <c r="A407" s="4">
        <f t="shared" si="58"/>
        <v>1.3886911003048042E+24</v>
      </c>
      <c r="B407" s="4">
        <f t="shared" si="59"/>
        <v>80.200000000000045</v>
      </c>
      <c r="C407" s="4">
        <v>401</v>
      </c>
    </row>
    <row r="408" spans="1:3">
      <c r="A408" s="4">
        <f t="shared" si="58"/>
        <v>1.5951871825191511E+24</v>
      </c>
      <c r="B408" s="4">
        <f t="shared" si="59"/>
        <v>80.400000000000034</v>
      </c>
      <c r="C408" s="4">
        <v>402</v>
      </c>
    </row>
    <row r="409" spans="1:3">
      <c r="A409" s="4">
        <f t="shared" si="58"/>
        <v>1.8323888924721041E+24</v>
      </c>
      <c r="B409" s="4">
        <f t="shared" si="59"/>
        <v>80.600000000000037</v>
      </c>
      <c r="C409" s="4">
        <v>403</v>
      </c>
    </row>
    <row r="410" spans="1:3">
      <c r="A410" s="4">
        <f t="shared" si="58"/>
        <v>2.1048621064975449E+24</v>
      </c>
      <c r="B410" s="4">
        <f t="shared" si="59"/>
        <v>80.80000000000004</v>
      </c>
      <c r="C410" s="4">
        <v>404</v>
      </c>
    </row>
    <row r="411" spans="1:3">
      <c r="A411" s="4">
        <f t="shared" si="58"/>
        <v>2.4178516392293233E+24</v>
      </c>
      <c r="B411" s="4">
        <f t="shared" si="59"/>
        <v>81.000000000000043</v>
      </c>
      <c r="C411" s="4">
        <v>405</v>
      </c>
    </row>
    <row r="412" spans="1:3">
      <c r="A412" s="4">
        <f t="shared" si="58"/>
        <v>2.777382200609609E+24</v>
      </c>
      <c r="B412" s="4">
        <f t="shared" si="59"/>
        <v>81.200000000000045</v>
      </c>
      <c r="C412" s="4">
        <v>406</v>
      </c>
    </row>
    <row r="413" spans="1:3">
      <c r="A413" s="4">
        <f t="shared" si="58"/>
        <v>3.1903743650383032E+24</v>
      </c>
      <c r="B413" s="4">
        <f t="shared" si="59"/>
        <v>81.400000000000048</v>
      </c>
      <c r="C413" s="4">
        <v>407</v>
      </c>
    </row>
    <row r="414" spans="1:3">
      <c r="A414" s="4">
        <f t="shared" si="58"/>
        <v>3.6647777849442088E+24</v>
      </c>
      <c r="B414" s="4">
        <f t="shared" si="59"/>
        <v>81.600000000000037</v>
      </c>
      <c r="C414" s="4">
        <v>408</v>
      </c>
    </row>
    <row r="415" spans="1:3">
      <c r="A415" s="4">
        <f t="shared" si="58"/>
        <v>4.2097242129950913E+24</v>
      </c>
      <c r="B415" s="4">
        <f t="shared" si="59"/>
        <v>81.80000000000004</v>
      </c>
      <c r="C415" s="4">
        <v>409</v>
      </c>
    </row>
    <row r="416" spans="1:3">
      <c r="A416" s="4">
        <f t="shared" si="58"/>
        <v>4.8357032784586488E+24</v>
      </c>
      <c r="B416" s="4">
        <f t="shared" si="59"/>
        <v>82.000000000000043</v>
      </c>
      <c r="C416" s="4">
        <v>410</v>
      </c>
    </row>
    <row r="417" spans="1:3">
      <c r="A417" s="4">
        <f t="shared" si="58"/>
        <v>5.5547644012192191E+24</v>
      </c>
      <c r="B417" s="4">
        <f t="shared" si="59"/>
        <v>82.200000000000045</v>
      </c>
      <c r="C417" s="4">
        <v>411</v>
      </c>
    </row>
    <row r="418" spans="1:3">
      <c r="A418" s="4">
        <f t="shared" si="58"/>
        <v>6.3807487300766085E+24</v>
      </c>
      <c r="B418" s="4">
        <f t="shared" si="59"/>
        <v>82.400000000000048</v>
      </c>
      <c r="C418" s="4">
        <v>412</v>
      </c>
    </row>
    <row r="419" spans="1:3">
      <c r="A419" s="4">
        <f t="shared" si="58"/>
        <v>7.3295555698884209E+24</v>
      </c>
      <c r="B419" s="4">
        <f t="shared" si="59"/>
        <v>82.600000000000051</v>
      </c>
      <c r="C419" s="4">
        <v>413</v>
      </c>
    </row>
    <row r="420" spans="1:3">
      <c r="A420" s="4">
        <f t="shared" si="58"/>
        <v>8.4194484259901826E+24</v>
      </c>
      <c r="B420" s="4">
        <f t="shared" si="59"/>
        <v>82.80000000000004</v>
      </c>
      <c r="C420" s="4">
        <v>414</v>
      </c>
    </row>
    <row r="421" spans="1:3">
      <c r="A421" s="4">
        <f t="shared" si="58"/>
        <v>9.6714065569173018E+24</v>
      </c>
      <c r="B421" s="4">
        <f t="shared" si="59"/>
        <v>83.000000000000043</v>
      </c>
      <c r="C421" s="4">
        <v>415</v>
      </c>
    </row>
    <row r="422" spans="1:3">
      <c r="A422" s="4">
        <f t="shared" si="58"/>
        <v>1.1109528802438442E+25</v>
      </c>
      <c r="B422" s="4">
        <f t="shared" si="59"/>
        <v>83.200000000000045</v>
      </c>
      <c r="C422" s="4">
        <v>416</v>
      </c>
    </row>
    <row r="423" spans="1:3">
      <c r="A423" s="4">
        <f t="shared" si="58"/>
        <v>1.2761497460153223E+25</v>
      </c>
      <c r="B423" s="4">
        <f t="shared" si="59"/>
        <v>83.400000000000048</v>
      </c>
      <c r="C423" s="4">
        <v>417</v>
      </c>
    </row>
    <row r="424" spans="1:3">
      <c r="A424" s="4">
        <f t="shared" si="58"/>
        <v>1.4659111139776846E+25</v>
      </c>
      <c r="B424" s="4">
        <f t="shared" si="59"/>
        <v>83.600000000000037</v>
      </c>
      <c r="C424" s="4">
        <v>418</v>
      </c>
    </row>
    <row r="425" spans="1:3">
      <c r="A425" s="4">
        <f t="shared" si="58"/>
        <v>1.6838896851980378E+25</v>
      </c>
      <c r="B425" s="4">
        <f t="shared" si="59"/>
        <v>83.80000000000004</v>
      </c>
      <c r="C425" s="4">
        <v>419</v>
      </c>
    </row>
    <row r="426" spans="1:3">
      <c r="A426" s="4">
        <f t="shared" si="58"/>
        <v>1.9342813113834608E+25</v>
      </c>
      <c r="B426" s="4">
        <f t="shared" si="59"/>
        <v>84.000000000000043</v>
      </c>
      <c r="C426" s="4">
        <v>420</v>
      </c>
    </row>
    <row r="427" spans="1:3">
      <c r="A427" s="4">
        <f t="shared" si="58"/>
        <v>2.2219057604876889E+25</v>
      </c>
      <c r="B427" s="4">
        <f t="shared" si="59"/>
        <v>84.200000000000045</v>
      </c>
      <c r="C427" s="4">
        <v>421</v>
      </c>
    </row>
    <row r="428" spans="1:3">
      <c r="A428" s="4">
        <f t="shared" si="58"/>
        <v>2.5522994920306451E+25</v>
      </c>
      <c r="B428" s="4">
        <f t="shared" si="59"/>
        <v>84.400000000000034</v>
      </c>
      <c r="C428" s="4">
        <v>422</v>
      </c>
    </row>
    <row r="429" spans="1:3">
      <c r="A429" s="4">
        <f t="shared" si="58"/>
        <v>2.9318222279553705E+25</v>
      </c>
      <c r="B429" s="4">
        <f t="shared" si="59"/>
        <v>84.600000000000037</v>
      </c>
      <c r="C429" s="4">
        <v>423</v>
      </c>
    </row>
    <row r="430" spans="1:3">
      <c r="A430" s="4">
        <f t="shared" si="58"/>
        <v>3.3677793703960761E+25</v>
      </c>
      <c r="B430" s="4">
        <f t="shared" si="59"/>
        <v>84.80000000000004</v>
      </c>
      <c r="C430" s="4">
        <v>424</v>
      </c>
    </row>
    <row r="431" spans="1:3">
      <c r="A431" s="4">
        <f t="shared" si="58"/>
        <v>3.8685626227669233E+25</v>
      </c>
      <c r="B431" s="4">
        <f t="shared" si="59"/>
        <v>85.000000000000043</v>
      </c>
      <c r="C431" s="4">
        <v>425</v>
      </c>
    </row>
    <row r="432" spans="1:3">
      <c r="A432" s="4">
        <f t="shared" si="58"/>
        <v>4.4438115209753804E+25</v>
      </c>
      <c r="B432" s="4">
        <f t="shared" si="59"/>
        <v>85.200000000000045</v>
      </c>
      <c r="C432" s="4">
        <v>426</v>
      </c>
    </row>
    <row r="433" spans="1:3">
      <c r="A433" s="4">
        <f t="shared" si="58"/>
        <v>5.104598984061292E+25</v>
      </c>
      <c r="B433" s="4">
        <f t="shared" si="59"/>
        <v>85.400000000000048</v>
      </c>
      <c r="C433" s="4">
        <v>427</v>
      </c>
    </row>
    <row r="434" spans="1:3">
      <c r="A434" s="4">
        <f t="shared" si="58"/>
        <v>5.8636444559107427E+25</v>
      </c>
      <c r="B434" s="4">
        <f t="shared" si="59"/>
        <v>85.600000000000051</v>
      </c>
      <c r="C434" s="4">
        <v>428</v>
      </c>
    </row>
    <row r="435" spans="1:3">
      <c r="A435" s="4">
        <f t="shared" si="58"/>
        <v>6.7355587407921538E+25</v>
      </c>
      <c r="B435" s="4">
        <f t="shared" si="59"/>
        <v>85.800000000000054</v>
      </c>
      <c r="C435" s="4">
        <v>429</v>
      </c>
    </row>
    <row r="436" spans="1:3">
      <c r="A436" s="4">
        <f t="shared" si="58"/>
        <v>7.7371252455338483E+25</v>
      </c>
      <c r="B436" s="4">
        <f t="shared" si="59"/>
        <v>86.000000000000043</v>
      </c>
      <c r="C436" s="4">
        <v>430</v>
      </c>
    </row>
    <row r="437" spans="1:3">
      <c r="A437" s="4">
        <f t="shared" si="58"/>
        <v>8.8876230419507626E+25</v>
      </c>
      <c r="B437" s="4">
        <f t="shared" si="59"/>
        <v>86.200000000000045</v>
      </c>
      <c r="C437" s="4">
        <v>431</v>
      </c>
    </row>
    <row r="438" spans="1:3">
      <c r="A438" s="4">
        <f t="shared" si="58"/>
        <v>1.0209197968122586E+26</v>
      </c>
      <c r="B438" s="4">
        <f t="shared" si="59"/>
        <v>86.400000000000048</v>
      </c>
      <c r="C438" s="4">
        <v>432</v>
      </c>
    </row>
    <row r="439" spans="1:3">
      <c r="A439" s="4">
        <f t="shared" si="58"/>
        <v>1.1727288911821489E+26</v>
      </c>
      <c r="B439" s="4">
        <f t="shared" si="59"/>
        <v>86.600000000000051</v>
      </c>
      <c r="C439" s="4">
        <v>433</v>
      </c>
    </row>
    <row r="440" spans="1:3">
      <c r="A440" s="4">
        <f t="shared" si="58"/>
        <v>1.3471117481584315E+26</v>
      </c>
      <c r="B440" s="4">
        <f t="shared" si="59"/>
        <v>86.800000000000054</v>
      </c>
      <c r="C440" s="4">
        <v>434</v>
      </c>
    </row>
    <row r="441" spans="1:3">
      <c r="A441" s="4">
        <f t="shared" si="58"/>
        <v>1.5474250491067704E+26</v>
      </c>
      <c r="B441" s="4">
        <f t="shared" si="59"/>
        <v>87.000000000000043</v>
      </c>
      <c r="C441" s="4">
        <v>435</v>
      </c>
    </row>
    <row r="442" spans="1:3">
      <c r="A442" s="4">
        <f t="shared" si="58"/>
        <v>1.7775246083901532E+26</v>
      </c>
      <c r="B442" s="4">
        <f t="shared" si="59"/>
        <v>87.200000000000045</v>
      </c>
      <c r="C442" s="4">
        <v>436</v>
      </c>
    </row>
    <row r="443" spans="1:3">
      <c r="A443" s="4">
        <f t="shared" si="58"/>
        <v>2.0418395936245182E+26</v>
      </c>
      <c r="B443" s="4">
        <f t="shared" si="59"/>
        <v>87.400000000000048</v>
      </c>
      <c r="C443" s="4">
        <v>437</v>
      </c>
    </row>
    <row r="444" spans="1:3">
      <c r="A444" s="4">
        <f t="shared" si="58"/>
        <v>2.3454577823642981E+26</v>
      </c>
      <c r="B444" s="4">
        <f t="shared" si="59"/>
        <v>87.600000000000051</v>
      </c>
      <c r="C444" s="4">
        <v>438</v>
      </c>
    </row>
    <row r="445" spans="1:3">
      <c r="A445" s="4">
        <f t="shared" si="58"/>
        <v>2.6942234963168639E+26</v>
      </c>
      <c r="B445" s="4">
        <f t="shared" si="59"/>
        <v>87.80000000000004</v>
      </c>
      <c r="C445" s="4">
        <v>439</v>
      </c>
    </row>
    <row r="446" spans="1:3">
      <c r="A446" s="4">
        <f t="shared" si="58"/>
        <v>3.0948500982135421E+26</v>
      </c>
      <c r="B446" s="4">
        <f t="shared" si="59"/>
        <v>88.000000000000043</v>
      </c>
      <c r="C446" s="4">
        <v>440</v>
      </c>
    </row>
    <row r="447" spans="1:3">
      <c r="A447" s="4">
        <f t="shared" si="58"/>
        <v>3.5550492167803085E+26</v>
      </c>
      <c r="B447" s="4">
        <f t="shared" si="59"/>
        <v>88.200000000000045</v>
      </c>
      <c r="C447" s="4">
        <v>441</v>
      </c>
    </row>
    <row r="448" spans="1:3">
      <c r="A448" s="4">
        <f t="shared" si="58"/>
        <v>4.083679187249037E+26</v>
      </c>
      <c r="B448" s="4">
        <f t="shared" si="59"/>
        <v>88.400000000000048</v>
      </c>
      <c r="C448" s="4">
        <v>442</v>
      </c>
    </row>
    <row r="449" spans="1:3">
      <c r="A449" s="4">
        <f t="shared" si="58"/>
        <v>4.6909155647285983E+26</v>
      </c>
      <c r="B449" s="4">
        <f t="shared" si="59"/>
        <v>88.600000000000037</v>
      </c>
      <c r="C449" s="4">
        <v>443</v>
      </c>
    </row>
    <row r="450" spans="1:3">
      <c r="A450" s="4">
        <f t="shared" si="58"/>
        <v>5.3884469926337286E+26</v>
      </c>
      <c r="B450" s="4">
        <f t="shared" si="59"/>
        <v>88.80000000000004</v>
      </c>
      <c r="C450" s="4">
        <v>444</v>
      </c>
    </row>
    <row r="451" spans="1:3">
      <c r="A451" s="4">
        <f t="shared" si="58"/>
        <v>6.1897001964270842E+26</v>
      </c>
      <c r="B451" s="4">
        <f t="shared" si="59"/>
        <v>89.000000000000043</v>
      </c>
      <c r="C451" s="4">
        <v>445</v>
      </c>
    </row>
    <row r="452" spans="1:3">
      <c r="A452" s="4">
        <f t="shared" si="58"/>
        <v>7.1100984335606169E+26</v>
      </c>
      <c r="B452" s="4">
        <f t="shared" si="59"/>
        <v>89.200000000000045</v>
      </c>
      <c r="C452" s="4">
        <v>446</v>
      </c>
    </row>
    <row r="453" spans="1:3">
      <c r="A453" s="4">
        <f t="shared" si="58"/>
        <v>8.1673583744980781E+26</v>
      </c>
      <c r="B453" s="4">
        <f t="shared" si="59"/>
        <v>89.400000000000048</v>
      </c>
      <c r="C453" s="4">
        <v>447</v>
      </c>
    </row>
    <row r="454" spans="1:3">
      <c r="A454" s="4">
        <f t="shared" si="58"/>
        <v>9.3818311294572007E+26</v>
      </c>
      <c r="B454" s="4">
        <f t="shared" si="59"/>
        <v>89.600000000000051</v>
      </c>
      <c r="C454" s="4">
        <v>448</v>
      </c>
    </row>
    <row r="455" spans="1:3">
      <c r="A455" s="4">
        <f t="shared" ref="A455:A518" si="60">POWER($B$1,C455)</f>
        <v>1.0776893985267463E+27</v>
      </c>
      <c r="B455" s="4">
        <f t="shared" si="59"/>
        <v>89.800000000000054</v>
      </c>
      <c r="C455" s="4">
        <v>449</v>
      </c>
    </row>
    <row r="456" spans="1:3">
      <c r="A456" s="4">
        <f t="shared" si="60"/>
        <v>1.2379400392854177E+27</v>
      </c>
      <c r="B456" s="4">
        <f t="shared" ref="B456:B519" si="61">LOG(A456,2)</f>
        <v>90.000000000000057</v>
      </c>
      <c r="C456" s="4">
        <v>450</v>
      </c>
    </row>
    <row r="457" spans="1:3">
      <c r="A457" s="4">
        <f t="shared" si="60"/>
        <v>1.4220196867121242E+27</v>
      </c>
      <c r="B457" s="4">
        <f t="shared" si="61"/>
        <v>90.200000000000045</v>
      </c>
      <c r="C457" s="4">
        <v>451</v>
      </c>
    </row>
    <row r="458" spans="1:3">
      <c r="A458" s="4">
        <f t="shared" si="60"/>
        <v>1.6334716748996162E+27</v>
      </c>
      <c r="B458" s="4">
        <f t="shared" si="61"/>
        <v>90.400000000000048</v>
      </c>
      <c r="C458" s="4">
        <v>452</v>
      </c>
    </row>
    <row r="459" spans="1:3">
      <c r="A459" s="4">
        <f t="shared" si="60"/>
        <v>1.8763662258914404E+27</v>
      </c>
      <c r="B459" s="4">
        <f t="shared" si="61"/>
        <v>90.600000000000051</v>
      </c>
      <c r="C459" s="4">
        <v>453</v>
      </c>
    </row>
    <row r="460" spans="1:3">
      <c r="A460" s="4">
        <f t="shared" si="60"/>
        <v>2.1553787970534931E+27</v>
      </c>
      <c r="B460" s="4">
        <f t="shared" si="61"/>
        <v>90.800000000000054</v>
      </c>
      <c r="C460" s="4">
        <v>454</v>
      </c>
    </row>
    <row r="461" spans="1:3">
      <c r="A461" s="4">
        <f t="shared" si="60"/>
        <v>2.4758800785708359E+27</v>
      </c>
      <c r="B461" s="4">
        <f t="shared" si="61"/>
        <v>91.000000000000043</v>
      </c>
      <c r="C461" s="4">
        <v>455</v>
      </c>
    </row>
    <row r="462" spans="1:3">
      <c r="A462" s="4">
        <f t="shared" si="60"/>
        <v>2.844039373424249E+27</v>
      </c>
      <c r="B462" s="4">
        <f t="shared" si="61"/>
        <v>91.200000000000045</v>
      </c>
      <c r="C462" s="4">
        <v>456</v>
      </c>
    </row>
    <row r="463" spans="1:3">
      <c r="A463" s="4">
        <f t="shared" si="60"/>
        <v>3.2669433497992334E+27</v>
      </c>
      <c r="B463" s="4">
        <f t="shared" si="61"/>
        <v>91.400000000000048</v>
      </c>
      <c r="C463" s="4">
        <v>457</v>
      </c>
    </row>
    <row r="464" spans="1:3">
      <c r="A464" s="4">
        <f t="shared" si="60"/>
        <v>3.752732451782883E+27</v>
      </c>
      <c r="B464" s="4">
        <f t="shared" si="61"/>
        <v>91.600000000000051</v>
      </c>
      <c r="C464" s="4">
        <v>458</v>
      </c>
    </row>
    <row r="465" spans="1:3">
      <c r="A465" s="4">
        <f t="shared" si="60"/>
        <v>4.3107575941069867E+27</v>
      </c>
      <c r="B465" s="4">
        <f t="shared" si="61"/>
        <v>91.80000000000004</v>
      </c>
      <c r="C465" s="4">
        <v>459</v>
      </c>
    </row>
    <row r="466" spans="1:3">
      <c r="A466" s="4">
        <f t="shared" si="60"/>
        <v>4.9517601571416728E+27</v>
      </c>
      <c r="B466" s="4">
        <f t="shared" si="61"/>
        <v>92.000000000000043</v>
      </c>
      <c r="C466" s="4">
        <v>460</v>
      </c>
    </row>
    <row r="467" spans="1:3">
      <c r="A467" s="4">
        <f t="shared" si="60"/>
        <v>5.6880787468485001E+27</v>
      </c>
      <c r="B467" s="4">
        <f t="shared" si="61"/>
        <v>92.200000000000045</v>
      </c>
      <c r="C467" s="4">
        <v>461</v>
      </c>
    </row>
    <row r="468" spans="1:3">
      <c r="A468" s="4">
        <f t="shared" si="60"/>
        <v>6.533886699598468E+27</v>
      </c>
      <c r="B468" s="4">
        <f t="shared" si="61"/>
        <v>92.400000000000048</v>
      </c>
      <c r="C468" s="4">
        <v>462</v>
      </c>
    </row>
    <row r="469" spans="1:3">
      <c r="A469" s="4">
        <f t="shared" si="60"/>
        <v>7.5054649035657672E+27</v>
      </c>
      <c r="B469" s="4">
        <f t="shared" si="61"/>
        <v>92.600000000000037</v>
      </c>
      <c r="C469" s="4">
        <v>463</v>
      </c>
    </row>
    <row r="470" spans="1:3">
      <c r="A470" s="4">
        <f t="shared" si="60"/>
        <v>8.6215151882139778E+27</v>
      </c>
      <c r="B470" s="4">
        <f t="shared" si="61"/>
        <v>92.800000000000054</v>
      </c>
      <c r="C470" s="4">
        <v>464</v>
      </c>
    </row>
    <row r="471" spans="1:3">
      <c r="A471" s="4">
        <f t="shared" si="60"/>
        <v>9.9035203142833501E+27</v>
      </c>
      <c r="B471" s="4">
        <f t="shared" si="61"/>
        <v>93.000000000000043</v>
      </c>
      <c r="C471" s="4">
        <v>465</v>
      </c>
    </row>
    <row r="472" spans="1:3">
      <c r="A472" s="4">
        <f t="shared" si="60"/>
        <v>1.1376157493697002E+28</v>
      </c>
      <c r="B472" s="4">
        <f t="shared" si="61"/>
        <v>93.200000000000045</v>
      </c>
      <c r="C472" s="4">
        <v>466</v>
      </c>
    </row>
    <row r="473" spans="1:3">
      <c r="A473" s="4">
        <f t="shared" si="60"/>
        <v>1.306777339919694E+28</v>
      </c>
      <c r="B473" s="4">
        <f t="shared" si="61"/>
        <v>93.400000000000048</v>
      </c>
      <c r="C473" s="4">
        <v>467</v>
      </c>
    </row>
    <row r="474" spans="1:3">
      <c r="A474" s="4">
        <f t="shared" si="60"/>
        <v>1.5010929807131541E+28</v>
      </c>
      <c r="B474" s="4">
        <f t="shared" si="61"/>
        <v>93.600000000000051</v>
      </c>
      <c r="C474" s="4">
        <v>468</v>
      </c>
    </row>
    <row r="475" spans="1:3">
      <c r="A475" s="4">
        <f t="shared" si="60"/>
        <v>1.724303037642796E+28</v>
      </c>
      <c r="B475" s="4">
        <f t="shared" si="61"/>
        <v>93.80000000000004</v>
      </c>
      <c r="C475" s="4">
        <v>469</v>
      </c>
    </row>
    <row r="476" spans="1:3">
      <c r="A476" s="4">
        <f t="shared" si="60"/>
        <v>1.9807040628566705E+28</v>
      </c>
      <c r="B476" s="4">
        <f t="shared" si="61"/>
        <v>94.000000000000057</v>
      </c>
      <c r="C476" s="4">
        <v>470</v>
      </c>
    </row>
    <row r="477" spans="1:3">
      <c r="A477" s="4">
        <f t="shared" si="60"/>
        <v>2.2752314987394018E+28</v>
      </c>
      <c r="B477" s="4">
        <f t="shared" si="61"/>
        <v>94.200000000000045</v>
      </c>
      <c r="C477" s="4">
        <v>471</v>
      </c>
    </row>
    <row r="478" spans="1:3">
      <c r="A478" s="4">
        <f t="shared" si="60"/>
        <v>2.613554679839389E+28</v>
      </c>
      <c r="B478" s="4">
        <f t="shared" si="61"/>
        <v>94.400000000000063</v>
      </c>
      <c r="C478" s="4">
        <v>472</v>
      </c>
    </row>
    <row r="479" spans="1:3">
      <c r="A479" s="4">
        <f t="shared" si="60"/>
        <v>3.0021859614263099E+28</v>
      </c>
      <c r="B479" s="4">
        <f t="shared" si="61"/>
        <v>94.600000000000051</v>
      </c>
      <c r="C479" s="4">
        <v>473</v>
      </c>
    </row>
    <row r="480" spans="1:3">
      <c r="A480" s="4">
        <f t="shared" si="60"/>
        <v>3.4486060752855938E+28</v>
      </c>
      <c r="B480" s="4">
        <f t="shared" si="61"/>
        <v>94.80000000000004</v>
      </c>
      <c r="C480" s="4">
        <v>474</v>
      </c>
    </row>
    <row r="481" spans="1:3">
      <c r="A481" s="4">
        <f t="shared" si="60"/>
        <v>3.9614081257133418E+28</v>
      </c>
      <c r="B481" s="4">
        <f t="shared" si="61"/>
        <v>95.000000000000057</v>
      </c>
      <c r="C481" s="4">
        <v>475</v>
      </c>
    </row>
    <row r="482" spans="1:3">
      <c r="A482" s="4">
        <f t="shared" si="60"/>
        <v>4.5504629974788045E+28</v>
      </c>
      <c r="B482" s="4">
        <f t="shared" si="61"/>
        <v>95.200000000000045</v>
      </c>
      <c r="C482" s="4">
        <v>476</v>
      </c>
    </row>
    <row r="483" spans="1:3">
      <c r="A483" s="4">
        <f t="shared" si="60"/>
        <v>5.2271093596787806E+28</v>
      </c>
      <c r="B483" s="4">
        <f t="shared" si="61"/>
        <v>95.400000000000063</v>
      </c>
      <c r="C483" s="4">
        <v>477</v>
      </c>
    </row>
    <row r="484" spans="1:3">
      <c r="A484" s="4">
        <f t="shared" si="60"/>
        <v>6.0043719228526199E+28</v>
      </c>
      <c r="B484" s="4">
        <f t="shared" si="61"/>
        <v>95.600000000000051</v>
      </c>
      <c r="C484" s="4">
        <v>478</v>
      </c>
    </row>
    <row r="485" spans="1:3">
      <c r="A485" s="4">
        <f t="shared" si="60"/>
        <v>6.8972121505711902E+28</v>
      </c>
      <c r="B485" s="4">
        <f t="shared" si="61"/>
        <v>95.80000000000004</v>
      </c>
      <c r="C485" s="4">
        <v>479</v>
      </c>
    </row>
    <row r="486" spans="1:3">
      <c r="A486" s="4">
        <f t="shared" si="60"/>
        <v>7.9228162514266888E+28</v>
      </c>
      <c r="B486" s="4">
        <f t="shared" si="61"/>
        <v>96.000000000000057</v>
      </c>
      <c r="C486" s="4">
        <v>480</v>
      </c>
    </row>
    <row r="487" spans="1:3">
      <c r="A487" s="4">
        <f t="shared" si="60"/>
        <v>9.1009259949576143E+28</v>
      </c>
      <c r="B487" s="4">
        <f t="shared" si="61"/>
        <v>96.200000000000045</v>
      </c>
      <c r="C487" s="4">
        <v>481</v>
      </c>
    </row>
    <row r="488" spans="1:3">
      <c r="A488" s="4">
        <f t="shared" si="60"/>
        <v>1.0454218719357565E+29</v>
      </c>
      <c r="B488" s="4">
        <f t="shared" si="61"/>
        <v>96.400000000000034</v>
      </c>
      <c r="C488" s="4">
        <v>482</v>
      </c>
    </row>
    <row r="489" spans="1:3">
      <c r="A489" s="4">
        <f t="shared" si="60"/>
        <v>1.2008743845705245E+29</v>
      </c>
      <c r="B489" s="4">
        <f t="shared" si="61"/>
        <v>96.600000000000051</v>
      </c>
      <c r="C489" s="4">
        <v>483</v>
      </c>
    </row>
    <row r="490" spans="1:3">
      <c r="A490" s="4">
        <f t="shared" si="60"/>
        <v>1.3794424301142382E+29</v>
      </c>
      <c r="B490" s="4">
        <f t="shared" si="61"/>
        <v>96.80000000000004</v>
      </c>
      <c r="C490" s="4">
        <v>484</v>
      </c>
    </row>
    <row r="491" spans="1:3">
      <c r="A491" s="4">
        <f t="shared" si="60"/>
        <v>1.5845632502853381E+29</v>
      </c>
      <c r="B491" s="4">
        <f t="shared" si="61"/>
        <v>97.000000000000057</v>
      </c>
      <c r="C491" s="4">
        <v>485</v>
      </c>
    </row>
    <row r="492" spans="1:3">
      <c r="A492" s="4">
        <f t="shared" si="60"/>
        <v>1.8201851989915229E+29</v>
      </c>
      <c r="B492" s="4">
        <f t="shared" si="61"/>
        <v>97.200000000000045</v>
      </c>
      <c r="C492" s="4">
        <v>486</v>
      </c>
    </row>
    <row r="493" spans="1:3">
      <c r="A493" s="4">
        <f t="shared" si="60"/>
        <v>2.0908437438715136E+29</v>
      </c>
      <c r="B493" s="4">
        <f t="shared" si="61"/>
        <v>97.400000000000048</v>
      </c>
      <c r="C493" s="4">
        <v>487</v>
      </c>
    </row>
    <row r="494" spans="1:3">
      <c r="A494" s="4">
        <f t="shared" si="60"/>
        <v>2.4017487691410501E+29</v>
      </c>
      <c r="B494" s="4">
        <f t="shared" si="61"/>
        <v>97.600000000000051</v>
      </c>
      <c r="C494" s="4">
        <v>488</v>
      </c>
    </row>
    <row r="495" spans="1:3">
      <c r="A495" s="4">
        <f t="shared" si="60"/>
        <v>2.7588848602284782E+29</v>
      </c>
      <c r="B495" s="4">
        <f t="shared" si="61"/>
        <v>97.800000000000054</v>
      </c>
      <c r="C495" s="4">
        <v>489</v>
      </c>
    </row>
    <row r="496" spans="1:3">
      <c r="A496" s="4">
        <f t="shared" si="60"/>
        <v>3.1691265005706776E+29</v>
      </c>
      <c r="B496" s="4">
        <f t="shared" si="61"/>
        <v>98.000000000000043</v>
      </c>
      <c r="C496" s="4">
        <v>490</v>
      </c>
    </row>
    <row r="497" spans="1:3">
      <c r="A497" s="4">
        <f t="shared" si="60"/>
        <v>3.6403703979830478E+29</v>
      </c>
      <c r="B497" s="4">
        <f t="shared" si="61"/>
        <v>98.20000000000006</v>
      </c>
      <c r="C497" s="4">
        <v>491</v>
      </c>
    </row>
    <row r="498" spans="1:3">
      <c r="A498" s="4">
        <f t="shared" si="60"/>
        <v>4.1816874877430287E+29</v>
      </c>
      <c r="B498" s="4">
        <f t="shared" si="61"/>
        <v>98.400000000000048</v>
      </c>
      <c r="C498" s="4">
        <v>492</v>
      </c>
    </row>
    <row r="499" spans="1:3">
      <c r="A499" s="4">
        <f t="shared" si="60"/>
        <v>4.8034975382821008E+29</v>
      </c>
      <c r="B499" s="4">
        <f t="shared" si="61"/>
        <v>98.600000000000065</v>
      </c>
      <c r="C499" s="4">
        <v>493</v>
      </c>
    </row>
    <row r="500" spans="1:3">
      <c r="A500" s="4">
        <f t="shared" si="60"/>
        <v>5.517769720456957E+29</v>
      </c>
      <c r="B500" s="4">
        <f t="shared" si="61"/>
        <v>98.800000000000054</v>
      </c>
      <c r="C500" s="4">
        <v>494</v>
      </c>
    </row>
    <row r="501" spans="1:3">
      <c r="A501" s="4">
        <f t="shared" si="60"/>
        <v>6.3382530011413553E+29</v>
      </c>
      <c r="B501" s="4">
        <f t="shared" si="61"/>
        <v>99.000000000000043</v>
      </c>
      <c r="C501" s="4">
        <v>495</v>
      </c>
    </row>
    <row r="502" spans="1:3">
      <c r="A502" s="4">
        <f t="shared" si="60"/>
        <v>7.2807407959660985E+29</v>
      </c>
      <c r="B502" s="4">
        <f t="shared" si="61"/>
        <v>99.20000000000006</v>
      </c>
      <c r="C502" s="4">
        <v>496</v>
      </c>
    </row>
    <row r="503" spans="1:3">
      <c r="A503" s="4">
        <f t="shared" si="60"/>
        <v>8.3633749754860601E+29</v>
      </c>
      <c r="B503" s="4">
        <f t="shared" si="61"/>
        <v>99.400000000000048</v>
      </c>
      <c r="C503" s="4">
        <v>497</v>
      </c>
    </row>
    <row r="504" spans="1:3">
      <c r="A504" s="4">
        <f t="shared" si="60"/>
        <v>9.6069950765642059E+29</v>
      </c>
      <c r="B504" s="4">
        <f t="shared" si="61"/>
        <v>99.600000000000037</v>
      </c>
      <c r="C504" s="4">
        <v>498</v>
      </c>
    </row>
    <row r="505" spans="1:3">
      <c r="A505" s="4">
        <f t="shared" si="60"/>
        <v>1.1035539440913918E+30</v>
      </c>
      <c r="B505" s="4">
        <f t="shared" si="61"/>
        <v>99.800000000000054</v>
      </c>
      <c r="C505" s="4">
        <v>499</v>
      </c>
    </row>
    <row r="506" spans="1:3">
      <c r="A506" s="4">
        <f t="shared" si="60"/>
        <v>1.2676506002282719E+30</v>
      </c>
      <c r="B506" s="4">
        <f t="shared" si="61"/>
        <v>100.00000000000004</v>
      </c>
      <c r="C506" s="4">
        <v>500</v>
      </c>
    </row>
    <row r="507" spans="1:3">
      <c r="A507" s="4">
        <f t="shared" si="60"/>
        <v>1.4561481591932197E+30</v>
      </c>
      <c r="B507" s="4">
        <f t="shared" si="61"/>
        <v>100.20000000000006</v>
      </c>
      <c r="C507" s="4">
        <v>501</v>
      </c>
    </row>
    <row r="508" spans="1:3">
      <c r="A508" s="4">
        <f t="shared" si="60"/>
        <v>1.6726749950972123E+30</v>
      </c>
      <c r="B508" s="4">
        <f t="shared" si="61"/>
        <v>100.40000000000005</v>
      </c>
      <c r="C508" s="4">
        <v>502</v>
      </c>
    </row>
    <row r="509" spans="1:3">
      <c r="A509" s="4">
        <f t="shared" si="60"/>
        <v>1.9213990153128423E+30</v>
      </c>
      <c r="B509" s="4">
        <f t="shared" si="61"/>
        <v>100.60000000000005</v>
      </c>
      <c r="C509" s="4">
        <v>503</v>
      </c>
    </row>
    <row r="510" spans="1:3">
      <c r="A510" s="4">
        <f t="shared" si="60"/>
        <v>2.2071078881827845E+30</v>
      </c>
      <c r="B510" s="4">
        <f t="shared" si="61"/>
        <v>100.80000000000005</v>
      </c>
      <c r="C510" s="4">
        <v>504</v>
      </c>
    </row>
    <row r="511" spans="1:3">
      <c r="A511" s="4">
        <f t="shared" si="60"/>
        <v>2.5353012004565449E+30</v>
      </c>
      <c r="B511" s="4">
        <f t="shared" si="61"/>
        <v>101.00000000000004</v>
      </c>
      <c r="C511" s="4">
        <v>505</v>
      </c>
    </row>
    <row r="512" spans="1:3">
      <c r="A512" s="4">
        <f t="shared" si="60"/>
        <v>2.9122963183864405E+30</v>
      </c>
      <c r="B512" s="4">
        <f t="shared" si="61"/>
        <v>101.20000000000005</v>
      </c>
      <c r="C512" s="4">
        <v>506</v>
      </c>
    </row>
    <row r="513" spans="1:3">
      <c r="A513" s="4">
        <f t="shared" si="60"/>
        <v>3.3453499901944257E+30</v>
      </c>
      <c r="B513" s="4">
        <f t="shared" si="61"/>
        <v>101.40000000000005</v>
      </c>
      <c r="C513" s="4">
        <v>507</v>
      </c>
    </row>
    <row r="514" spans="1:3">
      <c r="A514" s="4">
        <f t="shared" si="60"/>
        <v>3.8427980306256846E+30</v>
      </c>
      <c r="B514" s="4">
        <f t="shared" si="61"/>
        <v>101.60000000000005</v>
      </c>
      <c r="C514" s="4">
        <v>508</v>
      </c>
    </row>
    <row r="515" spans="1:3">
      <c r="A515" s="4">
        <f t="shared" si="60"/>
        <v>4.4142157763655696E+30</v>
      </c>
      <c r="B515" s="4">
        <f t="shared" si="61"/>
        <v>101.80000000000005</v>
      </c>
      <c r="C515" s="4">
        <v>509</v>
      </c>
    </row>
    <row r="516" spans="1:3">
      <c r="A516" s="4">
        <f t="shared" si="60"/>
        <v>5.0706024009130899E+30</v>
      </c>
      <c r="B516" s="4">
        <f t="shared" si="61"/>
        <v>102.00000000000006</v>
      </c>
      <c r="C516" s="4">
        <v>510</v>
      </c>
    </row>
    <row r="517" spans="1:3">
      <c r="A517" s="4">
        <f t="shared" si="60"/>
        <v>5.8245926367728833E+30</v>
      </c>
      <c r="B517" s="4">
        <f t="shared" si="61"/>
        <v>102.20000000000005</v>
      </c>
      <c r="C517" s="4">
        <v>511</v>
      </c>
    </row>
    <row r="518" spans="1:3">
      <c r="A518" s="4">
        <f t="shared" si="60"/>
        <v>6.6906999803888537E+30</v>
      </c>
      <c r="B518" s="4">
        <f t="shared" si="61"/>
        <v>102.40000000000006</v>
      </c>
      <c r="C518" s="4">
        <v>512</v>
      </c>
    </row>
    <row r="519" spans="1:3">
      <c r="A519" s="4">
        <f t="shared" ref="A519:A545" si="62">POWER($B$1,C519)</f>
        <v>7.6855960612513715E+30</v>
      </c>
      <c r="B519" s="4">
        <f t="shared" si="61"/>
        <v>102.60000000000005</v>
      </c>
      <c r="C519" s="4">
        <v>513</v>
      </c>
    </row>
    <row r="520" spans="1:3">
      <c r="A520" s="4">
        <f t="shared" si="62"/>
        <v>8.8284315527311425E+30</v>
      </c>
      <c r="B520" s="4">
        <f t="shared" ref="B520:B545" si="63">LOG(A520,2)</f>
        <v>102.80000000000007</v>
      </c>
      <c r="C520" s="4">
        <v>514</v>
      </c>
    </row>
    <row r="521" spans="1:3">
      <c r="A521" s="4">
        <f t="shared" si="62"/>
        <v>1.0141204801826184E+31</v>
      </c>
      <c r="B521" s="4">
        <f t="shared" si="63"/>
        <v>103.00000000000006</v>
      </c>
      <c r="C521" s="4">
        <v>515</v>
      </c>
    </row>
    <row r="522" spans="1:3">
      <c r="A522" s="4">
        <f t="shared" si="62"/>
        <v>1.1649185273545769E+31</v>
      </c>
      <c r="B522" s="4">
        <f t="shared" si="63"/>
        <v>103.20000000000005</v>
      </c>
      <c r="C522" s="4">
        <v>516</v>
      </c>
    </row>
    <row r="523" spans="1:3">
      <c r="A523" s="4">
        <f t="shared" si="62"/>
        <v>1.338139996077771E+31</v>
      </c>
      <c r="B523" s="4">
        <f t="shared" si="63"/>
        <v>103.40000000000006</v>
      </c>
      <c r="C523" s="4">
        <v>517</v>
      </c>
    </row>
    <row r="524" spans="1:3">
      <c r="A524" s="4">
        <f t="shared" si="62"/>
        <v>1.5371192122502745E+31</v>
      </c>
      <c r="B524" s="4">
        <f t="shared" si="63"/>
        <v>103.60000000000005</v>
      </c>
      <c r="C524" s="4">
        <v>518</v>
      </c>
    </row>
    <row r="525" spans="1:3">
      <c r="A525" s="4">
        <f t="shared" si="62"/>
        <v>1.765686310546229E+31</v>
      </c>
      <c r="B525" s="4">
        <f t="shared" si="63"/>
        <v>103.80000000000004</v>
      </c>
      <c r="C525" s="4">
        <v>519</v>
      </c>
    </row>
    <row r="526" spans="1:3">
      <c r="A526" s="4">
        <f t="shared" si="62"/>
        <v>2.0282409603652373E+31</v>
      </c>
      <c r="B526" s="4">
        <f t="shared" si="63"/>
        <v>104.00000000000006</v>
      </c>
      <c r="C526" s="4">
        <v>520</v>
      </c>
    </row>
    <row r="527" spans="1:3">
      <c r="A527" s="4">
        <f t="shared" si="62"/>
        <v>2.3298370547091547E+31</v>
      </c>
      <c r="B527" s="4">
        <f t="shared" si="63"/>
        <v>104.20000000000005</v>
      </c>
      <c r="C527" s="4">
        <v>521</v>
      </c>
    </row>
    <row r="528" spans="1:3">
      <c r="A528" s="4">
        <f t="shared" si="62"/>
        <v>2.6762799921555433E+31</v>
      </c>
      <c r="B528" s="4">
        <f t="shared" si="63"/>
        <v>104.40000000000006</v>
      </c>
      <c r="C528" s="4">
        <v>522</v>
      </c>
    </row>
    <row r="529" spans="1:3">
      <c r="A529" s="4">
        <f t="shared" si="62"/>
        <v>3.0742384245005504E+31</v>
      </c>
      <c r="B529" s="4">
        <f t="shared" si="63"/>
        <v>104.60000000000005</v>
      </c>
      <c r="C529" s="4">
        <v>523</v>
      </c>
    </row>
    <row r="530" spans="1:3">
      <c r="A530" s="4">
        <f t="shared" si="62"/>
        <v>3.5313726210924593E+31</v>
      </c>
      <c r="B530" s="4">
        <f t="shared" si="63"/>
        <v>104.80000000000005</v>
      </c>
      <c r="C530" s="4">
        <v>524</v>
      </c>
    </row>
    <row r="531" spans="1:3">
      <c r="A531" s="4">
        <f t="shared" si="62"/>
        <v>4.0564819207304755E+31</v>
      </c>
      <c r="B531" s="4">
        <f t="shared" si="63"/>
        <v>105.00000000000006</v>
      </c>
      <c r="C531" s="4">
        <v>525</v>
      </c>
    </row>
    <row r="532" spans="1:3">
      <c r="A532" s="4">
        <f t="shared" si="62"/>
        <v>4.6596741094183102E+31</v>
      </c>
      <c r="B532" s="4">
        <f t="shared" si="63"/>
        <v>105.20000000000006</v>
      </c>
      <c r="C532" s="4">
        <v>526</v>
      </c>
    </row>
    <row r="533" spans="1:3">
      <c r="A533" s="4">
        <f t="shared" si="62"/>
        <v>5.3525599843110875E+31</v>
      </c>
      <c r="B533" s="4">
        <f t="shared" si="63"/>
        <v>105.40000000000005</v>
      </c>
      <c r="C533" s="4">
        <v>527</v>
      </c>
    </row>
    <row r="534" spans="1:3">
      <c r="A534" s="4">
        <f t="shared" si="62"/>
        <v>6.1484768490011026E+31</v>
      </c>
      <c r="B534" s="4">
        <f t="shared" si="63"/>
        <v>105.60000000000005</v>
      </c>
      <c r="C534" s="4">
        <v>528</v>
      </c>
    </row>
    <row r="535" spans="1:3">
      <c r="A535" s="4">
        <f t="shared" si="62"/>
        <v>7.0627452421849212E+31</v>
      </c>
      <c r="B535" s="4">
        <f t="shared" si="63"/>
        <v>105.80000000000005</v>
      </c>
      <c r="C535" s="4">
        <v>529</v>
      </c>
    </row>
    <row r="536" spans="1:3">
      <c r="A536" s="4">
        <f t="shared" si="62"/>
        <v>8.1129638414609546E+31</v>
      </c>
      <c r="B536" s="4">
        <f t="shared" si="63"/>
        <v>106.00000000000006</v>
      </c>
      <c r="C536" s="4">
        <v>530</v>
      </c>
    </row>
    <row r="537" spans="1:3">
      <c r="A537" s="4">
        <f t="shared" si="62"/>
        <v>9.3193482188366258E+31</v>
      </c>
      <c r="B537" s="4">
        <f t="shared" si="63"/>
        <v>106.20000000000006</v>
      </c>
      <c r="C537" s="4">
        <v>531</v>
      </c>
    </row>
    <row r="538" spans="1:3">
      <c r="A538" s="4">
        <f t="shared" si="62"/>
        <v>1.070511996862218E+32</v>
      </c>
      <c r="B538" s="4">
        <f t="shared" si="63"/>
        <v>106.40000000000005</v>
      </c>
      <c r="C538" s="4">
        <v>532</v>
      </c>
    </row>
    <row r="539" spans="1:3">
      <c r="A539" s="4">
        <f t="shared" si="62"/>
        <v>1.2296953698002209E+32</v>
      </c>
      <c r="B539" s="4">
        <f t="shared" si="63"/>
        <v>106.60000000000007</v>
      </c>
      <c r="C539" s="4">
        <v>533</v>
      </c>
    </row>
    <row r="540" spans="1:3">
      <c r="A540" s="4">
        <f t="shared" si="62"/>
        <v>1.4125490484369844E+32</v>
      </c>
      <c r="B540" s="4">
        <f t="shared" si="63"/>
        <v>106.80000000000005</v>
      </c>
      <c r="C540" s="4">
        <v>534</v>
      </c>
    </row>
    <row r="541" spans="1:3">
      <c r="A541" s="4">
        <f t="shared" si="62"/>
        <v>1.6225927682921916E+32</v>
      </c>
      <c r="B541" s="4">
        <f t="shared" si="63"/>
        <v>107.00000000000004</v>
      </c>
      <c r="C541" s="4">
        <v>535</v>
      </c>
    </row>
    <row r="542" spans="1:3">
      <c r="A542" s="4">
        <f t="shared" si="62"/>
        <v>1.8638696437673255E+32</v>
      </c>
      <c r="B542" s="4">
        <f t="shared" si="63"/>
        <v>107.20000000000006</v>
      </c>
      <c r="C542" s="4">
        <v>536</v>
      </c>
    </row>
    <row r="543" spans="1:3">
      <c r="A543" s="4">
        <f t="shared" si="62"/>
        <v>2.1410239937244372E+32</v>
      </c>
      <c r="B543" s="4">
        <f t="shared" si="63"/>
        <v>107.40000000000005</v>
      </c>
      <c r="C543" s="4">
        <v>537</v>
      </c>
    </row>
    <row r="544" spans="1:3">
      <c r="A544" s="4">
        <f t="shared" si="62"/>
        <v>2.4593907396004425E+32</v>
      </c>
      <c r="B544" s="4">
        <f t="shared" si="63"/>
        <v>107.60000000000007</v>
      </c>
      <c r="C544" s="4">
        <v>538</v>
      </c>
    </row>
    <row r="545" spans="1:3">
      <c r="A545" s="4">
        <f t="shared" si="62"/>
        <v>2.8250980968739696E+32</v>
      </c>
      <c r="B545" s="4">
        <f t="shared" si="63"/>
        <v>107.80000000000005</v>
      </c>
      <c r="C545" s="4">
        <v>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67"/>
  <sheetViews>
    <sheetView zoomScale="70" zoomScaleNormal="70" workbookViewId="0">
      <pane xSplit="1" topLeftCell="B1" activePane="topRight" state="frozen"/>
      <selection pane="topRight" activeCell="I43" sqref="I43"/>
    </sheetView>
  </sheetViews>
  <sheetFormatPr defaultRowHeight="16.5"/>
  <cols>
    <col min="1" max="1" width="8.375" style="112" bestFit="1" customWidth="1"/>
    <col min="2" max="2" width="7.5" style="113" bestFit="1" customWidth="1"/>
    <col min="3" max="3" width="7.5" style="113" customWidth="1"/>
    <col min="4" max="4" width="5.625" style="111" bestFit="1" customWidth="1"/>
    <col min="5" max="6" width="6.75" style="111" bestFit="1" customWidth="1"/>
    <col min="7" max="7" width="6.875" style="111" bestFit="1" customWidth="1"/>
    <col min="8" max="8" width="8.125" style="111" bestFit="1" customWidth="1"/>
    <col min="9" max="10" width="11" style="107" bestFit="1" customWidth="1"/>
    <col min="13" max="13" width="4.25" style="38" bestFit="1" customWidth="1"/>
  </cols>
  <sheetData>
    <row r="1" spans="1:13">
      <c r="A1" s="112" t="s">
        <v>10</v>
      </c>
      <c r="B1" s="113" t="s">
        <v>111</v>
      </c>
      <c r="C1" s="113" t="s">
        <v>190</v>
      </c>
      <c r="I1" s="114" t="s">
        <v>10</v>
      </c>
      <c r="J1" s="114" t="s">
        <v>180</v>
      </c>
      <c r="M1" s="38" t="s">
        <v>0</v>
      </c>
    </row>
    <row r="2" spans="1:13">
      <c r="A2" s="112" t="s">
        <v>136</v>
      </c>
      <c r="D2" s="103" t="s">
        <v>6</v>
      </c>
      <c r="E2" s="103"/>
      <c r="F2" s="111" t="s">
        <v>7</v>
      </c>
      <c r="G2" s="111" t="s">
        <v>7</v>
      </c>
      <c r="I2" s="114" t="s">
        <v>137</v>
      </c>
      <c r="J2" s="114"/>
    </row>
    <row r="3" spans="1:13">
      <c r="D3" s="104" t="s">
        <v>4</v>
      </c>
      <c r="E3" s="104" t="s">
        <v>5</v>
      </c>
      <c r="F3" s="104" t="s">
        <v>3</v>
      </c>
      <c r="G3" s="104" t="s">
        <v>8</v>
      </c>
      <c r="I3" s="114" t="s">
        <v>138</v>
      </c>
      <c r="J3" s="114"/>
    </row>
    <row r="4" spans="1:13" ht="17.25" thickBot="1">
      <c r="A4" s="115"/>
      <c r="B4" s="116"/>
      <c r="I4" s="114"/>
      <c r="J4" s="114"/>
      <c r="M4" s="50"/>
    </row>
    <row r="5" spans="1:13">
      <c r="A5" s="117">
        <v>0</v>
      </c>
      <c r="B5" s="118"/>
      <c r="C5" s="118"/>
      <c r="I5" s="114"/>
      <c r="J5" s="114"/>
      <c r="M5" s="57"/>
    </row>
    <row r="6" spans="1:13">
      <c r="A6" s="117">
        <f>IF(B6&gt;0,A5+B6,A5)</f>
        <v>1</v>
      </c>
      <c r="B6" s="119">
        <f>1+M6/200</f>
        <v>1</v>
      </c>
      <c r="C6" s="119"/>
      <c r="D6" s="105">
        <v>0.1</v>
      </c>
      <c r="E6" s="105">
        <v>2</v>
      </c>
      <c r="F6" s="105">
        <v>1</v>
      </c>
      <c r="G6" s="105">
        <v>1</v>
      </c>
      <c r="H6" s="106">
        <f>(1-D6)+D6*E6</f>
        <v>1.1000000000000001</v>
      </c>
      <c r="I6" s="107">
        <f>H6*F6*G6*2</f>
        <v>2.2000000000000002</v>
      </c>
      <c r="J6" s="108">
        <f>A6+I6</f>
        <v>3.2</v>
      </c>
      <c r="M6" s="38">
        <v>0</v>
      </c>
    </row>
    <row r="7" spans="1:13">
      <c r="A7" s="117">
        <f t="shared" ref="A7:A20" si="0">IF(B7&gt;0,A6+B7,A6)</f>
        <v>1</v>
      </c>
      <c r="B7" s="118"/>
      <c r="C7" s="118"/>
      <c r="D7" s="105">
        <f>D6+0.1%</f>
        <v>0.10100000000000001</v>
      </c>
      <c r="E7" s="105">
        <f>E6+1%</f>
        <v>2.0099999999999998</v>
      </c>
      <c r="F7" s="105">
        <f>F6+0.5%</f>
        <v>1.0049999999999999</v>
      </c>
      <c r="G7" s="105">
        <v>1</v>
      </c>
      <c r="H7" s="106">
        <f t="shared" ref="H7:H70" si="1">(1-D7)+D7*E7</f>
        <v>1.1020099999999999</v>
      </c>
      <c r="I7" s="107">
        <f t="shared" ref="I7:I70" si="2">H7*F7*G7*2</f>
        <v>2.2150400999999995</v>
      </c>
      <c r="J7" s="108">
        <f t="shared" ref="J7:J70" si="3">A7+I7</f>
        <v>3.2150400999999995</v>
      </c>
      <c r="M7" s="38">
        <v>1</v>
      </c>
    </row>
    <row r="8" spans="1:13">
      <c r="A8" s="117">
        <f t="shared" si="0"/>
        <v>1</v>
      </c>
      <c r="B8" s="118"/>
      <c r="C8" s="118"/>
      <c r="D8" s="105">
        <f t="shared" ref="D8:D71" si="4">D7+0.1%</f>
        <v>0.10200000000000001</v>
      </c>
      <c r="E8" s="105">
        <f t="shared" ref="E8:E71" si="5">E7+1%</f>
        <v>2.0199999999999996</v>
      </c>
      <c r="F8" s="105">
        <f t="shared" ref="F8:F71" si="6">F7+0.5%</f>
        <v>1.0099999999999998</v>
      </c>
      <c r="G8" s="105">
        <v>1</v>
      </c>
      <c r="H8" s="106">
        <f t="shared" si="1"/>
        <v>1.1040399999999999</v>
      </c>
      <c r="I8" s="107">
        <f t="shared" si="2"/>
        <v>2.2301607999999993</v>
      </c>
      <c r="J8" s="108">
        <f t="shared" si="3"/>
        <v>3.2301607999999993</v>
      </c>
      <c r="M8" s="38">
        <v>2</v>
      </c>
    </row>
    <row r="9" spans="1:13">
      <c r="A9" s="117">
        <f t="shared" si="0"/>
        <v>1</v>
      </c>
      <c r="B9" s="118"/>
      <c r="C9" s="118"/>
      <c r="D9" s="105">
        <f t="shared" si="4"/>
        <v>0.10300000000000001</v>
      </c>
      <c r="E9" s="105">
        <f t="shared" si="5"/>
        <v>2.0299999999999994</v>
      </c>
      <c r="F9" s="105">
        <f t="shared" si="6"/>
        <v>1.0149999999999997</v>
      </c>
      <c r="G9" s="105">
        <v>1</v>
      </c>
      <c r="H9" s="106">
        <f t="shared" si="1"/>
        <v>1.10609</v>
      </c>
      <c r="I9" s="107">
        <f t="shared" si="2"/>
        <v>2.2453626999999994</v>
      </c>
      <c r="J9" s="108">
        <f t="shared" si="3"/>
        <v>3.2453626999999994</v>
      </c>
      <c r="M9" s="38">
        <v>3</v>
      </c>
    </row>
    <row r="10" spans="1:13">
      <c r="A10" s="117">
        <f t="shared" si="0"/>
        <v>1</v>
      </c>
      <c r="B10" s="118"/>
      <c r="C10" s="118"/>
      <c r="D10" s="105">
        <f t="shared" si="4"/>
        <v>0.10400000000000001</v>
      </c>
      <c r="E10" s="105">
        <f t="shared" si="5"/>
        <v>2.0399999999999991</v>
      </c>
      <c r="F10" s="105">
        <f t="shared" si="6"/>
        <v>1.0199999999999996</v>
      </c>
      <c r="G10" s="105">
        <v>1</v>
      </c>
      <c r="H10" s="106">
        <f t="shared" si="1"/>
        <v>1.10816</v>
      </c>
      <c r="I10" s="107">
        <f t="shared" si="2"/>
        <v>2.2606463999999993</v>
      </c>
      <c r="J10" s="108">
        <f t="shared" si="3"/>
        <v>3.2606463999999993</v>
      </c>
      <c r="M10" s="38">
        <v>4</v>
      </c>
    </row>
    <row r="11" spans="1:13">
      <c r="A11" s="117">
        <f t="shared" si="0"/>
        <v>1</v>
      </c>
      <c r="B11" s="118"/>
      <c r="C11" s="118"/>
      <c r="D11" s="105">
        <f t="shared" si="4"/>
        <v>0.10500000000000001</v>
      </c>
      <c r="E11" s="105">
        <f t="shared" si="5"/>
        <v>2.0499999999999989</v>
      </c>
      <c r="F11" s="105">
        <f t="shared" si="6"/>
        <v>1.0249999999999995</v>
      </c>
      <c r="G11" s="105">
        <v>1</v>
      </c>
      <c r="H11" s="106">
        <f t="shared" si="1"/>
        <v>1.11025</v>
      </c>
      <c r="I11" s="107">
        <f t="shared" si="2"/>
        <v>2.2760124999999989</v>
      </c>
      <c r="J11" s="108">
        <f t="shared" si="3"/>
        <v>3.2760124999999989</v>
      </c>
      <c r="M11" s="38">
        <v>5</v>
      </c>
    </row>
    <row r="12" spans="1:13">
      <c r="A12" s="117">
        <f t="shared" si="0"/>
        <v>1</v>
      </c>
      <c r="B12" s="118"/>
      <c r="C12" s="118"/>
      <c r="D12" s="105">
        <f t="shared" si="4"/>
        <v>0.10600000000000001</v>
      </c>
      <c r="E12" s="105">
        <f t="shared" si="5"/>
        <v>2.0599999999999987</v>
      </c>
      <c r="F12" s="105">
        <f t="shared" si="6"/>
        <v>1.0299999999999994</v>
      </c>
      <c r="G12" s="105">
        <v>1</v>
      </c>
      <c r="H12" s="106">
        <f t="shared" si="1"/>
        <v>1.1123599999999998</v>
      </c>
      <c r="I12" s="107">
        <f t="shared" si="2"/>
        <v>2.2914615999999981</v>
      </c>
      <c r="J12" s="108">
        <f t="shared" si="3"/>
        <v>3.2914615999999981</v>
      </c>
      <c r="M12" s="38">
        <v>6</v>
      </c>
    </row>
    <row r="13" spans="1:13">
      <c r="A13" s="117">
        <f t="shared" si="0"/>
        <v>1</v>
      </c>
      <c r="B13" s="118"/>
      <c r="C13" s="118"/>
      <c r="D13" s="105">
        <f t="shared" si="4"/>
        <v>0.10700000000000001</v>
      </c>
      <c r="E13" s="105">
        <f t="shared" si="5"/>
        <v>2.0699999999999985</v>
      </c>
      <c r="F13" s="105">
        <f t="shared" si="6"/>
        <v>1.0349999999999993</v>
      </c>
      <c r="G13" s="105">
        <v>1</v>
      </c>
      <c r="H13" s="106">
        <f t="shared" si="1"/>
        <v>1.11449</v>
      </c>
      <c r="I13" s="107">
        <f t="shared" si="2"/>
        <v>2.3069942999999982</v>
      </c>
      <c r="J13" s="108">
        <f t="shared" si="3"/>
        <v>3.3069942999999982</v>
      </c>
      <c r="M13" s="38">
        <v>7</v>
      </c>
    </row>
    <row r="14" spans="1:13">
      <c r="A14" s="117">
        <f t="shared" si="0"/>
        <v>1</v>
      </c>
      <c r="B14" s="118"/>
      <c r="C14" s="118"/>
      <c r="D14" s="105">
        <f t="shared" si="4"/>
        <v>0.10800000000000001</v>
      </c>
      <c r="E14" s="105">
        <f t="shared" si="5"/>
        <v>2.0799999999999983</v>
      </c>
      <c r="F14" s="105">
        <f t="shared" si="6"/>
        <v>1.0399999999999991</v>
      </c>
      <c r="G14" s="105">
        <v>1</v>
      </c>
      <c r="H14" s="106">
        <f t="shared" si="1"/>
        <v>1.1166399999999999</v>
      </c>
      <c r="I14" s="107">
        <f t="shared" si="2"/>
        <v>2.3226111999999977</v>
      </c>
      <c r="J14" s="108">
        <f t="shared" si="3"/>
        <v>3.3226111999999977</v>
      </c>
      <c r="M14" s="38">
        <v>8</v>
      </c>
    </row>
    <row r="15" spans="1:13">
      <c r="A15" s="117">
        <f t="shared" si="0"/>
        <v>1</v>
      </c>
      <c r="B15" s="118"/>
      <c r="C15" s="118"/>
      <c r="D15" s="105">
        <f t="shared" si="4"/>
        <v>0.10900000000000001</v>
      </c>
      <c r="E15" s="105">
        <f t="shared" si="5"/>
        <v>2.0899999999999981</v>
      </c>
      <c r="F15" s="105">
        <f t="shared" si="6"/>
        <v>1.044999999999999</v>
      </c>
      <c r="G15" s="105">
        <v>1</v>
      </c>
      <c r="H15" s="106">
        <f t="shared" si="1"/>
        <v>1.1188099999999999</v>
      </c>
      <c r="I15" s="107">
        <f t="shared" si="2"/>
        <v>2.3383128999999974</v>
      </c>
      <c r="J15" s="108">
        <f t="shared" si="3"/>
        <v>3.3383128999999974</v>
      </c>
      <c r="M15" s="38">
        <v>9</v>
      </c>
    </row>
    <row r="16" spans="1:13">
      <c r="A16" s="117">
        <f t="shared" si="0"/>
        <v>1</v>
      </c>
      <c r="B16" s="120"/>
      <c r="C16" s="120"/>
      <c r="D16" s="105">
        <f t="shared" si="4"/>
        <v>0.11000000000000001</v>
      </c>
      <c r="E16" s="105">
        <f t="shared" si="5"/>
        <v>2.0999999999999979</v>
      </c>
      <c r="F16" s="105">
        <f t="shared" si="6"/>
        <v>1.0499999999999989</v>
      </c>
      <c r="G16" s="105">
        <v>1</v>
      </c>
      <c r="H16" s="106">
        <f t="shared" si="1"/>
        <v>1.1209999999999998</v>
      </c>
      <c r="I16" s="107">
        <f t="shared" si="2"/>
        <v>2.3540999999999972</v>
      </c>
      <c r="J16" s="108">
        <f t="shared" si="3"/>
        <v>3.3540999999999972</v>
      </c>
      <c r="M16" s="38">
        <v>10</v>
      </c>
    </row>
    <row r="17" spans="1:13">
      <c r="A17" s="117">
        <f t="shared" si="0"/>
        <v>1</v>
      </c>
      <c r="B17" s="118"/>
      <c r="C17" s="118"/>
      <c r="D17" s="105">
        <f t="shared" si="4"/>
        <v>0.11100000000000002</v>
      </c>
      <c r="E17" s="105">
        <f t="shared" si="5"/>
        <v>2.1099999999999977</v>
      </c>
      <c r="F17" s="105">
        <f t="shared" si="6"/>
        <v>1.0549999999999988</v>
      </c>
      <c r="G17" s="105">
        <v>1</v>
      </c>
      <c r="H17" s="106">
        <f t="shared" si="1"/>
        <v>1.1232099999999998</v>
      </c>
      <c r="I17" s="107">
        <f t="shared" si="2"/>
        <v>2.3699730999999971</v>
      </c>
      <c r="J17" s="108">
        <f t="shared" si="3"/>
        <v>3.3699730999999971</v>
      </c>
      <c r="M17" s="38">
        <v>11</v>
      </c>
    </row>
    <row r="18" spans="1:13">
      <c r="A18" s="117">
        <f t="shared" si="0"/>
        <v>1</v>
      </c>
      <c r="B18" s="118"/>
      <c r="C18" s="118"/>
      <c r="D18" s="105">
        <f t="shared" si="4"/>
        <v>0.11200000000000002</v>
      </c>
      <c r="E18" s="105">
        <f t="shared" si="5"/>
        <v>2.1199999999999974</v>
      </c>
      <c r="F18" s="105">
        <f t="shared" si="6"/>
        <v>1.0599999999999987</v>
      </c>
      <c r="G18" s="105">
        <v>1</v>
      </c>
      <c r="H18" s="106">
        <f t="shared" si="1"/>
        <v>1.1254399999999998</v>
      </c>
      <c r="I18" s="107">
        <f t="shared" si="2"/>
        <v>2.3859327999999969</v>
      </c>
      <c r="J18" s="108">
        <f t="shared" si="3"/>
        <v>3.3859327999999969</v>
      </c>
      <c r="M18" s="38">
        <v>12</v>
      </c>
    </row>
    <row r="19" spans="1:13">
      <c r="A19" s="117">
        <f t="shared" si="0"/>
        <v>1</v>
      </c>
      <c r="B19" s="118"/>
      <c r="C19" s="118"/>
      <c r="D19" s="105">
        <f t="shared" si="4"/>
        <v>0.11300000000000002</v>
      </c>
      <c r="E19" s="105">
        <f t="shared" si="5"/>
        <v>2.1299999999999972</v>
      </c>
      <c r="F19" s="105">
        <f t="shared" si="6"/>
        <v>1.0649999999999986</v>
      </c>
      <c r="G19" s="105">
        <v>1</v>
      </c>
      <c r="H19" s="106">
        <f t="shared" si="1"/>
        <v>1.1276899999999996</v>
      </c>
      <c r="I19" s="107">
        <f t="shared" si="2"/>
        <v>2.4019796999999961</v>
      </c>
      <c r="J19" s="108">
        <f t="shared" si="3"/>
        <v>3.4019796999999961</v>
      </c>
      <c r="M19" s="38">
        <v>13</v>
      </c>
    </row>
    <row r="20" spans="1:13">
      <c r="A20" s="117">
        <f t="shared" si="0"/>
        <v>1</v>
      </c>
      <c r="B20" s="118"/>
      <c r="C20" s="118"/>
      <c r="D20" s="105">
        <f t="shared" si="4"/>
        <v>0.11400000000000002</v>
      </c>
      <c r="E20" s="105">
        <f t="shared" si="5"/>
        <v>2.139999999999997</v>
      </c>
      <c r="F20" s="105">
        <f t="shared" si="6"/>
        <v>1.0699999999999985</v>
      </c>
      <c r="G20" s="105">
        <v>1</v>
      </c>
      <c r="H20" s="106">
        <f t="shared" si="1"/>
        <v>1.1299599999999996</v>
      </c>
      <c r="I20" s="107">
        <f t="shared" si="2"/>
        <v>2.4181143999999959</v>
      </c>
      <c r="J20" s="108">
        <f t="shared" si="3"/>
        <v>3.4181143999999959</v>
      </c>
      <c r="M20" s="38">
        <v>14</v>
      </c>
    </row>
    <row r="21" spans="1:13">
      <c r="A21" s="117">
        <f>IF(B21&gt;0,A20+B21,A20)</f>
        <v>2.0750000000000002</v>
      </c>
      <c r="B21" s="119">
        <f>1+M21/200</f>
        <v>1.075</v>
      </c>
      <c r="C21" s="119"/>
      <c r="D21" s="105">
        <f t="shared" si="4"/>
        <v>0.11500000000000002</v>
      </c>
      <c r="E21" s="105">
        <f t="shared" si="5"/>
        <v>2.1499999999999968</v>
      </c>
      <c r="F21" s="105">
        <f t="shared" si="6"/>
        <v>1.0749999999999984</v>
      </c>
      <c r="G21" s="105">
        <v>1</v>
      </c>
      <c r="H21" s="106">
        <f t="shared" si="1"/>
        <v>1.1322499999999998</v>
      </c>
      <c r="I21" s="107">
        <f t="shared" si="2"/>
        <v>2.4343374999999958</v>
      </c>
      <c r="J21" s="108">
        <f t="shared" si="3"/>
        <v>4.5093374999999956</v>
      </c>
      <c r="M21" s="38">
        <v>15</v>
      </c>
    </row>
    <row r="22" spans="1:13">
      <c r="A22" s="117">
        <f t="shared" ref="A22:A85" si="7">IF(B22&gt;0,A21+B22,A21)</f>
        <v>2.0750000000000002</v>
      </c>
      <c r="B22" s="121"/>
      <c r="C22" s="121"/>
      <c r="D22" s="105">
        <f t="shared" si="4"/>
        <v>0.11600000000000002</v>
      </c>
      <c r="E22" s="105">
        <f t="shared" si="5"/>
        <v>2.1599999999999966</v>
      </c>
      <c r="F22" s="105">
        <f t="shared" si="6"/>
        <v>1.0799999999999983</v>
      </c>
      <c r="G22" s="105">
        <v>1</v>
      </c>
      <c r="H22" s="106">
        <f t="shared" si="1"/>
        <v>1.1345599999999996</v>
      </c>
      <c r="I22" s="107">
        <f t="shared" si="2"/>
        <v>2.4506495999999953</v>
      </c>
      <c r="J22" s="108">
        <f t="shared" si="3"/>
        <v>4.5256495999999959</v>
      </c>
      <c r="M22" s="38">
        <v>16</v>
      </c>
    </row>
    <row r="23" spans="1:13">
      <c r="A23" s="117">
        <f t="shared" si="7"/>
        <v>2.0750000000000002</v>
      </c>
      <c r="B23" s="121"/>
      <c r="C23" s="121"/>
      <c r="D23" s="105">
        <f t="shared" si="4"/>
        <v>0.11700000000000002</v>
      </c>
      <c r="E23" s="105">
        <f t="shared" si="5"/>
        <v>2.1699999999999964</v>
      </c>
      <c r="F23" s="105">
        <f t="shared" si="6"/>
        <v>1.0849999999999982</v>
      </c>
      <c r="G23" s="105">
        <v>1</v>
      </c>
      <c r="H23" s="106">
        <f t="shared" si="1"/>
        <v>1.1368899999999997</v>
      </c>
      <c r="I23" s="107">
        <f t="shared" si="2"/>
        <v>2.4670512999999952</v>
      </c>
      <c r="J23" s="108">
        <f t="shared" si="3"/>
        <v>4.5420512999999954</v>
      </c>
      <c r="M23" s="38">
        <v>17</v>
      </c>
    </row>
    <row r="24" spans="1:13">
      <c r="A24" s="117">
        <f t="shared" si="7"/>
        <v>2.0750000000000002</v>
      </c>
      <c r="B24" s="121"/>
      <c r="C24" s="121"/>
      <c r="D24" s="105">
        <f t="shared" si="4"/>
        <v>0.11800000000000002</v>
      </c>
      <c r="E24" s="105">
        <f t="shared" si="5"/>
        <v>2.1799999999999962</v>
      </c>
      <c r="F24" s="105">
        <f t="shared" si="6"/>
        <v>1.0899999999999981</v>
      </c>
      <c r="G24" s="105">
        <v>1</v>
      </c>
      <c r="H24" s="106">
        <f t="shared" si="1"/>
        <v>1.1392399999999996</v>
      </c>
      <c r="I24" s="107">
        <f t="shared" si="2"/>
        <v>2.4835431999999948</v>
      </c>
      <c r="J24" s="108">
        <f t="shared" si="3"/>
        <v>4.5585431999999955</v>
      </c>
      <c r="M24" s="38">
        <v>18</v>
      </c>
    </row>
    <row r="25" spans="1:13">
      <c r="A25" s="117">
        <f t="shared" si="7"/>
        <v>2.0750000000000002</v>
      </c>
      <c r="B25" s="121"/>
      <c r="C25" s="121"/>
      <c r="D25" s="105">
        <f t="shared" si="4"/>
        <v>0.11900000000000002</v>
      </c>
      <c r="E25" s="105">
        <f t="shared" si="5"/>
        <v>2.1899999999999959</v>
      </c>
      <c r="F25" s="105">
        <f t="shared" si="6"/>
        <v>1.094999999999998</v>
      </c>
      <c r="G25" s="105">
        <v>1</v>
      </c>
      <c r="H25" s="106">
        <f t="shared" si="1"/>
        <v>1.1416099999999996</v>
      </c>
      <c r="I25" s="107">
        <f t="shared" si="2"/>
        <v>2.5001258999999942</v>
      </c>
      <c r="J25" s="108">
        <f t="shared" si="3"/>
        <v>4.5751258999999944</v>
      </c>
      <c r="M25" s="38">
        <v>19</v>
      </c>
    </row>
    <row r="26" spans="1:13">
      <c r="A26" s="117">
        <f t="shared" si="7"/>
        <v>2.0750000000000002</v>
      </c>
      <c r="B26" s="121"/>
      <c r="C26" s="121"/>
      <c r="D26" s="105">
        <f t="shared" si="4"/>
        <v>0.12000000000000002</v>
      </c>
      <c r="E26" s="105">
        <f t="shared" si="5"/>
        <v>2.1999999999999957</v>
      </c>
      <c r="F26" s="105">
        <f t="shared" si="6"/>
        <v>1.0999999999999979</v>
      </c>
      <c r="G26" s="105">
        <v>1</v>
      </c>
      <c r="H26" s="106">
        <f t="shared" si="1"/>
        <v>1.1439999999999995</v>
      </c>
      <c r="I26" s="107">
        <f t="shared" si="2"/>
        <v>2.5167999999999942</v>
      </c>
      <c r="J26" s="108">
        <f t="shared" si="3"/>
        <v>4.5917999999999939</v>
      </c>
      <c r="M26" s="38">
        <v>20</v>
      </c>
    </row>
    <row r="27" spans="1:13">
      <c r="A27" s="117">
        <f t="shared" si="7"/>
        <v>2.0750000000000002</v>
      </c>
      <c r="B27" s="121"/>
      <c r="C27" s="121"/>
      <c r="D27" s="105">
        <f t="shared" si="4"/>
        <v>0.12100000000000002</v>
      </c>
      <c r="E27" s="105">
        <f t="shared" si="5"/>
        <v>2.2099999999999955</v>
      </c>
      <c r="F27" s="105">
        <f t="shared" si="6"/>
        <v>1.1049999999999978</v>
      </c>
      <c r="G27" s="105">
        <v>1</v>
      </c>
      <c r="H27" s="106">
        <f t="shared" si="1"/>
        <v>1.1464099999999995</v>
      </c>
      <c r="I27" s="107">
        <f t="shared" si="2"/>
        <v>2.5335660999999936</v>
      </c>
      <c r="J27" s="108">
        <f t="shared" si="3"/>
        <v>4.6085660999999938</v>
      </c>
      <c r="M27" s="38">
        <v>21</v>
      </c>
    </row>
    <row r="28" spans="1:13">
      <c r="A28" s="117">
        <f t="shared" si="7"/>
        <v>2.0750000000000002</v>
      </c>
      <c r="B28" s="121"/>
      <c r="C28" s="121"/>
      <c r="D28" s="105">
        <f t="shared" si="4"/>
        <v>0.12200000000000003</v>
      </c>
      <c r="E28" s="105">
        <f t="shared" si="5"/>
        <v>2.2199999999999953</v>
      </c>
      <c r="F28" s="105">
        <f t="shared" si="6"/>
        <v>1.1099999999999977</v>
      </c>
      <c r="G28" s="105">
        <v>1</v>
      </c>
      <c r="H28" s="106">
        <f t="shared" si="1"/>
        <v>1.1488399999999994</v>
      </c>
      <c r="I28" s="107">
        <f t="shared" si="2"/>
        <v>2.5504247999999934</v>
      </c>
      <c r="J28" s="108">
        <f t="shared" si="3"/>
        <v>4.625424799999994</v>
      </c>
      <c r="M28" s="38">
        <v>22</v>
      </c>
    </row>
    <row r="29" spans="1:13">
      <c r="A29" s="117">
        <f t="shared" si="7"/>
        <v>2.0750000000000002</v>
      </c>
      <c r="B29" s="121"/>
      <c r="C29" s="121"/>
      <c r="D29" s="105">
        <f t="shared" si="4"/>
        <v>0.12300000000000003</v>
      </c>
      <c r="E29" s="105">
        <f t="shared" si="5"/>
        <v>2.2299999999999951</v>
      </c>
      <c r="F29" s="105">
        <f t="shared" si="6"/>
        <v>1.1149999999999975</v>
      </c>
      <c r="G29" s="105">
        <v>1</v>
      </c>
      <c r="H29" s="106">
        <f t="shared" si="1"/>
        <v>1.1512899999999995</v>
      </c>
      <c r="I29" s="107">
        <f t="shared" si="2"/>
        <v>2.5673766999999934</v>
      </c>
      <c r="J29" s="108">
        <f t="shared" si="3"/>
        <v>4.6423766999999936</v>
      </c>
      <c r="M29" s="38">
        <v>23</v>
      </c>
    </row>
    <row r="30" spans="1:13">
      <c r="A30" s="117">
        <f t="shared" si="7"/>
        <v>2.0750000000000002</v>
      </c>
      <c r="B30" s="121"/>
      <c r="C30" s="121"/>
      <c r="D30" s="105">
        <f t="shared" si="4"/>
        <v>0.12400000000000003</v>
      </c>
      <c r="E30" s="105">
        <f t="shared" si="5"/>
        <v>2.2399999999999949</v>
      </c>
      <c r="F30" s="105">
        <f t="shared" si="6"/>
        <v>1.1199999999999974</v>
      </c>
      <c r="G30" s="105">
        <v>1</v>
      </c>
      <c r="H30" s="106">
        <f t="shared" si="1"/>
        <v>1.1537599999999995</v>
      </c>
      <c r="I30" s="107">
        <f t="shared" si="2"/>
        <v>2.5844223999999927</v>
      </c>
      <c r="J30" s="108">
        <f t="shared" si="3"/>
        <v>4.6594223999999933</v>
      </c>
      <c r="M30" s="38">
        <v>24</v>
      </c>
    </row>
    <row r="31" spans="1:13">
      <c r="A31" s="117">
        <f t="shared" si="7"/>
        <v>2.0750000000000002</v>
      </c>
      <c r="B31" s="121"/>
      <c r="C31" s="121"/>
      <c r="D31" s="105">
        <f t="shared" si="4"/>
        <v>0.12500000000000003</v>
      </c>
      <c r="E31" s="105">
        <f t="shared" si="5"/>
        <v>2.2499999999999947</v>
      </c>
      <c r="F31" s="105">
        <f t="shared" si="6"/>
        <v>1.1249999999999973</v>
      </c>
      <c r="G31" s="105">
        <v>1</v>
      </c>
      <c r="H31" s="106">
        <f t="shared" si="1"/>
        <v>1.1562499999999993</v>
      </c>
      <c r="I31" s="107">
        <f t="shared" si="2"/>
        <v>2.6015624999999925</v>
      </c>
      <c r="J31" s="108">
        <f t="shared" si="3"/>
        <v>4.6765624999999922</v>
      </c>
      <c r="M31" s="38">
        <v>25</v>
      </c>
    </row>
    <row r="32" spans="1:13">
      <c r="A32" s="117">
        <f t="shared" si="7"/>
        <v>2.0750000000000002</v>
      </c>
      <c r="B32" s="121"/>
      <c r="C32" s="121"/>
      <c r="D32" s="105">
        <f t="shared" si="4"/>
        <v>0.12600000000000003</v>
      </c>
      <c r="E32" s="105">
        <f t="shared" si="5"/>
        <v>2.2599999999999945</v>
      </c>
      <c r="F32" s="105">
        <f t="shared" si="6"/>
        <v>1.1299999999999972</v>
      </c>
      <c r="G32" s="105">
        <v>1</v>
      </c>
      <c r="H32" s="106">
        <f t="shared" si="1"/>
        <v>1.1587599999999993</v>
      </c>
      <c r="I32" s="107">
        <f t="shared" si="2"/>
        <v>2.6187975999999922</v>
      </c>
      <c r="J32" s="108">
        <f t="shared" si="3"/>
        <v>4.6937975999999928</v>
      </c>
      <c r="M32" s="38">
        <v>26</v>
      </c>
    </row>
    <row r="33" spans="1:13">
      <c r="A33" s="117">
        <f t="shared" si="7"/>
        <v>2.0750000000000002</v>
      </c>
      <c r="B33" s="121"/>
      <c r="C33" s="121"/>
      <c r="D33" s="105">
        <f t="shared" si="4"/>
        <v>0.12700000000000003</v>
      </c>
      <c r="E33" s="105">
        <f t="shared" si="5"/>
        <v>2.2699999999999942</v>
      </c>
      <c r="F33" s="105">
        <f t="shared" si="6"/>
        <v>1.1349999999999971</v>
      </c>
      <c r="G33" s="105">
        <v>1</v>
      </c>
      <c r="H33" s="106">
        <f t="shared" si="1"/>
        <v>1.1612899999999993</v>
      </c>
      <c r="I33" s="107">
        <f t="shared" si="2"/>
        <v>2.6361282999999918</v>
      </c>
      <c r="J33" s="108">
        <f t="shared" si="3"/>
        <v>4.7111282999999915</v>
      </c>
      <c r="M33" s="38">
        <v>27</v>
      </c>
    </row>
    <row r="34" spans="1:13">
      <c r="A34" s="117">
        <f t="shared" si="7"/>
        <v>2.0750000000000002</v>
      </c>
      <c r="B34" s="121"/>
      <c r="C34" s="121"/>
      <c r="D34" s="105">
        <f t="shared" si="4"/>
        <v>0.12800000000000003</v>
      </c>
      <c r="E34" s="105">
        <f t="shared" si="5"/>
        <v>2.279999999999994</v>
      </c>
      <c r="F34" s="105">
        <f t="shared" si="6"/>
        <v>1.139999999999997</v>
      </c>
      <c r="G34" s="105">
        <v>1</v>
      </c>
      <c r="H34" s="106">
        <f t="shared" si="1"/>
        <v>1.1638399999999993</v>
      </c>
      <c r="I34" s="107">
        <f t="shared" si="2"/>
        <v>2.6535551999999916</v>
      </c>
      <c r="J34" s="108">
        <f t="shared" si="3"/>
        <v>4.7285551999999917</v>
      </c>
      <c r="M34" s="38">
        <v>28</v>
      </c>
    </row>
    <row r="35" spans="1:13">
      <c r="A35" s="117">
        <f t="shared" si="7"/>
        <v>2.0750000000000002</v>
      </c>
      <c r="B35" s="121"/>
      <c r="C35" s="121"/>
      <c r="D35" s="105">
        <f t="shared" si="4"/>
        <v>0.12900000000000003</v>
      </c>
      <c r="E35" s="105">
        <f t="shared" si="5"/>
        <v>2.2899999999999938</v>
      </c>
      <c r="F35" s="105">
        <f t="shared" si="6"/>
        <v>1.1449999999999969</v>
      </c>
      <c r="G35" s="105">
        <v>1</v>
      </c>
      <c r="H35" s="106">
        <f t="shared" si="1"/>
        <v>1.1664099999999993</v>
      </c>
      <c r="I35" s="107">
        <f t="shared" si="2"/>
        <v>2.671078899999991</v>
      </c>
      <c r="J35" s="108">
        <f t="shared" si="3"/>
        <v>4.7460788999999917</v>
      </c>
      <c r="M35" s="38">
        <v>29</v>
      </c>
    </row>
    <row r="36" spans="1:13">
      <c r="A36" s="117">
        <f t="shared" si="7"/>
        <v>2.0750000000000002</v>
      </c>
      <c r="B36" s="121"/>
      <c r="C36" s="121"/>
      <c r="D36" s="105">
        <f t="shared" si="4"/>
        <v>0.13000000000000003</v>
      </c>
      <c r="E36" s="105">
        <f t="shared" si="5"/>
        <v>2.2999999999999936</v>
      </c>
      <c r="F36" s="105">
        <f t="shared" si="6"/>
        <v>1.1499999999999968</v>
      </c>
      <c r="G36" s="105">
        <v>1</v>
      </c>
      <c r="H36" s="106">
        <f t="shared" si="1"/>
        <v>1.1689999999999992</v>
      </c>
      <c r="I36" s="107">
        <f t="shared" si="2"/>
        <v>2.6886999999999905</v>
      </c>
      <c r="J36" s="108">
        <f t="shared" si="3"/>
        <v>4.7636999999999912</v>
      </c>
      <c r="M36" s="38">
        <v>30</v>
      </c>
    </row>
    <row r="37" spans="1:13">
      <c r="A37" s="117">
        <f t="shared" si="7"/>
        <v>2.0750000000000002</v>
      </c>
      <c r="B37" s="121"/>
      <c r="C37" s="121"/>
      <c r="D37" s="105">
        <f t="shared" si="4"/>
        <v>0.13100000000000003</v>
      </c>
      <c r="E37" s="105">
        <f t="shared" si="5"/>
        <v>2.3099999999999934</v>
      </c>
      <c r="F37" s="105">
        <f t="shared" si="6"/>
        <v>1.1549999999999967</v>
      </c>
      <c r="G37" s="105">
        <v>1</v>
      </c>
      <c r="H37" s="106">
        <f t="shared" si="1"/>
        <v>1.1716099999999992</v>
      </c>
      <c r="I37" s="107">
        <f t="shared" si="2"/>
        <v>2.7064190999999904</v>
      </c>
      <c r="J37" s="108">
        <f t="shared" si="3"/>
        <v>4.7814190999999902</v>
      </c>
      <c r="M37" s="38">
        <v>31</v>
      </c>
    </row>
    <row r="38" spans="1:13">
      <c r="A38" s="117">
        <f t="shared" si="7"/>
        <v>2.0750000000000002</v>
      </c>
      <c r="B38" s="121"/>
      <c r="C38" s="121"/>
      <c r="D38" s="105">
        <f t="shared" si="4"/>
        <v>0.13200000000000003</v>
      </c>
      <c r="E38" s="105">
        <f t="shared" si="5"/>
        <v>2.3199999999999932</v>
      </c>
      <c r="F38" s="105">
        <f t="shared" si="6"/>
        <v>1.1599999999999966</v>
      </c>
      <c r="G38" s="105">
        <v>1</v>
      </c>
      <c r="H38" s="106">
        <f t="shared" si="1"/>
        <v>1.1742399999999993</v>
      </c>
      <c r="I38" s="107">
        <f t="shared" si="2"/>
        <v>2.7242367999999901</v>
      </c>
      <c r="J38" s="108">
        <f t="shared" si="3"/>
        <v>4.7992367999999903</v>
      </c>
      <c r="M38" s="38">
        <v>32</v>
      </c>
    </row>
    <row r="39" spans="1:13">
      <c r="A39" s="117">
        <f t="shared" si="7"/>
        <v>2.0750000000000002</v>
      </c>
      <c r="B39" s="121"/>
      <c r="C39" s="121"/>
      <c r="D39" s="105">
        <f t="shared" si="4"/>
        <v>0.13300000000000003</v>
      </c>
      <c r="E39" s="105">
        <f t="shared" si="5"/>
        <v>2.329999999999993</v>
      </c>
      <c r="F39" s="105">
        <f t="shared" si="6"/>
        <v>1.1649999999999965</v>
      </c>
      <c r="G39" s="105">
        <v>1</v>
      </c>
      <c r="H39" s="106">
        <f t="shared" si="1"/>
        <v>1.1768899999999991</v>
      </c>
      <c r="I39" s="107">
        <f t="shared" si="2"/>
        <v>2.7421536999999896</v>
      </c>
      <c r="J39" s="108">
        <f t="shared" si="3"/>
        <v>4.8171536999999898</v>
      </c>
      <c r="M39" s="38">
        <v>33</v>
      </c>
    </row>
    <row r="40" spans="1:13">
      <c r="A40" s="117">
        <f t="shared" si="7"/>
        <v>2.0750000000000002</v>
      </c>
      <c r="B40" s="121"/>
      <c r="C40" s="121"/>
      <c r="D40" s="105">
        <f t="shared" si="4"/>
        <v>0.13400000000000004</v>
      </c>
      <c r="E40" s="105">
        <f t="shared" si="5"/>
        <v>2.3399999999999928</v>
      </c>
      <c r="F40" s="105">
        <f t="shared" si="6"/>
        <v>1.1699999999999964</v>
      </c>
      <c r="G40" s="105">
        <v>1</v>
      </c>
      <c r="H40" s="106">
        <f t="shared" si="1"/>
        <v>1.1795599999999991</v>
      </c>
      <c r="I40" s="107">
        <f t="shared" si="2"/>
        <v>2.7601703999999891</v>
      </c>
      <c r="J40" s="108">
        <f t="shared" si="3"/>
        <v>4.8351703999999893</v>
      </c>
      <c r="M40" s="38">
        <v>34</v>
      </c>
    </row>
    <row r="41" spans="1:13">
      <c r="A41" s="117">
        <f t="shared" si="7"/>
        <v>3.25</v>
      </c>
      <c r="B41" s="119">
        <f>1+M41/200</f>
        <v>1.175</v>
      </c>
      <c r="C41" s="119"/>
      <c r="D41" s="105">
        <f t="shared" si="4"/>
        <v>0.13500000000000004</v>
      </c>
      <c r="E41" s="105">
        <f t="shared" si="5"/>
        <v>2.3499999999999925</v>
      </c>
      <c r="F41" s="105">
        <f t="shared" si="6"/>
        <v>1.1749999999999963</v>
      </c>
      <c r="G41" s="105">
        <v>1</v>
      </c>
      <c r="H41" s="106">
        <f t="shared" si="1"/>
        <v>1.1822499999999991</v>
      </c>
      <c r="I41" s="107">
        <f t="shared" si="2"/>
        <v>2.7782874999999891</v>
      </c>
      <c r="J41" s="108">
        <f t="shared" si="3"/>
        <v>6.0282874999999887</v>
      </c>
      <c r="M41" s="38">
        <v>35</v>
      </c>
    </row>
    <row r="42" spans="1:13">
      <c r="A42" s="117">
        <f t="shared" si="7"/>
        <v>3.25</v>
      </c>
      <c r="B42" s="121"/>
      <c r="C42" s="121"/>
      <c r="D42" s="105">
        <f t="shared" si="4"/>
        <v>0.13600000000000004</v>
      </c>
      <c r="E42" s="105">
        <f t="shared" si="5"/>
        <v>2.3599999999999923</v>
      </c>
      <c r="F42" s="105">
        <f t="shared" si="6"/>
        <v>1.1799999999999962</v>
      </c>
      <c r="G42" s="105">
        <v>1</v>
      </c>
      <c r="H42" s="106">
        <f t="shared" si="1"/>
        <v>1.1849599999999989</v>
      </c>
      <c r="I42" s="107">
        <f t="shared" si="2"/>
        <v>2.7965055999999882</v>
      </c>
      <c r="J42" s="108">
        <f t="shared" si="3"/>
        <v>6.0465055999999882</v>
      </c>
      <c r="M42" s="38">
        <v>36</v>
      </c>
    </row>
    <row r="43" spans="1:13">
      <c r="A43" s="117">
        <f t="shared" si="7"/>
        <v>3.25</v>
      </c>
      <c r="B43" s="121"/>
      <c r="C43" s="121"/>
      <c r="D43" s="105">
        <f t="shared" si="4"/>
        <v>0.13700000000000004</v>
      </c>
      <c r="E43" s="105">
        <f t="shared" si="5"/>
        <v>2.3699999999999921</v>
      </c>
      <c r="F43" s="105">
        <f t="shared" si="6"/>
        <v>1.1849999999999961</v>
      </c>
      <c r="G43" s="105">
        <v>1</v>
      </c>
      <c r="H43" s="106">
        <f t="shared" si="1"/>
        <v>1.187689999999999</v>
      </c>
      <c r="I43" s="107">
        <f t="shared" si="2"/>
        <v>2.8148252999999883</v>
      </c>
      <c r="J43" s="108">
        <f t="shared" si="3"/>
        <v>6.0648252999999883</v>
      </c>
      <c r="M43" s="38">
        <v>37</v>
      </c>
    </row>
    <row r="44" spans="1:13">
      <c r="A44" s="117">
        <f t="shared" si="7"/>
        <v>3.25</v>
      </c>
      <c r="B44" s="121"/>
      <c r="C44" s="121"/>
      <c r="D44" s="105">
        <f t="shared" si="4"/>
        <v>0.13800000000000004</v>
      </c>
      <c r="E44" s="105">
        <f>E43+1%</f>
        <v>2.3799999999999919</v>
      </c>
      <c r="F44" s="105">
        <f t="shared" si="6"/>
        <v>1.1899999999999959</v>
      </c>
      <c r="G44" s="105">
        <v>1</v>
      </c>
      <c r="H44" s="106">
        <f t="shared" si="1"/>
        <v>1.1904399999999988</v>
      </c>
      <c r="I44" s="107">
        <f t="shared" si="2"/>
        <v>2.8332471999999878</v>
      </c>
      <c r="J44" s="108">
        <f t="shared" si="3"/>
        <v>6.0832471999999882</v>
      </c>
      <c r="M44" s="38">
        <v>38</v>
      </c>
    </row>
    <row r="45" spans="1:13">
      <c r="A45" s="117">
        <f t="shared" si="7"/>
        <v>3.25</v>
      </c>
      <c r="B45" s="121"/>
      <c r="C45" s="121"/>
      <c r="D45" s="105">
        <f t="shared" si="4"/>
        <v>0.13900000000000004</v>
      </c>
      <c r="E45" s="105">
        <f t="shared" si="5"/>
        <v>2.3899999999999917</v>
      </c>
      <c r="F45" s="105">
        <f t="shared" si="6"/>
        <v>1.1949999999999958</v>
      </c>
      <c r="G45" s="105">
        <v>1</v>
      </c>
      <c r="H45" s="106">
        <f t="shared" si="1"/>
        <v>1.193209999999999</v>
      </c>
      <c r="I45" s="107">
        <f t="shared" si="2"/>
        <v>2.8517718999999877</v>
      </c>
      <c r="J45" s="108">
        <f t="shared" si="3"/>
        <v>6.1017718999999877</v>
      </c>
      <c r="M45" s="38">
        <v>39</v>
      </c>
    </row>
    <row r="46" spans="1:13">
      <c r="A46" s="117">
        <f t="shared" si="7"/>
        <v>3.25</v>
      </c>
      <c r="B46" s="121"/>
      <c r="C46" s="121"/>
      <c r="D46" s="105">
        <f t="shared" si="4"/>
        <v>0.14000000000000004</v>
      </c>
      <c r="E46" s="105">
        <f t="shared" si="5"/>
        <v>2.3999999999999915</v>
      </c>
      <c r="F46" s="105">
        <f t="shared" si="6"/>
        <v>1.1999999999999957</v>
      </c>
      <c r="G46" s="105">
        <v>1</v>
      </c>
      <c r="H46" s="106">
        <f t="shared" si="1"/>
        <v>1.1959999999999988</v>
      </c>
      <c r="I46" s="107">
        <f t="shared" si="2"/>
        <v>2.8703999999999872</v>
      </c>
      <c r="J46" s="108">
        <f t="shared" si="3"/>
        <v>6.1203999999999876</v>
      </c>
      <c r="M46" s="38">
        <v>40</v>
      </c>
    </row>
    <row r="47" spans="1:13">
      <c r="A47" s="117">
        <f t="shared" si="7"/>
        <v>3.25</v>
      </c>
      <c r="B47" s="121"/>
      <c r="C47" s="121"/>
      <c r="D47" s="105">
        <f t="shared" si="4"/>
        <v>0.14100000000000004</v>
      </c>
      <c r="E47" s="105">
        <f t="shared" si="5"/>
        <v>2.4099999999999913</v>
      </c>
      <c r="F47" s="105">
        <f t="shared" si="6"/>
        <v>1.2049999999999956</v>
      </c>
      <c r="G47" s="105">
        <v>1</v>
      </c>
      <c r="H47" s="106">
        <f t="shared" si="1"/>
        <v>1.1988099999999988</v>
      </c>
      <c r="I47" s="107">
        <f t="shared" si="2"/>
        <v>2.8891320999999865</v>
      </c>
      <c r="J47" s="108">
        <f t="shared" si="3"/>
        <v>6.139132099999987</v>
      </c>
      <c r="M47" s="38">
        <v>41</v>
      </c>
    </row>
    <row r="48" spans="1:13">
      <c r="A48" s="117">
        <f t="shared" si="7"/>
        <v>3.25</v>
      </c>
      <c r="B48" s="121"/>
      <c r="C48" s="121"/>
      <c r="D48" s="105">
        <f t="shared" si="4"/>
        <v>0.14200000000000004</v>
      </c>
      <c r="E48" s="105">
        <f t="shared" si="5"/>
        <v>2.419999999999991</v>
      </c>
      <c r="F48" s="105">
        <f t="shared" si="6"/>
        <v>1.2099999999999955</v>
      </c>
      <c r="G48" s="105">
        <v>1</v>
      </c>
      <c r="H48" s="106">
        <f t="shared" si="1"/>
        <v>1.2016399999999989</v>
      </c>
      <c r="I48" s="107">
        <f t="shared" si="2"/>
        <v>2.9079687999999866</v>
      </c>
      <c r="J48" s="108">
        <f t="shared" si="3"/>
        <v>6.1579687999999866</v>
      </c>
      <c r="M48" s="38">
        <v>42</v>
      </c>
    </row>
    <row r="49" spans="1:13">
      <c r="A49" s="117">
        <f t="shared" si="7"/>
        <v>3.25</v>
      </c>
      <c r="B49" s="121"/>
      <c r="C49" s="121"/>
      <c r="D49" s="105">
        <f t="shared" si="4"/>
        <v>0.14300000000000004</v>
      </c>
      <c r="E49" s="105">
        <f t="shared" si="5"/>
        <v>2.4299999999999908</v>
      </c>
      <c r="F49" s="105">
        <f t="shared" si="6"/>
        <v>1.2149999999999954</v>
      </c>
      <c r="G49" s="105">
        <v>1</v>
      </c>
      <c r="H49" s="106">
        <f t="shared" si="1"/>
        <v>1.2044899999999987</v>
      </c>
      <c r="I49" s="107">
        <f t="shared" si="2"/>
        <v>2.9269106999999859</v>
      </c>
      <c r="J49" s="108">
        <f t="shared" si="3"/>
        <v>6.1769106999999863</v>
      </c>
      <c r="M49" s="38">
        <v>43</v>
      </c>
    </row>
    <row r="50" spans="1:13">
      <c r="A50" s="117">
        <f t="shared" si="7"/>
        <v>3.25</v>
      </c>
      <c r="B50" s="121"/>
      <c r="C50" s="121"/>
      <c r="D50" s="105">
        <f t="shared" si="4"/>
        <v>0.14400000000000004</v>
      </c>
      <c r="E50" s="105">
        <f t="shared" si="5"/>
        <v>2.4399999999999906</v>
      </c>
      <c r="F50" s="105">
        <f t="shared" si="6"/>
        <v>1.2199999999999953</v>
      </c>
      <c r="G50" s="105">
        <v>1</v>
      </c>
      <c r="H50" s="106">
        <f t="shared" si="1"/>
        <v>1.2073599999999987</v>
      </c>
      <c r="I50" s="107">
        <f t="shared" si="2"/>
        <v>2.9459583999999852</v>
      </c>
      <c r="J50" s="108">
        <f t="shared" si="3"/>
        <v>6.1959583999999852</v>
      </c>
      <c r="M50" s="38">
        <v>44</v>
      </c>
    </row>
    <row r="51" spans="1:13">
      <c r="A51" s="117">
        <f t="shared" si="7"/>
        <v>3.25</v>
      </c>
      <c r="B51" s="121"/>
      <c r="C51" s="121"/>
      <c r="D51" s="105">
        <f t="shared" si="4"/>
        <v>0.14500000000000005</v>
      </c>
      <c r="E51" s="105">
        <f t="shared" si="5"/>
        <v>2.4499999999999904</v>
      </c>
      <c r="F51" s="105">
        <f t="shared" si="6"/>
        <v>1.2249999999999952</v>
      </c>
      <c r="G51" s="105">
        <v>1</v>
      </c>
      <c r="H51" s="106">
        <f t="shared" si="1"/>
        <v>1.2102499999999987</v>
      </c>
      <c r="I51" s="107">
        <f t="shared" si="2"/>
        <v>2.9651124999999854</v>
      </c>
      <c r="J51" s="108">
        <f t="shared" si="3"/>
        <v>6.2151124999999858</v>
      </c>
      <c r="M51" s="38">
        <v>45</v>
      </c>
    </row>
    <row r="52" spans="1:13">
      <c r="A52" s="117">
        <f t="shared" si="7"/>
        <v>3.25</v>
      </c>
      <c r="B52" s="121"/>
      <c r="C52" s="121"/>
      <c r="D52" s="105">
        <f t="shared" si="4"/>
        <v>0.14600000000000005</v>
      </c>
      <c r="E52" s="105">
        <f t="shared" si="5"/>
        <v>2.4599999999999902</v>
      </c>
      <c r="F52" s="105">
        <f t="shared" si="6"/>
        <v>1.2299999999999951</v>
      </c>
      <c r="G52" s="105">
        <v>1</v>
      </c>
      <c r="H52" s="106">
        <f t="shared" si="1"/>
        <v>1.2131599999999987</v>
      </c>
      <c r="I52" s="107">
        <f t="shared" si="2"/>
        <v>2.984373599999985</v>
      </c>
      <c r="J52" s="108">
        <f t="shared" si="3"/>
        <v>6.2343735999999854</v>
      </c>
      <c r="M52" s="38">
        <v>46</v>
      </c>
    </row>
    <row r="53" spans="1:13">
      <c r="A53" s="117">
        <f t="shared" si="7"/>
        <v>3.25</v>
      </c>
      <c r="B53" s="121"/>
      <c r="C53" s="121"/>
      <c r="D53" s="105">
        <f t="shared" si="4"/>
        <v>0.14700000000000005</v>
      </c>
      <c r="E53" s="105">
        <f t="shared" si="5"/>
        <v>2.46999999999999</v>
      </c>
      <c r="F53" s="105">
        <f t="shared" si="6"/>
        <v>1.234999999999995</v>
      </c>
      <c r="G53" s="105">
        <v>1</v>
      </c>
      <c r="H53" s="106">
        <f t="shared" si="1"/>
        <v>1.2160899999999986</v>
      </c>
      <c r="I53" s="107">
        <f t="shared" si="2"/>
        <v>3.0037422999999843</v>
      </c>
      <c r="J53" s="108">
        <f t="shared" si="3"/>
        <v>6.2537422999999848</v>
      </c>
      <c r="M53" s="38">
        <v>47</v>
      </c>
    </row>
    <row r="54" spans="1:13">
      <c r="A54" s="117">
        <f t="shared" si="7"/>
        <v>3.25</v>
      </c>
      <c r="B54" s="121"/>
      <c r="C54" s="121"/>
      <c r="D54" s="105">
        <f t="shared" si="4"/>
        <v>0.14800000000000005</v>
      </c>
      <c r="E54" s="105">
        <f t="shared" si="5"/>
        <v>2.4799999999999898</v>
      </c>
      <c r="F54" s="105">
        <f t="shared" si="6"/>
        <v>1.2399999999999949</v>
      </c>
      <c r="G54" s="105">
        <v>1</v>
      </c>
      <c r="H54" s="106">
        <f t="shared" si="1"/>
        <v>1.2190399999999986</v>
      </c>
      <c r="I54" s="107">
        <f t="shared" si="2"/>
        <v>3.0232191999999838</v>
      </c>
      <c r="J54" s="108">
        <f t="shared" si="3"/>
        <v>6.2732191999999838</v>
      </c>
      <c r="M54" s="38">
        <v>48</v>
      </c>
    </row>
    <row r="55" spans="1:13">
      <c r="A55" s="117">
        <f t="shared" si="7"/>
        <v>3.25</v>
      </c>
      <c r="B55" s="121"/>
      <c r="C55" s="121"/>
      <c r="D55" s="105">
        <f t="shared" si="4"/>
        <v>0.14900000000000005</v>
      </c>
      <c r="E55" s="105">
        <f t="shared" si="5"/>
        <v>2.4899999999999896</v>
      </c>
      <c r="F55" s="105">
        <f t="shared" si="6"/>
        <v>1.2449999999999948</v>
      </c>
      <c r="G55" s="105">
        <v>1</v>
      </c>
      <c r="H55" s="106">
        <f t="shared" si="1"/>
        <v>1.2220099999999985</v>
      </c>
      <c r="I55" s="107">
        <f t="shared" si="2"/>
        <v>3.0428048999999833</v>
      </c>
      <c r="J55" s="108">
        <f t="shared" si="3"/>
        <v>6.2928048999999833</v>
      </c>
      <c r="M55" s="38">
        <v>49</v>
      </c>
    </row>
    <row r="56" spans="1:13">
      <c r="A56" s="117">
        <f t="shared" si="7"/>
        <v>3.25</v>
      </c>
      <c r="B56" s="121"/>
      <c r="C56" s="121"/>
      <c r="D56" s="105">
        <f t="shared" si="4"/>
        <v>0.15000000000000005</v>
      </c>
      <c r="E56" s="105">
        <f t="shared" si="5"/>
        <v>2.4999999999999893</v>
      </c>
      <c r="F56" s="105">
        <f t="shared" si="6"/>
        <v>1.2499999999999947</v>
      </c>
      <c r="G56" s="105">
        <v>1</v>
      </c>
      <c r="H56" s="106">
        <f t="shared" si="1"/>
        <v>1.2249999999999985</v>
      </c>
      <c r="I56" s="107">
        <f t="shared" si="2"/>
        <v>3.0624999999999831</v>
      </c>
      <c r="J56" s="108">
        <f t="shared" si="3"/>
        <v>6.3124999999999831</v>
      </c>
      <c r="M56" s="38">
        <v>50</v>
      </c>
    </row>
    <row r="57" spans="1:13">
      <c r="A57" s="117">
        <f t="shared" si="7"/>
        <v>3.25</v>
      </c>
      <c r="B57" s="121"/>
      <c r="C57" s="121"/>
      <c r="D57" s="105">
        <f t="shared" si="4"/>
        <v>0.15100000000000005</v>
      </c>
      <c r="E57" s="105">
        <f t="shared" si="5"/>
        <v>2.5099999999999891</v>
      </c>
      <c r="F57" s="105">
        <f t="shared" si="6"/>
        <v>1.2549999999999946</v>
      </c>
      <c r="G57" s="105">
        <v>1</v>
      </c>
      <c r="H57" s="106">
        <f t="shared" si="1"/>
        <v>1.2280099999999985</v>
      </c>
      <c r="I57" s="107">
        <f t="shared" si="2"/>
        <v>3.0823050999999828</v>
      </c>
      <c r="J57" s="108">
        <f t="shared" si="3"/>
        <v>6.3323050999999833</v>
      </c>
      <c r="M57" s="38">
        <v>51</v>
      </c>
    </row>
    <row r="58" spans="1:13">
      <c r="A58" s="117">
        <f t="shared" si="7"/>
        <v>3.25</v>
      </c>
      <c r="B58" s="121"/>
      <c r="C58" s="121"/>
      <c r="D58" s="105">
        <f t="shared" si="4"/>
        <v>0.15200000000000005</v>
      </c>
      <c r="E58" s="105">
        <f t="shared" si="5"/>
        <v>2.5199999999999889</v>
      </c>
      <c r="F58" s="105">
        <f t="shared" si="6"/>
        <v>1.2599999999999945</v>
      </c>
      <c r="G58" s="105">
        <v>1</v>
      </c>
      <c r="H58" s="106">
        <f t="shared" si="1"/>
        <v>1.2310399999999984</v>
      </c>
      <c r="I58" s="107">
        <f t="shared" si="2"/>
        <v>3.1022207999999822</v>
      </c>
      <c r="J58" s="108">
        <f t="shared" si="3"/>
        <v>6.3522207999999818</v>
      </c>
      <c r="M58" s="38">
        <v>52</v>
      </c>
    </row>
    <row r="59" spans="1:13">
      <c r="A59" s="117">
        <f t="shared" si="7"/>
        <v>3.25</v>
      </c>
      <c r="B59" s="121"/>
      <c r="C59" s="121"/>
      <c r="D59" s="105">
        <f t="shared" si="4"/>
        <v>0.15300000000000005</v>
      </c>
      <c r="E59" s="105">
        <f t="shared" si="5"/>
        <v>2.5299999999999887</v>
      </c>
      <c r="F59" s="105">
        <f t="shared" si="6"/>
        <v>1.2649999999999944</v>
      </c>
      <c r="G59" s="105">
        <v>1</v>
      </c>
      <c r="H59" s="106">
        <f t="shared" si="1"/>
        <v>1.2340899999999984</v>
      </c>
      <c r="I59" s="107">
        <f t="shared" si="2"/>
        <v>3.1222476999999818</v>
      </c>
      <c r="J59" s="108">
        <f t="shared" si="3"/>
        <v>6.3722476999999813</v>
      </c>
      <c r="M59" s="38">
        <v>53</v>
      </c>
    </row>
    <row r="60" spans="1:13">
      <c r="A60" s="117">
        <f t="shared" si="7"/>
        <v>3.25</v>
      </c>
      <c r="B60" s="121"/>
      <c r="C60" s="121"/>
      <c r="D60" s="105">
        <f t="shared" si="4"/>
        <v>0.15400000000000005</v>
      </c>
      <c r="E60" s="105">
        <f t="shared" si="5"/>
        <v>2.5399999999999885</v>
      </c>
      <c r="F60" s="105">
        <f t="shared" si="6"/>
        <v>1.2699999999999942</v>
      </c>
      <c r="G60" s="105">
        <v>1</v>
      </c>
      <c r="H60" s="106">
        <f t="shared" si="1"/>
        <v>1.2371599999999983</v>
      </c>
      <c r="I60" s="107">
        <f t="shared" si="2"/>
        <v>3.1423863999999813</v>
      </c>
      <c r="J60" s="108">
        <f t="shared" si="3"/>
        <v>6.3923863999999817</v>
      </c>
      <c r="M60" s="38">
        <v>54</v>
      </c>
    </row>
    <row r="61" spans="1:13">
      <c r="A61" s="117">
        <f t="shared" si="7"/>
        <v>3.25</v>
      </c>
      <c r="B61" s="121"/>
      <c r="C61" s="121"/>
      <c r="D61" s="105">
        <f t="shared" si="4"/>
        <v>0.15500000000000005</v>
      </c>
      <c r="E61" s="105">
        <f t="shared" si="5"/>
        <v>2.5499999999999883</v>
      </c>
      <c r="F61" s="105">
        <f t="shared" si="6"/>
        <v>1.2749999999999941</v>
      </c>
      <c r="G61" s="105">
        <v>1</v>
      </c>
      <c r="H61" s="106">
        <f t="shared" si="1"/>
        <v>1.2402499999999983</v>
      </c>
      <c r="I61" s="107">
        <f t="shared" si="2"/>
        <v>3.1626374999999811</v>
      </c>
      <c r="J61" s="108">
        <f t="shared" si="3"/>
        <v>6.4126374999999811</v>
      </c>
      <c r="M61" s="38">
        <v>55</v>
      </c>
    </row>
    <row r="62" spans="1:13">
      <c r="A62" s="117">
        <f t="shared" si="7"/>
        <v>3.25</v>
      </c>
      <c r="B62" s="121"/>
      <c r="C62" s="121"/>
      <c r="D62" s="105">
        <f t="shared" si="4"/>
        <v>0.15600000000000006</v>
      </c>
      <c r="E62" s="105">
        <f t="shared" si="5"/>
        <v>2.5599999999999881</v>
      </c>
      <c r="F62" s="105">
        <f t="shared" si="6"/>
        <v>1.279999999999994</v>
      </c>
      <c r="G62" s="105">
        <v>1</v>
      </c>
      <c r="H62" s="106">
        <f t="shared" si="1"/>
        <v>1.2433599999999982</v>
      </c>
      <c r="I62" s="107">
        <f t="shared" si="2"/>
        <v>3.1830015999999808</v>
      </c>
      <c r="J62" s="108">
        <f t="shared" si="3"/>
        <v>6.4330015999999812</v>
      </c>
      <c r="M62" s="38">
        <v>56</v>
      </c>
    </row>
    <row r="63" spans="1:13">
      <c r="A63" s="117">
        <f t="shared" si="7"/>
        <v>3.25</v>
      </c>
      <c r="B63" s="121"/>
      <c r="C63" s="121"/>
      <c r="D63" s="105">
        <f t="shared" si="4"/>
        <v>0.15700000000000006</v>
      </c>
      <c r="E63" s="105">
        <f t="shared" si="5"/>
        <v>2.5699999999999878</v>
      </c>
      <c r="F63" s="105">
        <f t="shared" si="6"/>
        <v>1.2849999999999939</v>
      </c>
      <c r="G63" s="105">
        <v>1</v>
      </c>
      <c r="H63" s="106">
        <f t="shared" si="1"/>
        <v>1.2464899999999983</v>
      </c>
      <c r="I63" s="107">
        <f t="shared" si="2"/>
        <v>3.2034792999999806</v>
      </c>
      <c r="J63" s="108">
        <f t="shared" si="3"/>
        <v>6.4534792999999802</v>
      </c>
      <c r="M63" s="38">
        <v>57</v>
      </c>
    </row>
    <row r="64" spans="1:13">
      <c r="A64" s="117">
        <f t="shared" si="7"/>
        <v>3.25</v>
      </c>
      <c r="B64" s="121"/>
      <c r="C64" s="121"/>
      <c r="D64" s="105">
        <f t="shared" si="4"/>
        <v>0.15800000000000006</v>
      </c>
      <c r="E64" s="105">
        <f t="shared" si="5"/>
        <v>2.5799999999999876</v>
      </c>
      <c r="F64" s="105">
        <f t="shared" si="6"/>
        <v>1.2899999999999938</v>
      </c>
      <c r="G64" s="105">
        <v>1</v>
      </c>
      <c r="H64" s="106">
        <f t="shared" si="1"/>
        <v>1.2496399999999981</v>
      </c>
      <c r="I64" s="107">
        <f t="shared" si="2"/>
        <v>3.2240711999999796</v>
      </c>
      <c r="J64" s="108">
        <f t="shared" si="3"/>
        <v>6.4740711999999796</v>
      </c>
      <c r="M64" s="38">
        <v>58</v>
      </c>
    </row>
    <row r="65" spans="1:13">
      <c r="A65" s="117">
        <f t="shared" si="7"/>
        <v>3.25</v>
      </c>
      <c r="B65" s="121"/>
      <c r="C65" s="121"/>
      <c r="D65" s="105">
        <f t="shared" si="4"/>
        <v>0.15900000000000006</v>
      </c>
      <c r="E65" s="105">
        <f t="shared" si="5"/>
        <v>2.5899999999999874</v>
      </c>
      <c r="F65" s="105">
        <f t="shared" si="6"/>
        <v>1.2949999999999937</v>
      </c>
      <c r="G65" s="105">
        <v>1</v>
      </c>
      <c r="H65" s="106">
        <f t="shared" si="1"/>
        <v>1.2528099999999982</v>
      </c>
      <c r="I65" s="107">
        <f t="shared" si="2"/>
        <v>3.2447778999999795</v>
      </c>
      <c r="J65" s="108">
        <f t="shared" si="3"/>
        <v>6.4947778999999795</v>
      </c>
      <c r="M65" s="38">
        <v>59</v>
      </c>
    </row>
    <row r="66" spans="1:13">
      <c r="A66" s="117">
        <f t="shared" si="7"/>
        <v>4.55</v>
      </c>
      <c r="B66" s="119">
        <f>1+M66/200</f>
        <v>1.3</v>
      </c>
      <c r="C66" s="119"/>
      <c r="D66" s="105">
        <f t="shared" si="4"/>
        <v>0.16000000000000006</v>
      </c>
      <c r="E66" s="105">
        <f t="shared" si="5"/>
        <v>2.5999999999999872</v>
      </c>
      <c r="F66" s="105">
        <f t="shared" si="6"/>
        <v>1.2999999999999936</v>
      </c>
      <c r="G66" s="105">
        <v>1</v>
      </c>
      <c r="H66" s="106">
        <f t="shared" si="1"/>
        <v>1.255999999999998</v>
      </c>
      <c r="I66" s="107">
        <f t="shared" si="2"/>
        <v>3.2655999999999787</v>
      </c>
      <c r="J66" s="108">
        <f t="shared" si="3"/>
        <v>7.8155999999999786</v>
      </c>
      <c r="M66" s="38">
        <v>60</v>
      </c>
    </row>
    <row r="67" spans="1:13">
      <c r="A67" s="117">
        <f t="shared" si="7"/>
        <v>4.55</v>
      </c>
      <c r="B67" s="121"/>
      <c r="C67" s="121"/>
      <c r="D67" s="105">
        <f t="shared" si="4"/>
        <v>0.16100000000000006</v>
      </c>
      <c r="E67" s="105">
        <f t="shared" si="5"/>
        <v>2.609999999999987</v>
      </c>
      <c r="F67" s="105">
        <f t="shared" si="6"/>
        <v>1.3049999999999935</v>
      </c>
      <c r="G67" s="105">
        <v>1</v>
      </c>
      <c r="H67" s="106">
        <f t="shared" si="1"/>
        <v>1.2592099999999982</v>
      </c>
      <c r="I67" s="107">
        <f t="shared" si="2"/>
        <v>3.2865380999999787</v>
      </c>
      <c r="J67" s="108">
        <f t="shared" si="3"/>
        <v>7.836538099999979</v>
      </c>
      <c r="M67" s="38">
        <v>61</v>
      </c>
    </row>
    <row r="68" spans="1:13">
      <c r="A68" s="117">
        <f t="shared" si="7"/>
        <v>4.55</v>
      </c>
      <c r="B68" s="121"/>
      <c r="C68" s="121"/>
      <c r="D68" s="105">
        <f t="shared" si="4"/>
        <v>0.16200000000000006</v>
      </c>
      <c r="E68" s="105">
        <f t="shared" si="5"/>
        <v>2.6199999999999868</v>
      </c>
      <c r="F68" s="105">
        <f t="shared" si="6"/>
        <v>1.3099999999999934</v>
      </c>
      <c r="G68" s="105">
        <v>1</v>
      </c>
      <c r="H68" s="106">
        <f t="shared" si="1"/>
        <v>1.262439999999998</v>
      </c>
      <c r="I68" s="107">
        <f t="shared" si="2"/>
        <v>3.3075927999999779</v>
      </c>
      <c r="J68" s="108">
        <f t="shared" si="3"/>
        <v>7.8575927999999777</v>
      </c>
      <c r="M68" s="38">
        <v>62</v>
      </c>
    </row>
    <row r="69" spans="1:13">
      <c r="A69" s="117">
        <f t="shared" si="7"/>
        <v>4.55</v>
      </c>
      <c r="B69" s="121"/>
      <c r="C69" s="121"/>
      <c r="D69" s="105">
        <f t="shared" si="4"/>
        <v>0.16300000000000006</v>
      </c>
      <c r="E69" s="105">
        <f t="shared" si="5"/>
        <v>2.6299999999999866</v>
      </c>
      <c r="F69" s="105">
        <f t="shared" si="6"/>
        <v>1.3149999999999933</v>
      </c>
      <c r="G69" s="105">
        <v>1</v>
      </c>
      <c r="H69" s="106">
        <f t="shared" si="1"/>
        <v>1.265689999999998</v>
      </c>
      <c r="I69" s="107">
        <f t="shared" si="2"/>
        <v>3.3287646999999776</v>
      </c>
      <c r="J69" s="108">
        <f t="shared" si="3"/>
        <v>7.8787646999999774</v>
      </c>
      <c r="M69" s="38">
        <v>63</v>
      </c>
    </row>
    <row r="70" spans="1:13">
      <c r="A70" s="117">
        <f t="shared" si="7"/>
        <v>4.55</v>
      </c>
      <c r="B70" s="121"/>
      <c r="C70" s="121"/>
      <c r="D70" s="105">
        <f t="shared" si="4"/>
        <v>0.16400000000000006</v>
      </c>
      <c r="E70" s="105">
        <f t="shared" si="5"/>
        <v>2.6399999999999864</v>
      </c>
      <c r="F70" s="105">
        <f t="shared" si="6"/>
        <v>1.3199999999999932</v>
      </c>
      <c r="G70" s="105">
        <v>1</v>
      </c>
      <c r="H70" s="106">
        <f t="shared" si="1"/>
        <v>1.2689599999999979</v>
      </c>
      <c r="I70" s="107">
        <f t="shared" si="2"/>
        <v>3.3500543999999772</v>
      </c>
      <c r="J70" s="108">
        <f t="shared" si="3"/>
        <v>7.9000543999999771</v>
      </c>
      <c r="M70" s="38">
        <v>64</v>
      </c>
    </row>
    <row r="71" spans="1:13">
      <c r="A71" s="117">
        <f>IF(B71&gt;0,A70+B71,A70)</f>
        <v>4.55</v>
      </c>
      <c r="B71" s="120"/>
      <c r="C71" s="120"/>
      <c r="D71" s="105">
        <f t="shared" si="4"/>
        <v>0.16500000000000006</v>
      </c>
      <c r="E71" s="105">
        <f t="shared" si="5"/>
        <v>2.6499999999999861</v>
      </c>
      <c r="F71" s="105">
        <f t="shared" si="6"/>
        <v>1.3249999999999931</v>
      </c>
      <c r="G71" s="105">
        <v>1</v>
      </c>
      <c r="H71" s="106">
        <f t="shared" ref="H71:H134" si="8">(1-D71)+D71*E71</f>
        <v>1.2722499999999979</v>
      </c>
      <c r="I71" s="107">
        <f t="shared" ref="I71:I134" si="9">H71*F71*G71*2</f>
        <v>3.3714624999999767</v>
      </c>
      <c r="J71" s="108">
        <f t="shared" ref="J71:J134" si="10">A71+I71</f>
        <v>7.9214624999999765</v>
      </c>
      <c r="M71" s="38">
        <v>65</v>
      </c>
    </row>
    <row r="72" spans="1:13">
      <c r="A72" s="117">
        <f t="shared" si="7"/>
        <v>4.55</v>
      </c>
      <c r="B72" s="121"/>
      <c r="C72" s="121"/>
      <c r="D72" s="105">
        <f t="shared" ref="D72:D135" si="11">D71+0.1%</f>
        <v>0.16600000000000006</v>
      </c>
      <c r="E72" s="105">
        <f t="shared" ref="E72:E135" si="12">E71+1%</f>
        <v>2.6599999999999859</v>
      </c>
      <c r="F72" s="105">
        <f t="shared" ref="F72:F135" si="13">F71+0.5%</f>
        <v>1.329999999999993</v>
      </c>
      <c r="G72" s="105">
        <v>1</v>
      </c>
      <c r="H72" s="106">
        <f t="shared" si="8"/>
        <v>1.2755599999999978</v>
      </c>
      <c r="I72" s="107">
        <f t="shared" si="9"/>
        <v>3.3929895999999764</v>
      </c>
      <c r="J72" s="108">
        <f t="shared" si="10"/>
        <v>7.9429895999999758</v>
      </c>
      <c r="M72" s="38">
        <v>66</v>
      </c>
    </row>
    <row r="73" spans="1:13">
      <c r="A73" s="117">
        <f t="shared" si="7"/>
        <v>4.55</v>
      </c>
      <c r="B73" s="121"/>
      <c r="C73" s="121"/>
      <c r="D73" s="105">
        <f t="shared" si="11"/>
        <v>0.16700000000000007</v>
      </c>
      <c r="E73" s="105">
        <f t="shared" si="12"/>
        <v>2.6699999999999857</v>
      </c>
      <c r="F73" s="105">
        <f t="shared" si="13"/>
        <v>1.3349999999999929</v>
      </c>
      <c r="G73" s="105">
        <v>1</v>
      </c>
      <c r="H73" s="106">
        <f t="shared" si="8"/>
        <v>1.2788899999999979</v>
      </c>
      <c r="I73" s="107">
        <f t="shared" si="9"/>
        <v>3.4146362999999762</v>
      </c>
      <c r="J73" s="108">
        <f t="shared" si="10"/>
        <v>7.9646362999999756</v>
      </c>
      <c r="M73" s="38">
        <v>67</v>
      </c>
    </row>
    <row r="74" spans="1:13">
      <c r="A74" s="117">
        <f t="shared" si="7"/>
        <v>4.55</v>
      </c>
      <c r="B74" s="121"/>
      <c r="C74" s="121"/>
      <c r="D74" s="105">
        <f t="shared" si="11"/>
        <v>0.16800000000000007</v>
      </c>
      <c r="E74" s="105">
        <f t="shared" si="12"/>
        <v>2.6799999999999855</v>
      </c>
      <c r="F74" s="105">
        <f t="shared" si="13"/>
        <v>1.3399999999999928</v>
      </c>
      <c r="G74" s="105">
        <v>1</v>
      </c>
      <c r="H74" s="106">
        <f t="shared" si="8"/>
        <v>1.2822399999999976</v>
      </c>
      <c r="I74" s="107">
        <f t="shared" si="9"/>
        <v>3.4364031999999751</v>
      </c>
      <c r="J74" s="108">
        <f t="shared" si="10"/>
        <v>7.9864031999999749</v>
      </c>
      <c r="M74" s="38">
        <v>68</v>
      </c>
    </row>
    <row r="75" spans="1:13">
      <c r="A75" s="117">
        <f t="shared" si="7"/>
        <v>4.55</v>
      </c>
      <c r="B75" s="121"/>
      <c r="C75" s="121"/>
      <c r="D75" s="105">
        <f t="shared" si="11"/>
        <v>0.16900000000000007</v>
      </c>
      <c r="E75" s="105">
        <f t="shared" si="12"/>
        <v>2.6899999999999853</v>
      </c>
      <c r="F75" s="105">
        <f t="shared" si="13"/>
        <v>1.3449999999999926</v>
      </c>
      <c r="G75" s="105">
        <v>1</v>
      </c>
      <c r="H75" s="106">
        <f t="shared" si="8"/>
        <v>1.2856099999999977</v>
      </c>
      <c r="I75" s="107">
        <f t="shared" si="9"/>
        <v>3.4582908999999749</v>
      </c>
      <c r="J75" s="108">
        <f t="shared" si="10"/>
        <v>8.0082908999999738</v>
      </c>
      <c r="M75" s="38">
        <v>69</v>
      </c>
    </row>
    <row r="76" spans="1:13">
      <c r="A76" s="117">
        <f t="shared" si="7"/>
        <v>4.55</v>
      </c>
      <c r="B76" s="121"/>
      <c r="C76" s="121"/>
      <c r="D76" s="105">
        <f t="shared" si="11"/>
        <v>0.17000000000000007</v>
      </c>
      <c r="E76" s="105">
        <f t="shared" si="12"/>
        <v>2.6999999999999851</v>
      </c>
      <c r="F76" s="105">
        <f t="shared" si="13"/>
        <v>1.3499999999999925</v>
      </c>
      <c r="G76" s="105">
        <v>1</v>
      </c>
      <c r="H76" s="106">
        <f t="shared" si="8"/>
        <v>1.2889999999999975</v>
      </c>
      <c r="I76" s="107">
        <f t="shared" si="9"/>
        <v>3.480299999999974</v>
      </c>
      <c r="J76" s="108">
        <f t="shared" si="10"/>
        <v>8.0302999999999738</v>
      </c>
      <c r="M76" s="38">
        <v>70</v>
      </c>
    </row>
    <row r="77" spans="1:13">
      <c r="A77" s="117">
        <f t="shared" si="7"/>
        <v>4.55</v>
      </c>
      <c r="B77" s="121"/>
      <c r="C77" s="121"/>
      <c r="D77" s="105">
        <f t="shared" si="11"/>
        <v>0.17100000000000007</v>
      </c>
      <c r="E77" s="105">
        <f t="shared" si="12"/>
        <v>2.7099999999999849</v>
      </c>
      <c r="F77" s="105">
        <f t="shared" si="13"/>
        <v>1.3549999999999924</v>
      </c>
      <c r="G77" s="105">
        <v>1</v>
      </c>
      <c r="H77" s="106">
        <f t="shared" si="8"/>
        <v>1.2924099999999976</v>
      </c>
      <c r="I77" s="107">
        <f t="shared" si="9"/>
        <v>3.5024310999999742</v>
      </c>
      <c r="J77" s="108">
        <f t="shared" si="10"/>
        <v>8.0524310999999749</v>
      </c>
      <c r="M77" s="38">
        <v>71</v>
      </c>
    </row>
    <row r="78" spans="1:13">
      <c r="A78" s="117">
        <f t="shared" si="7"/>
        <v>4.55</v>
      </c>
      <c r="B78" s="121"/>
      <c r="C78" s="121"/>
      <c r="D78" s="105">
        <f t="shared" si="11"/>
        <v>0.17200000000000007</v>
      </c>
      <c r="E78" s="105">
        <f t="shared" si="12"/>
        <v>2.7199999999999847</v>
      </c>
      <c r="F78" s="105">
        <f t="shared" si="13"/>
        <v>1.3599999999999923</v>
      </c>
      <c r="G78" s="105">
        <v>1</v>
      </c>
      <c r="H78" s="106">
        <f t="shared" si="8"/>
        <v>1.2958399999999974</v>
      </c>
      <c r="I78" s="107">
        <f t="shared" si="9"/>
        <v>3.5246847999999731</v>
      </c>
      <c r="J78" s="108">
        <f t="shared" si="10"/>
        <v>8.0746847999999734</v>
      </c>
      <c r="M78" s="38">
        <v>72</v>
      </c>
    </row>
    <row r="79" spans="1:13">
      <c r="A79" s="117">
        <f t="shared" si="7"/>
        <v>4.55</v>
      </c>
      <c r="B79" s="121"/>
      <c r="C79" s="121"/>
      <c r="D79" s="105">
        <f t="shared" si="11"/>
        <v>0.17300000000000007</v>
      </c>
      <c r="E79" s="105">
        <f t="shared" si="12"/>
        <v>2.7299999999999844</v>
      </c>
      <c r="F79" s="105">
        <f t="shared" si="13"/>
        <v>1.3649999999999922</v>
      </c>
      <c r="G79" s="105">
        <v>1</v>
      </c>
      <c r="H79" s="106">
        <f t="shared" si="8"/>
        <v>1.2992899999999974</v>
      </c>
      <c r="I79" s="107">
        <f t="shared" si="9"/>
        <v>3.5470616999999725</v>
      </c>
      <c r="J79" s="108">
        <f t="shared" si="10"/>
        <v>8.0970616999999727</v>
      </c>
      <c r="M79" s="38">
        <v>73</v>
      </c>
    </row>
    <row r="80" spans="1:13">
      <c r="A80" s="117">
        <f t="shared" si="7"/>
        <v>4.55</v>
      </c>
      <c r="B80" s="121"/>
      <c r="C80" s="121"/>
      <c r="D80" s="105">
        <f t="shared" si="11"/>
        <v>0.17400000000000007</v>
      </c>
      <c r="E80" s="105">
        <f t="shared" si="12"/>
        <v>2.7399999999999842</v>
      </c>
      <c r="F80" s="105">
        <f t="shared" si="13"/>
        <v>1.3699999999999921</v>
      </c>
      <c r="G80" s="105">
        <v>1</v>
      </c>
      <c r="H80" s="106">
        <f t="shared" si="8"/>
        <v>1.3027599999999975</v>
      </c>
      <c r="I80" s="107">
        <f t="shared" si="9"/>
        <v>3.5695623999999726</v>
      </c>
      <c r="J80" s="108">
        <f t="shared" si="10"/>
        <v>8.1195623999999729</v>
      </c>
      <c r="M80" s="38">
        <v>74</v>
      </c>
    </row>
    <row r="81" spans="1:13">
      <c r="A81" s="117">
        <f t="shared" si="7"/>
        <v>4.55</v>
      </c>
      <c r="B81" s="121"/>
      <c r="C81" s="121"/>
      <c r="D81" s="105">
        <f t="shared" si="11"/>
        <v>0.17500000000000007</v>
      </c>
      <c r="E81" s="105">
        <f t="shared" si="12"/>
        <v>2.749999999999984</v>
      </c>
      <c r="F81" s="105">
        <f t="shared" si="13"/>
        <v>1.374999999999992</v>
      </c>
      <c r="G81" s="105">
        <v>1</v>
      </c>
      <c r="H81" s="106">
        <f t="shared" si="8"/>
        <v>1.3062499999999972</v>
      </c>
      <c r="I81" s="107">
        <f t="shared" si="9"/>
        <v>3.5921874999999717</v>
      </c>
      <c r="J81" s="108">
        <f t="shared" si="10"/>
        <v>8.1421874999999719</v>
      </c>
      <c r="M81" s="38">
        <v>75</v>
      </c>
    </row>
    <row r="82" spans="1:13">
      <c r="A82" s="117">
        <f t="shared" si="7"/>
        <v>4.55</v>
      </c>
      <c r="B82" s="121"/>
      <c r="C82" s="121"/>
      <c r="D82" s="105">
        <f t="shared" si="11"/>
        <v>0.17600000000000007</v>
      </c>
      <c r="E82" s="105">
        <f t="shared" si="12"/>
        <v>2.7599999999999838</v>
      </c>
      <c r="F82" s="105">
        <f t="shared" si="13"/>
        <v>1.3799999999999919</v>
      </c>
      <c r="G82" s="105">
        <v>1</v>
      </c>
      <c r="H82" s="106">
        <f t="shared" si="8"/>
        <v>1.3097599999999974</v>
      </c>
      <c r="I82" s="107">
        <f t="shared" si="9"/>
        <v>3.6149375999999713</v>
      </c>
      <c r="J82" s="108">
        <f t="shared" si="10"/>
        <v>8.1649375999999716</v>
      </c>
      <c r="M82" s="38">
        <v>76</v>
      </c>
    </row>
    <row r="83" spans="1:13">
      <c r="A83" s="117">
        <f t="shared" si="7"/>
        <v>4.55</v>
      </c>
      <c r="B83" s="121"/>
      <c r="C83" s="121"/>
      <c r="D83" s="105">
        <f t="shared" si="11"/>
        <v>0.17700000000000007</v>
      </c>
      <c r="E83" s="105">
        <f t="shared" si="12"/>
        <v>2.7699999999999836</v>
      </c>
      <c r="F83" s="105">
        <f t="shared" si="13"/>
        <v>1.3849999999999918</v>
      </c>
      <c r="G83" s="105">
        <v>1</v>
      </c>
      <c r="H83" s="106">
        <f t="shared" si="8"/>
        <v>1.3132899999999972</v>
      </c>
      <c r="I83" s="107">
        <f t="shared" si="9"/>
        <v>3.6378132999999706</v>
      </c>
      <c r="J83" s="108">
        <f t="shared" si="10"/>
        <v>8.18781329999997</v>
      </c>
      <c r="M83" s="38">
        <v>77</v>
      </c>
    </row>
    <row r="84" spans="1:13">
      <c r="A84" s="117">
        <f t="shared" si="7"/>
        <v>4.55</v>
      </c>
      <c r="B84" s="121"/>
      <c r="C84" s="121"/>
      <c r="D84" s="105">
        <f t="shared" si="11"/>
        <v>0.17800000000000007</v>
      </c>
      <c r="E84" s="105">
        <f t="shared" si="12"/>
        <v>2.7799999999999834</v>
      </c>
      <c r="F84" s="105">
        <f t="shared" si="13"/>
        <v>1.3899999999999917</v>
      </c>
      <c r="G84" s="105">
        <v>1</v>
      </c>
      <c r="H84" s="106">
        <f t="shared" si="8"/>
        <v>1.3168399999999971</v>
      </c>
      <c r="I84" s="107">
        <f t="shared" si="9"/>
        <v>3.6608151999999703</v>
      </c>
      <c r="J84" s="108">
        <f t="shared" si="10"/>
        <v>8.2108151999999706</v>
      </c>
      <c r="M84" s="38">
        <v>78</v>
      </c>
    </row>
    <row r="85" spans="1:13">
      <c r="A85" s="117">
        <f t="shared" si="7"/>
        <v>4.55</v>
      </c>
      <c r="B85" s="121"/>
      <c r="C85" s="121"/>
      <c r="D85" s="105">
        <f t="shared" si="11"/>
        <v>0.17900000000000008</v>
      </c>
      <c r="E85" s="105">
        <f t="shared" si="12"/>
        <v>2.7899999999999832</v>
      </c>
      <c r="F85" s="105">
        <f t="shared" si="13"/>
        <v>1.3949999999999916</v>
      </c>
      <c r="G85" s="105">
        <v>1</v>
      </c>
      <c r="H85" s="106">
        <f t="shared" si="8"/>
        <v>1.3204099999999972</v>
      </c>
      <c r="I85" s="107">
        <f t="shared" si="9"/>
        <v>3.6839438999999699</v>
      </c>
      <c r="J85" s="108">
        <f t="shared" si="10"/>
        <v>8.2339438999999697</v>
      </c>
      <c r="M85" s="38">
        <v>79</v>
      </c>
    </row>
    <row r="86" spans="1:13">
      <c r="A86" s="117">
        <f t="shared" ref="A86:A149" si="14">IF(B86&gt;0,A85+B86,A85)</f>
        <v>4.55</v>
      </c>
      <c r="B86" s="121"/>
      <c r="C86" s="121"/>
      <c r="D86" s="105">
        <f t="shared" si="11"/>
        <v>0.18000000000000008</v>
      </c>
      <c r="E86" s="105">
        <f t="shared" si="12"/>
        <v>2.7999999999999829</v>
      </c>
      <c r="F86" s="105">
        <f t="shared" si="13"/>
        <v>1.3999999999999915</v>
      </c>
      <c r="G86" s="105">
        <v>1</v>
      </c>
      <c r="H86" s="106">
        <f t="shared" si="8"/>
        <v>1.3239999999999972</v>
      </c>
      <c r="I86" s="107">
        <f t="shared" si="9"/>
        <v>3.7071999999999696</v>
      </c>
      <c r="J86" s="108">
        <f t="shared" si="10"/>
        <v>8.257199999999969</v>
      </c>
      <c r="M86" s="38">
        <v>80</v>
      </c>
    </row>
    <row r="87" spans="1:13">
      <c r="A87" s="117">
        <f t="shared" si="14"/>
        <v>4.55</v>
      </c>
      <c r="B87" s="121"/>
      <c r="C87" s="121"/>
      <c r="D87" s="105">
        <f t="shared" si="11"/>
        <v>0.18100000000000008</v>
      </c>
      <c r="E87" s="105">
        <f t="shared" si="12"/>
        <v>2.8099999999999827</v>
      </c>
      <c r="F87" s="105">
        <f t="shared" si="13"/>
        <v>1.4049999999999914</v>
      </c>
      <c r="G87" s="105">
        <v>1</v>
      </c>
      <c r="H87" s="106">
        <f t="shared" si="8"/>
        <v>1.3276099999999971</v>
      </c>
      <c r="I87" s="107">
        <f t="shared" si="9"/>
        <v>3.7305840999999687</v>
      </c>
      <c r="J87" s="108">
        <f t="shared" si="10"/>
        <v>8.2805840999999685</v>
      </c>
      <c r="M87" s="38">
        <v>81</v>
      </c>
    </row>
    <row r="88" spans="1:13">
      <c r="A88" s="117">
        <f t="shared" si="14"/>
        <v>4.55</v>
      </c>
      <c r="B88" s="121"/>
      <c r="C88" s="121"/>
      <c r="D88" s="105">
        <f t="shared" si="11"/>
        <v>0.18200000000000008</v>
      </c>
      <c r="E88" s="105">
        <f t="shared" si="12"/>
        <v>2.8199999999999825</v>
      </c>
      <c r="F88" s="105">
        <f t="shared" si="13"/>
        <v>1.4099999999999913</v>
      </c>
      <c r="G88" s="105">
        <v>1</v>
      </c>
      <c r="H88" s="106">
        <f t="shared" si="8"/>
        <v>1.3312399999999971</v>
      </c>
      <c r="I88" s="107">
        <f t="shared" si="9"/>
        <v>3.7540967999999686</v>
      </c>
      <c r="J88" s="108">
        <f t="shared" si="10"/>
        <v>8.304096799999968</v>
      </c>
      <c r="M88" s="38">
        <v>82</v>
      </c>
    </row>
    <row r="89" spans="1:13">
      <c r="A89" s="117">
        <f t="shared" si="14"/>
        <v>4.55</v>
      </c>
      <c r="B89" s="121"/>
      <c r="C89" s="121"/>
      <c r="D89" s="105">
        <f t="shared" si="11"/>
        <v>0.18300000000000008</v>
      </c>
      <c r="E89" s="105">
        <f t="shared" si="12"/>
        <v>2.8299999999999823</v>
      </c>
      <c r="F89" s="105">
        <f t="shared" si="13"/>
        <v>1.4149999999999912</v>
      </c>
      <c r="G89" s="105">
        <v>1</v>
      </c>
      <c r="H89" s="106">
        <f t="shared" si="8"/>
        <v>1.334889999999997</v>
      </c>
      <c r="I89" s="107">
        <f t="shared" si="9"/>
        <v>3.777738699999968</v>
      </c>
      <c r="J89" s="108">
        <f t="shared" si="10"/>
        <v>8.3277386999999674</v>
      </c>
      <c r="M89" s="38">
        <v>83</v>
      </c>
    </row>
    <row r="90" spans="1:13">
      <c r="A90" s="117">
        <f t="shared" si="14"/>
        <v>4.55</v>
      </c>
      <c r="B90" s="121"/>
      <c r="C90" s="121"/>
      <c r="D90" s="105">
        <f t="shared" si="11"/>
        <v>0.18400000000000008</v>
      </c>
      <c r="E90" s="105">
        <f t="shared" si="12"/>
        <v>2.8399999999999821</v>
      </c>
      <c r="F90" s="105">
        <f t="shared" si="13"/>
        <v>1.419999999999991</v>
      </c>
      <c r="G90" s="105">
        <v>1</v>
      </c>
      <c r="H90" s="106">
        <f t="shared" si="8"/>
        <v>1.3385599999999969</v>
      </c>
      <c r="I90" s="107">
        <f t="shared" si="9"/>
        <v>3.8015103999999673</v>
      </c>
      <c r="J90" s="108">
        <f t="shared" si="10"/>
        <v>8.3515103999999667</v>
      </c>
      <c r="M90" s="38">
        <v>84</v>
      </c>
    </row>
    <row r="91" spans="1:13">
      <c r="A91" s="117">
        <f>IF(B91&gt;0,A90+B91,A90)</f>
        <v>4.55</v>
      </c>
      <c r="B91" s="120"/>
      <c r="C91" s="120"/>
      <c r="D91" s="105">
        <f t="shared" si="11"/>
        <v>0.18500000000000008</v>
      </c>
      <c r="E91" s="105">
        <f t="shared" si="12"/>
        <v>2.8499999999999819</v>
      </c>
      <c r="F91" s="105">
        <f t="shared" si="13"/>
        <v>1.4249999999999909</v>
      </c>
      <c r="G91" s="105">
        <v>1</v>
      </c>
      <c r="H91" s="106">
        <f t="shared" si="8"/>
        <v>1.3422499999999968</v>
      </c>
      <c r="I91" s="107">
        <f t="shared" si="9"/>
        <v>3.8254124999999668</v>
      </c>
      <c r="J91" s="108">
        <f t="shared" si="10"/>
        <v>8.3754124999999675</v>
      </c>
      <c r="M91" s="38">
        <v>85</v>
      </c>
    </row>
    <row r="92" spans="1:13">
      <c r="A92" s="117">
        <f t="shared" si="14"/>
        <v>4.55</v>
      </c>
      <c r="B92" s="121"/>
      <c r="C92" s="121"/>
      <c r="D92" s="105">
        <f t="shared" si="11"/>
        <v>0.18600000000000008</v>
      </c>
      <c r="E92" s="105">
        <f t="shared" si="12"/>
        <v>2.8599999999999817</v>
      </c>
      <c r="F92" s="105">
        <f t="shared" si="13"/>
        <v>1.4299999999999908</v>
      </c>
      <c r="G92" s="105">
        <v>1</v>
      </c>
      <c r="H92" s="106">
        <f t="shared" si="8"/>
        <v>1.3459599999999967</v>
      </c>
      <c r="I92" s="107">
        <f t="shared" si="9"/>
        <v>3.8494455999999659</v>
      </c>
      <c r="J92" s="108">
        <f t="shared" si="10"/>
        <v>8.3994455999999662</v>
      </c>
      <c r="M92" s="38">
        <v>86</v>
      </c>
    </row>
    <row r="93" spans="1:13">
      <c r="A93" s="117">
        <f t="shared" si="14"/>
        <v>4.55</v>
      </c>
      <c r="B93" s="121"/>
      <c r="C93" s="121"/>
      <c r="D93" s="105">
        <f t="shared" si="11"/>
        <v>0.18700000000000008</v>
      </c>
      <c r="E93" s="105">
        <f t="shared" si="12"/>
        <v>2.8699999999999815</v>
      </c>
      <c r="F93" s="105">
        <f t="shared" si="13"/>
        <v>1.4349999999999907</v>
      </c>
      <c r="G93" s="105">
        <v>1</v>
      </c>
      <c r="H93" s="106">
        <f t="shared" si="8"/>
        <v>1.3496899999999967</v>
      </c>
      <c r="I93" s="107">
        <f t="shared" si="9"/>
        <v>3.8736102999999655</v>
      </c>
      <c r="J93" s="108">
        <f t="shared" si="10"/>
        <v>8.4236102999999645</v>
      </c>
      <c r="M93" s="38">
        <v>87</v>
      </c>
    </row>
    <row r="94" spans="1:13">
      <c r="A94" s="117">
        <f t="shared" si="14"/>
        <v>4.55</v>
      </c>
      <c r="B94" s="121"/>
      <c r="C94" s="121"/>
      <c r="D94" s="105">
        <f t="shared" si="11"/>
        <v>0.18800000000000008</v>
      </c>
      <c r="E94" s="105">
        <f t="shared" si="12"/>
        <v>2.8799999999999812</v>
      </c>
      <c r="F94" s="105">
        <f t="shared" si="13"/>
        <v>1.4399999999999906</v>
      </c>
      <c r="G94" s="105">
        <v>1</v>
      </c>
      <c r="H94" s="106">
        <f t="shared" si="8"/>
        <v>1.3534399999999966</v>
      </c>
      <c r="I94" s="107">
        <f t="shared" si="9"/>
        <v>3.897907199999965</v>
      </c>
      <c r="J94" s="108">
        <f t="shared" si="10"/>
        <v>8.447907199999964</v>
      </c>
      <c r="M94" s="38">
        <v>88</v>
      </c>
    </row>
    <row r="95" spans="1:13">
      <c r="A95" s="117">
        <f t="shared" si="14"/>
        <v>4.55</v>
      </c>
      <c r="B95" s="121"/>
      <c r="C95" s="121"/>
      <c r="D95" s="105">
        <f t="shared" si="11"/>
        <v>0.18900000000000008</v>
      </c>
      <c r="E95" s="105">
        <f t="shared" si="12"/>
        <v>2.889999999999981</v>
      </c>
      <c r="F95" s="105">
        <f t="shared" si="13"/>
        <v>1.4449999999999905</v>
      </c>
      <c r="G95" s="105">
        <v>1</v>
      </c>
      <c r="H95" s="106">
        <f t="shared" si="8"/>
        <v>1.3572099999999967</v>
      </c>
      <c r="I95" s="107">
        <f t="shared" si="9"/>
        <v>3.9223368999999648</v>
      </c>
      <c r="J95" s="108">
        <f t="shared" si="10"/>
        <v>8.4723368999999646</v>
      </c>
      <c r="M95" s="38">
        <v>89</v>
      </c>
    </row>
    <row r="96" spans="1:13">
      <c r="A96" s="117">
        <f t="shared" si="14"/>
        <v>6</v>
      </c>
      <c r="B96" s="119">
        <f>1+M96/200</f>
        <v>1.45</v>
      </c>
      <c r="C96" s="119"/>
      <c r="D96" s="105">
        <f t="shared" si="11"/>
        <v>0.19000000000000009</v>
      </c>
      <c r="E96" s="105">
        <f t="shared" si="12"/>
        <v>2.8999999999999808</v>
      </c>
      <c r="F96" s="105">
        <f t="shared" si="13"/>
        <v>1.4499999999999904</v>
      </c>
      <c r="G96" s="105">
        <v>1</v>
      </c>
      <c r="H96" s="106">
        <f t="shared" si="8"/>
        <v>1.3609999999999967</v>
      </c>
      <c r="I96" s="107">
        <f t="shared" si="9"/>
        <v>3.9468999999999643</v>
      </c>
      <c r="J96" s="108">
        <f t="shared" si="10"/>
        <v>9.9468999999999639</v>
      </c>
      <c r="M96" s="38">
        <v>90</v>
      </c>
    </row>
    <row r="97" spans="1:13">
      <c r="A97" s="117">
        <f t="shared" si="14"/>
        <v>6</v>
      </c>
      <c r="B97" s="121"/>
      <c r="C97" s="121"/>
      <c r="D97" s="105">
        <f t="shared" si="11"/>
        <v>0.19100000000000009</v>
      </c>
      <c r="E97" s="105">
        <f t="shared" si="12"/>
        <v>2.9099999999999806</v>
      </c>
      <c r="F97" s="105">
        <f t="shared" si="13"/>
        <v>1.4549999999999903</v>
      </c>
      <c r="G97" s="105">
        <v>1</v>
      </c>
      <c r="H97" s="106">
        <f t="shared" si="8"/>
        <v>1.3648099999999965</v>
      </c>
      <c r="I97" s="107">
        <f t="shared" si="9"/>
        <v>3.9715970999999635</v>
      </c>
      <c r="J97" s="108">
        <f t="shared" si="10"/>
        <v>9.971597099999963</v>
      </c>
      <c r="M97" s="38">
        <v>91</v>
      </c>
    </row>
    <row r="98" spans="1:13">
      <c r="A98" s="117">
        <f t="shared" si="14"/>
        <v>6</v>
      </c>
      <c r="B98" s="121"/>
      <c r="C98" s="121"/>
      <c r="D98" s="105">
        <f t="shared" si="11"/>
        <v>0.19200000000000009</v>
      </c>
      <c r="E98" s="105">
        <f t="shared" si="12"/>
        <v>2.9199999999999804</v>
      </c>
      <c r="F98" s="105">
        <f t="shared" si="13"/>
        <v>1.4599999999999902</v>
      </c>
      <c r="G98" s="105">
        <v>1</v>
      </c>
      <c r="H98" s="106">
        <f t="shared" si="8"/>
        <v>1.3686399999999965</v>
      </c>
      <c r="I98" s="107">
        <f t="shared" si="9"/>
        <v>3.996428799999963</v>
      </c>
      <c r="J98" s="108">
        <f t="shared" si="10"/>
        <v>9.996428799999963</v>
      </c>
      <c r="M98" s="38">
        <v>92</v>
      </c>
    </row>
    <row r="99" spans="1:13">
      <c r="A99" s="117">
        <f t="shared" si="14"/>
        <v>6</v>
      </c>
      <c r="B99" s="121"/>
      <c r="C99" s="121"/>
      <c r="D99" s="105">
        <f t="shared" si="11"/>
        <v>0.19300000000000009</v>
      </c>
      <c r="E99" s="105">
        <f t="shared" si="12"/>
        <v>2.9299999999999802</v>
      </c>
      <c r="F99" s="105">
        <f t="shared" si="13"/>
        <v>1.4649999999999901</v>
      </c>
      <c r="G99" s="105">
        <v>1</v>
      </c>
      <c r="H99" s="106">
        <f t="shared" si="8"/>
        <v>1.3724899999999964</v>
      </c>
      <c r="I99" s="107">
        <f t="shared" si="9"/>
        <v>4.021395699999962</v>
      </c>
      <c r="J99" s="108">
        <f t="shared" si="10"/>
        <v>10.021395699999962</v>
      </c>
      <c r="M99" s="38">
        <v>93</v>
      </c>
    </row>
    <row r="100" spans="1:13">
      <c r="A100" s="117">
        <f t="shared" si="14"/>
        <v>6</v>
      </c>
      <c r="B100" s="121"/>
      <c r="C100" s="121"/>
      <c r="D100" s="105">
        <f t="shared" si="11"/>
        <v>0.19400000000000009</v>
      </c>
      <c r="E100" s="105">
        <f t="shared" si="12"/>
        <v>2.93999999999998</v>
      </c>
      <c r="F100" s="105">
        <f t="shared" si="13"/>
        <v>1.46999999999999</v>
      </c>
      <c r="G100" s="105">
        <v>1</v>
      </c>
      <c r="H100" s="106">
        <f t="shared" si="8"/>
        <v>1.3763599999999965</v>
      </c>
      <c r="I100" s="107">
        <f t="shared" si="9"/>
        <v>4.0464983999999617</v>
      </c>
      <c r="J100" s="108">
        <f t="shared" si="10"/>
        <v>10.046498399999962</v>
      </c>
      <c r="M100" s="38">
        <v>94</v>
      </c>
    </row>
    <row r="101" spans="1:13">
      <c r="A101" s="117">
        <f t="shared" si="14"/>
        <v>6</v>
      </c>
      <c r="B101" s="121"/>
      <c r="C101" s="121"/>
      <c r="D101" s="105">
        <f t="shared" si="11"/>
        <v>0.19500000000000009</v>
      </c>
      <c r="E101" s="105">
        <f t="shared" si="12"/>
        <v>2.9499999999999797</v>
      </c>
      <c r="F101" s="105">
        <f t="shared" si="13"/>
        <v>1.4749999999999899</v>
      </c>
      <c r="G101" s="105">
        <v>1</v>
      </c>
      <c r="H101" s="106">
        <f t="shared" si="8"/>
        <v>1.3802499999999962</v>
      </c>
      <c r="I101" s="107">
        <f t="shared" si="9"/>
        <v>4.0717374999999612</v>
      </c>
      <c r="J101" s="108">
        <f t="shared" si="10"/>
        <v>10.071737499999962</v>
      </c>
      <c r="M101" s="38">
        <v>95</v>
      </c>
    </row>
    <row r="102" spans="1:13">
      <c r="A102" s="117">
        <f t="shared" si="14"/>
        <v>6</v>
      </c>
      <c r="B102" s="121"/>
      <c r="C102" s="121"/>
      <c r="D102" s="105">
        <f t="shared" si="11"/>
        <v>0.19600000000000009</v>
      </c>
      <c r="E102" s="105">
        <f t="shared" si="12"/>
        <v>2.9599999999999795</v>
      </c>
      <c r="F102" s="105">
        <f t="shared" si="13"/>
        <v>1.4799999999999898</v>
      </c>
      <c r="G102" s="105">
        <v>1</v>
      </c>
      <c r="H102" s="106">
        <f t="shared" si="8"/>
        <v>1.3841599999999961</v>
      </c>
      <c r="I102" s="107">
        <f t="shared" si="9"/>
        <v>4.0971135999999602</v>
      </c>
      <c r="J102" s="108">
        <f t="shared" si="10"/>
        <v>10.097113599999961</v>
      </c>
      <c r="M102" s="38">
        <v>96</v>
      </c>
    </row>
    <row r="103" spans="1:13">
      <c r="A103" s="117">
        <f t="shared" si="14"/>
        <v>6</v>
      </c>
      <c r="B103" s="121"/>
      <c r="C103" s="121"/>
      <c r="D103" s="105">
        <f t="shared" si="11"/>
        <v>0.19700000000000009</v>
      </c>
      <c r="E103" s="105">
        <f t="shared" si="12"/>
        <v>2.9699999999999793</v>
      </c>
      <c r="F103" s="105">
        <f t="shared" si="13"/>
        <v>1.4849999999999897</v>
      </c>
      <c r="G103" s="105">
        <v>1</v>
      </c>
      <c r="H103" s="106">
        <f t="shared" si="8"/>
        <v>1.388089999999996</v>
      </c>
      <c r="I103" s="107">
        <f t="shared" si="9"/>
        <v>4.1226272999999596</v>
      </c>
      <c r="J103" s="108">
        <f t="shared" si="10"/>
        <v>10.122627299999959</v>
      </c>
      <c r="M103" s="38">
        <v>97</v>
      </c>
    </row>
    <row r="104" spans="1:13">
      <c r="A104" s="117">
        <f t="shared" si="14"/>
        <v>6</v>
      </c>
      <c r="B104" s="121"/>
      <c r="C104" s="121"/>
      <c r="D104" s="105">
        <f t="shared" si="11"/>
        <v>0.19800000000000009</v>
      </c>
      <c r="E104" s="105">
        <f t="shared" si="12"/>
        <v>2.9799999999999791</v>
      </c>
      <c r="F104" s="105">
        <f t="shared" si="13"/>
        <v>1.4899999999999896</v>
      </c>
      <c r="G104" s="105">
        <v>1</v>
      </c>
      <c r="H104" s="106">
        <f t="shared" si="8"/>
        <v>1.3920399999999962</v>
      </c>
      <c r="I104" s="107">
        <f t="shared" si="9"/>
        <v>4.1482791999999593</v>
      </c>
      <c r="J104" s="108">
        <f t="shared" si="10"/>
        <v>10.148279199999958</v>
      </c>
      <c r="M104" s="38">
        <v>98</v>
      </c>
    </row>
    <row r="105" spans="1:13">
      <c r="A105" s="117">
        <f t="shared" si="14"/>
        <v>6</v>
      </c>
      <c r="B105" s="121"/>
      <c r="C105" s="121"/>
      <c r="D105" s="105">
        <f t="shared" si="11"/>
        <v>0.19900000000000009</v>
      </c>
      <c r="E105" s="105">
        <f t="shared" si="12"/>
        <v>2.9899999999999789</v>
      </c>
      <c r="F105" s="105">
        <f t="shared" si="13"/>
        <v>1.4949999999999894</v>
      </c>
      <c r="G105" s="105">
        <v>1</v>
      </c>
      <c r="H105" s="106">
        <f t="shared" si="8"/>
        <v>1.396009999999996</v>
      </c>
      <c r="I105" s="107">
        <f t="shared" si="9"/>
        <v>4.1740698999999584</v>
      </c>
      <c r="J105" s="108">
        <f t="shared" si="10"/>
        <v>10.174069899999958</v>
      </c>
      <c r="M105" s="38">
        <v>99</v>
      </c>
    </row>
    <row r="106" spans="1:13">
      <c r="A106" s="117">
        <f t="shared" si="14"/>
        <v>6</v>
      </c>
      <c r="B106" s="121"/>
      <c r="C106" s="121"/>
      <c r="D106" s="105">
        <f t="shared" si="11"/>
        <v>0.20000000000000009</v>
      </c>
      <c r="E106" s="105">
        <f t="shared" si="12"/>
        <v>2.9999999999999787</v>
      </c>
      <c r="F106" s="105">
        <f t="shared" si="13"/>
        <v>1.4999999999999893</v>
      </c>
      <c r="G106" s="105">
        <v>1</v>
      </c>
      <c r="H106" s="106">
        <f t="shared" si="8"/>
        <v>1.3999999999999959</v>
      </c>
      <c r="I106" s="107">
        <f t="shared" si="9"/>
        <v>4.1999999999999575</v>
      </c>
      <c r="J106" s="108">
        <f t="shared" si="10"/>
        <v>10.199999999999957</v>
      </c>
      <c r="M106" s="80">
        <v>100</v>
      </c>
    </row>
    <row r="107" spans="1:13">
      <c r="A107" s="117">
        <f t="shared" si="14"/>
        <v>6</v>
      </c>
      <c r="B107" s="121"/>
      <c r="C107" s="121"/>
      <c r="D107" s="105">
        <f t="shared" si="11"/>
        <v>0.2010000000000001</v>
      </c>
      <c r="E107" s="105">
        <f t="shared" si="12"/>
        <v>3.0099999999999785</v>
      </c>
      <c r="F107" s="105">
        <f t="shared" si="13"/>
        <v>1.5049999999999892</v>
      </c>
      <c r="G107" s="105">
        <v>1</v>
      </c>
      <c r="H107" s="106">
        <f t="shared" si="8"/>
        <v>1.404009999999996</v>
      </c>
      <c r="I107" s="107">
        <f t="shared" si="9"/>
        <v>4.2260700999999576</v>
      </c>
      <c r="J107" s="108">
        <f t="shared" si="10"/>
        <v>10.226070099999959</v>
      </c>
      <c r="M107" s="38">
        <v>101</v>
      </c>
    </row>
    <row r="108" spans="1:13">
      <c r="A108" s="117">
        <f t="shared" si="14"/>
        <v>6</v>
      </c>
      <c r="B108" s="120"/>
      <c r="C108" s="120"/>
      <c r="D108" s="105">
        <f t="shared" si="11"/>
        <v>0.2020000000000001</v>
      </c>
      <c r="E108" s="105">
        <f t="shared" si="12"/>
        <v>3.0199999999999783</v>
      </c>
      <c r="F108" s="105">
        <f t="shared" si="13"/>
        <v>1.5099999999999891</v>
      </c>
      <c r="G108" s="105">
        <v>1</v>
      </c>
      <c r="H108" s="106">
        <f t="shared" si="8"/>
        <v>1.4080399999999957</v>
      </c>
      <c r="I108" s="107">
        <f t="shared" si="9"/>
        <v>4.2522807999999568</v>
      </c>
      <c r="J108" s="108">
        <f t="shared" si="10"/>
        <v>10.252280799999957</v>
      </c>
      <c r="M108" s="38">
        <v>102</v>
      </c>
    </row>
    <row r="109" spans="1:13">
      <c r="A109" s="117">
        <f t="shared" si="14"/>
        <v>6</v>
      </c>
      <c r="B109" s="121"/>
      <c r="C109" s="121"/>
      <c r="D109" s="105">
        <f t="shared" si="11"/>
        <v>0.2030000000000001</v>
      </c>
      <c r="E109" s="105">
        <f t="shared" si="12"/>
        <v>3.029999999999978</v>
      </c>
      <c r="F109" s="105">
        <f t="shared" si="13"/>
        <v>1.514999999999989</v>
      </c>
      <c r="G109" s="105">
        <v>1</v>
      </c>
      <c r="H109" s="106">
        <f t="shared" si="8"/>
        <v>1.4120899999999956</v>
      </c>
      <c r="I109" s="107">
        <f t="shared" si="9"/>
        <v>4.2786326999999558</v>
      </c>
      <c r="J109" s="108">
        <f t="shared" si="10"/>
        <v>10.278632699999957</v>
      </c>
      <c r="M109" s="38">
        <v>103</v>
      </c>
    </row>
    <row r="110" spans="1:13">
      <c r="A110" s="117">
        <f t="shared" si="14"/>
        <v>6</v>
      </c>
      <c r="B110" s="121"/>
      <c r="C110" s="121"/>
      <c r="D110" s="105">
        <f t="shared" si="11"/>
        <v>0.2040000000000001</v>
      </c>
      <c r="E110" s="105">
        <f t="shared" si="12"/>
        <v>3.0399999999999778</v>
      </c>
      <c r="F110" s="105">
        <f t="shared" si="13"/>
        <v>1.5199999999999889</v>
      </c>
      <c r="G110" s="105">
        <v>1</v>
      </c>
      <c r="H110" s="106">
        <f t="shared" si="8"/>
        <v>1.4161599999999956</v>
      </c>
      <c r="I110" s="107">
        <f t="shared" si="9"/>
        <v>4.3051263999999554</v>
      </c>
      <c r="J110" s="108">
        <f t="shared" si="10"/>
        <v>10.305126399999956</v>
      </c>
      <c r="M110" s="38">
        <v>104</v>
      </c>
    </row>
    <row r="111" spans="1:13">
      <c r="A111" s="117">
        <f t="shared" si="14"/>
        <v>6</v>
      </c>
      <c r="B111" s="121"/>
      <c r="C111" s="121"/>
      <c r="D111" s="105">
        <f t="shared" si="11"/>
        <v>0.2050000000000001</v>
      </c>
      <c r="E111" s="105">
        <f t="shared" si="12"/>
        <v>3.0499999999999776</v>
      </c>
      <c r="F111" s="105">
        <f t="shared" si="13"/>
        <v>1.5249999999999888</v>
      </c>
      <c r="G111" s="105">
        <v>1</v>
      </c>
      <c r="H111" s="106">
        <f t="shared" si="8"/>
        <v>1.4202499999999958</v>
      </c>
      <c r="I111" s="107">
        <f t="shared" si="9"/>
        <v>4.3317624999999556</v>
      </c>
      <c r="J111" s="108">
        <f t="shared" si="10"/>
        <v>10.331762499999956</v>
      </c>
      <c r="M111" s="38">
        <v>105</v>
      </c>
    </row>
    <row r="112" spans="1:13">
      <c r="A112" s="117">
        <f t="shared" si="14"/>
        <v>6</v>
      </c>
      <c r="B112" s="121"/>
      <c r="C112" s="121"/>
      <c r="D112" s="105">
        <f t="shared" si="11"/>
        <v>0.2060000000000001</v>
      </c>
      <c r="E112" s="105">
        <f t="shared" si="12"/>
        <v>3.0599999999999774</v>
      </c>
      <c r="F112" s="105">
        <f t="shared" si="13"/>
        <v>1.5299999999999887</v>
      </c>
      <c r="G112" s="105">
        <v>1</v>
      </c>
      <c r="H112" s="106">
        <f t="shared" si="8"/>
        <v>1.4243599999999956</v>
      </c>
      <c r="I112" s="107">
        <f t="shared" si="9"/>
        <v>4.3585415999999544</v>
      </c>
      <c r="J112" s="108">
        <f t="shared" si="10"/>
        <v>10.358541599999954</v>
      </c>
      <c r="M112" s="38">
        <v>106</v>
      </c>
    </row>
    <row r="113" spans="1:13">
      <c r="A113" s="117">
        <f t="shared" si="14"/>
        <v>6</v>
      </c>
      <c r="B113" s="121"/>
      <c r="C113" s="121"/>
      <c r="D113" s="105">
        <f t="shared" si="11"/>
        <v>0.2070000000000001</v>
      </c>
      <c r="E113" s="105">
        <f t="shared" si="12"/>
        <v>3.0699999999999772</v>
      </c>
      <c r="F113" s="105">
        <f t="shared" si="13"/>
        <v>1.5349999999999886</v>
      </c>
      <c r="G113" s="105">
        <v>1</v>
      </c>
      <c r="H113" s="106">
        <f t="shared" si="8"/>
        <v>1.4284899999999956</v>
      </c>
      <c r="I113" s="107">
        <f t="shared" si="9"/>
        <v>4.3854642999999536</v>
      </c>
      <c r="J113" s="108">
        <f t="shared" si="10"/>
        <v>10.385464299999953</v>
      </c>
      <c r="M113" s="38">
        <v>107</v>
      </c>
    </row>
    <row r="114" spans="1:13">
      <c r="A114" s="117">
        <f t="shared" si="14"/>
        <v>6</v>
      </c>
      <c r="B114" s="121"/>
      <c r="C114" s="121"/>
      <c r="D114" s="105">
        <f t="shared" si="11"/>
        <v>0.2080000000000001</v>
      </c>
      <c r="E114" s="105">
        <f t="shared" si="12"/>
        <v>3.079999999999977</v>
      </c>
      <c r="F114" s="105">
        <f t="shared" si="13"/>
        <v>1.5399999999999885</v>
      </c>
      <c r="G114" s="105">
        <v>1</v>
      </c>
      <c r="H114" s="106">
        <f t="shared" si="8"/>
        <v>1.4326399999999955</v>
      </c>
      <c r="I114" s="107">
        <f t="shared" si="9"/>
        <v>4.412531199999953</v>
      </c>
      <c r="J114" s="108">
        <f t="shared" si="10"/>
        <v>10.412531199999954</v>
      </c>
      <c r="M114" s="38">
        <v>108</v>
      </c>
    </row>
    <row r="115" spans="1:13">
      <c r="A115" s="117">
        <f t="shared" si="14"/>
        <v>6</v>
      </c>
      <c r="B115" s="121"/>
      <c r="C115" s="121"/>
      <c r="D115" s="105">
        <f t="shared" si="11"/>
        <v>0.2090000000000001</v>
      </c>
      <c r="E115" s="105">
        <f t="shared" si="12"/>
        <v>3.0899999999999768</v>
      </c>
      <c r="F115" s="105">
        <f t="shared" si="13"/>
        <v>1.5449999999999884</v>
      </c>
      <c r="G115" s="105">
        <v>1</v>
      </c>
      <c r="H115" s="106">
        <f t="shared" si="8"/>
        <v>1.4368099999999955</v>
      </c>
      <c r="I115" s="107">
        <f t="shared" si="9"/>
        <v>4.4397428999999526</v>
      </c>
      <c r="J115" s="108">
        <f t="shared" si="10"/>
        <v>10.439742899999953</v>
      </c>
      <c r="M115" s="38">
        <v>109</v>
      </c>
    </row>
    <row r="116" spans="1:13">
      <c r="A116" s="117">
        <f t="shared" si="14"/>
        <v>6</v>
      </c>
      <c r="B116" s="121"/>
      <c r="C116" s="121"/>
      <c r="D116" s="105">
        <f t="shared" si="11"/>
        <v>0.2100000000000001</v>
      </c>
      <c r="E116" s="105">
        <f t="shared" si="12"/>
        <v>3.0999999999999766</v>
      </c>
      <c r="F116" s="105">
        <f t="shared" si="13"/>
        <v>1.5499999999999883</v>
      </c>
      <c r="G116" s="105">
        <v>1</v>
      </c>
      <c r="H116" s="106">
        <f t="shared" si="8"/>
        <v>1.4409999999999954</v>
      </c>
      <c r="I116" s="107">
        <f t="shared" si="9"/>
        <v>4.4670999999999523</v>
      </c>
      <c r="J116" s="108">
        <f t="shared" si="10"/>
        <v>10.467099999999952</v>
      </c>
      <c r="M116" s="38">
        <v>110</v>
      </c>
    </row>
    <row r="117" spans="1:13">
      <c r="A117" s="117">
        <f t="shared" si="14"/>
        <v>6</v>
      </c>
      <c r="B117" s="121"/>
      <c r="C117" s="121"/>
      <c r="D117" s="105">
        <f t="shared" si="11"/>
        <v>0.2110000000000001</v>
      </c>
      <c r="E117" s="105">
        <f t="shared" si="12"/>
        <v>3.1099999999999763</v>
      </c>
      <c r="F117" s="105">
        <f t="shared" si="13"/>
        <v>1.5549999999999882</v>
      </c>
      <c r="G117" s="105">
        <v>1</v>
      </c>
      <c r="H117" s="106">
        <f t="shared" si="8"/>
        <v>1.4452099999999952</v>
      </c>
      <c r="I117" s="107">
        <f t="shared" si="9"/>
        <v>4.4946030999999511</v>
      </c>
      <c r="J117" s="108">
        <f t="shared" si="10"/>
        <v>10.494603099999951</v>
      </c>
      <c r="M117" s="38">
        <v>111</v>
      </c>
    </row>
    <row r="118" spans="1:13">
      <c r="A118" s="117">
        <f t="shared" si="14"/>
        <v>6</v>
      </c>
      <c r="B118" s="121"/>
      <c r="C118" s="121"/>
      <c r="D118" s="105">
        <f t="shared" si="11"/>
        <v>0.21200000000000011</v>
      </c>
      <c r="E118" s="105">
        <f t="shared" si="12"/>
        <v>3.1199999999999761</v>
      </c>
      <c r="F118" s="105">
        <f t="shared" si="13"/>
        <v>1.5599999999999881</v>
      </c>
      <c r="G118" s="105">
        <v>1</v>
      </c>
      <c r="H118" s="106">
        <f t="shared" si="8"/>
        <v>1.4494399999999952</v>
      </c>
      <c r="I118" s="107">
        <f t="shared" si="9"/>
        <v>4.5222527999999507</v>
      </c>
      <c r="J118" s="108">
        <f t="shared" si="10"/>
        <v>10.522252799999951</v>
      </c>
      <c r="M118" s="38">
        <v>112</v>
      </c>
    </row>
    <row r="119" spans="1:13">
      <c r="A119" s="117">
        <f t="shared" si="14"/>
        <v>6</v>
      </c>
      <c r="B119" s="121"/>
      <c r="C119" s="121"/>
      <c r="D119" s="105">
        <f t="shared" si="11"/>
        <v>0.21300000000000011</v>
      </c>
      <c r="E119" s="105">
        <f t="shared" si="12"/>
        <v>3.1299999999999759</v>
      </c>
      <c r="F119" s="105">
        <f t="shared" si="13"/>
        <v>1.564999999999988</v>
      </c>
      <c r="G119" s="105">
        <v>1</v>
      </c>
      <c r="H119" s="106">
        <f t="shared" si="8"/>
        <v>1.453689999999995</v>
      </c>
      <c r="I119" s="107">
        <f t="shared" si="9"/>
        <v>4.5500496999999491</v>
      </c>
      <c r="J119" s="108">
        <f t="shared" si="10"/>
        <v>10.550049699999949</v>
      </c>
      <c r="M119" s="38">
        <v>113</v>
      </c>
    </row>
    <row r="120" spans="1:13">
      <c r="A120" s="117">
        <f t="shared" si="14"/>
        <v>6</v>
      </c>
      <c r="B120" s="121"/>
      <c r="C120" s="121"/>
      <c r="D120" s="105">
        <f t="shared" si="11"/>
        <v>0.21400000000000011</v>
      </c>
      <c r="E120" s="105">
        <f t="shared" si="12"/>
        <v>3.1399999999999757</v>
      </c>
      <c r="F120" s="105">
        <f t="shared" si="13"/>
        <v>1.5699999999999878</v>
      </c>
      <c r="G120" s="105">
        <v>1</v>
      </c>
      <c r="H120" s="106">
        <f t="shared" si="8"/>
        <v>1.457959999999995</v>
      </c>
      <c r="I120" s="107">
        <f t="shared" si="9"/>
        <v>4.5779943999999491</v>
      </c>
      <c r="J120" s="108">
        <f t="shared" si="10"/>
        <v>10.577994399999948</v>
      </c>
      <c r="M120" s="38">
        <v>114</v>
      </c>
    </row>
    <row r="121" spans="1:13">
      <c r="A121" s="117">
        <f t="shared" si="14"/>
        <v>6</v>
      </c>
      <c r="B121" s="121"/>
      <c r="C121" s="121"/>
      <c r="D121" s="105">
        <f t="shared" si="11"/>
        <v>0.21500000000000011</v>
      </c>
      <c r="E121" s="105">
        <f t="shared" si="12"/>
        <v>3.1499999999999755</v>
      </c>
      <c r="F121" s="105">
        <f t="shared" si="13"/>
        <v>1.5749999999999877</v>
      </c>
      <c r="G121" s="105">
        <v>1</v>
      </c>
      <c r="H121" s="106">
        <f t="shared" si="8"/>
        <v>1.4622499999999949</v>
      </c>
      <c r="I121" s="107">
        <f t="shared" si="9"/>
        <v>4.6060874999999486</v>
      </c>
      <c r="J121" s="108">
        <f t="shared" si="10"/>
        <v>10.606087499999948</v>
      </c>
      <c r="M121" s="38">
        <v>115</v>
      </c>
    </row>
    <row r="122" spans="1:13">
      <c r="A122" s="117">
        <f t="shared" si="14"/>
        <v>6</v>
      </c>
      <c r="B122" s="121"/>
      <c r="C122" s="121"/>
      <c r="D122" s="105">
        <f t="shared" si="11"/>
        <v>0.21600000000000011</v>
      </c>
      <c r="E122" s="105">
        <f t="shared" si="12"/>
        <v>3.1599999999999753</v>
      </c>
      <c r="F122" s="105">
        <f t="shared" si="13"/>
        <v>1.5799999999999876</v>
      </c>
      <c r="G122" s="105">
        <v>1</v>
      </c>
      <c r="H122" s="106">
        <f t="shared" si="8"/>
        <v>1.466559999999995</v>
      </c>
      <c r="I122" s="107">
        <f t="shared" si="9"/>
        <v>4.6343295999999476</v>
      </c>
      <c r="J122" s="108">
        <f t="shared" si="10"/>
        <v>10.634329599999948</v>
      </c>
      <c r="M122" s="38">
        <v>116</v>
      </c>
    </row>
    <row r="123" spans="1:13">
      <c r="A123" s="117">
        <f t="shared" si="14"/>
        <v>6</v>
      </c>
      <c r="B123" s="121"/>
      <c r="C123" s="121"/>
      <c r="D123" s="105">
        <f t="shared" si="11"/>
        <v>0.21700000000000011</v>
      </c>
      <c r="E123" s="105">
        <f t="shared" si="12"/>
        <v>3.1699999999999751</v>
      </c>
      <c r="F123" s="105">
        <f t="shared" si="13"/>
        <v>1.5849999999999875</v>
      </c>
      <c r="G123" s="105">
        <v>1</v>
      </c>
      <c r="H123" s="106">
        <f t="shared" si="8"/>
        <v>1.4708899999999949</v>
      </c>
      <c r="I123" s="107">
        <f t="shared" si="9"/>
        <v>4.662721299999947</v>
      </c>
      <c r="J123" s="108">
        <f t="shared" si="10"/>
        <v>10.662721299999948</v>
      </c>
      <c r="M123" s="38">
        <v>117</v>
      </c>
    </row>
    <row r="124" spans="1:13">
      <c r="A124" s="117">
        <f t="shared" si="14"/>
        <v>6</v>
      </c>
      <c r="B124" s="121"/>
      <c r="C124" s="121"/>
      <c r="D124" s="105">
        <f t="shared" si="11"/>
        <v>0.21800000000000011</v>
      </c>
      <c r="E124" s="105">
        <f t="shared" si="12"/>
        <v>3.1799999999999748</v>
      </c>
      <c r="F124" s="105">
        <f t="shared" si="13"/>
        <v>1.5899999999999874</v>
      </c>
      <c r="G124" s="105">
        <v>1</v>
      </c>
      <c r="H124" s="106">
        <f t="shared" si="8"/>
        <v>1.4752399999999948</v>
      </c>
      <c r="I124" s="107">
        <f t="shared" si="9"/>
        <v>4.6912631999999466</v>
      </c>
      <c r="J124" s="108">
        <f t="shared" si="10"/>
        <v>10.691263199999947</v>
      </c>
      <c r="M124" s="38">
        <v>118</v>
      </c>
    </row>
    <row r="125" spans="1:13">
      <c r="A125" s="117">
        <f t="shared" si="14"/>
        <v>6</v>
      </c>
      <c r="B125" s="121"/>
      <c r="C125" s="121"/>
      <c r="D125" s="105">
        <f t="shared" si="11"/>
        <v>0.21900000000000011</v>
      </c>
      <c r="E125" s="105">
        <f t="shared" si="12"/>
        <v>3.1899999999999746</v>
      </c>
      <c r="F125" s="105">
        <f t="shared" si="13"/>
        <v>1.5949999999999873</v>
      </c>
      <c r="G125" s="105">
        <v>1</v>
      </c>
      <c r="H125" s="106">
        <f t="shared" si="8"/>
        <v>1.4796099999999948</v>
      </c>
      <c r="I125" s="107">
        <f t="shared" si="9"/>
        <v>4.7199558999999454</v>
      </c>
      <c r="J125" s="108">
        <f t="shared" si="10"/>
        <v>10.719955899999945</v>
      </c>
      <c r="M125" s="38">
        <v>119</v>
      </c>
    </row>
    <row r="126" spans="1:13">
      <c r="A126" s="117">
        <f t="shared" si="14"/>
        <v>6</v>
      </c>
      <c r="B126" s="121"/>
      <c r="C126" s="121"/>
      <c r="D126" s="105">
        <f t="shared" si="11"/>
        <v>0.22000000000000011</v>
      </c>
      <c r="E126" s="105">
        <f t="shared" si="12"/>
        <v>3.1999999999999744</v>
      </c>
      <c r="F126" s="105">
        <f t="shared" si="13"/>
        <v>1.5999999999999872</v>
      </c>
      <c r="G126" s="105">
        <v>1</v>
      </c>
      <c r="H126" s="106">
        <f t="shared" si="8"/>
        <v>1.4839999999999947</v>
      </c>
      <c r="I126" s="107">
        <f t="shared" si="9"/>
        <v>4.7487999999999451</v>
      </c>
      <c r="J126" s="108">
        <f t="shared" si="10"/>
        <v>10.748799999999946</v>
      </c>
      <c r="M126" s="38">
        <v>120</v>
      </c>
    </row>
    <row r="127" spans="1:13">
      <c r="A127" s="117">
        <f t="shared" si="14"/>
        <v>6</v>
      </c>
      <c r="B127" s="121"/>
      <c r="C127" s="121"/>
      <c r="D127" s="105">
        <f t="shared" si="11"/>
        <v>0.22100000000000011</v>
      </c>
      <c r="E127" s="105">
        <f t="shared" si="12"/>
        <v>3.2099999999999742</v>
      </c>
      <c r="F127" s="105">
        <f t="shared" si="13"/>
        <v>1.6049999999999871</v>
      </c>
      <c r="G127" s="105">
        <v>1</v>
      </c>
      <c r="H127" s="106">
        <f t="shared" si="8"/>
        <v>1.4884099999999947</v>
      </c>
      <c r="I127" s="107">
        <f t="shared" si="9"/>
        <v>4.7777960999999447</v>
      </c>
      <c r="J127" s="108">
        <f t="shared" si="10"/>
        <v>10.777796099999945</v>
      </c>
      <c r="M127" s="38">
        <v>121</v>
      </c>
    </row>
    <row r="128" spans="1:13">
      <c r="A128" s="117">
        <f t="shared" si="14"/>
        <v>6</v>
      </c>
      <c r="B128" s="120"/>
      <c r="C128" s="120"/>
      <c r="D128" s="105">
        <f t="shared" si="11"/>
        <v>0.22200000000000011</v>
      </c>
      <c r="E128" s="105">
        <f t="shared" si="12"/>
        <v>3.219999999999974</v>
      </c>
      <c r="F128" s="105">
        <f t="shared" si="13"/>
        <v>1.609999999999987</v>
      </c>
      <c r="G128" s="105">
        <v>1</v>
      </c>
      <c r="H128" s="106">
        <f t="shared" si="8"/>
        <v>1.4928399999999944</v>
      </c>
      <c r="I128" s="107">
        <f t="shared" si="9"/>
        <v>4.8069447999999433</v>
      </c>
      <c r="J128" s="108">
        <f t="shared" si="10"/>
        <v>10.806944799999943</v>
      </c>
      <c r="M128" s="38">
        <v>122</v>
      </c>
    </row>
    <row r="129" spans="1:13">
      <c r="A129" s="117">
        <f t="shared" si="14"/>
        <v>6</v>
      </c>
      <c r="B129" s="121"/>
      <c r="C129" s="121"/>
      <c r="D129" s="105">
        <f t="shared" si="11"/>
        <v>0.22300000000000011</v>
      </c>
      <c r="E129" s="105">
        <f t="shared" si="12"/>
        <v>3.2299999999999738</v>
      </c>
      <c r="F129" s="105">
        <f t="shared" si="13"/>
        <v>1.6149999999999869</v>
      </c>
      <c r="G129" s="105">
        <v>1</v>
      </c>
      <c r="H129" s="106">
        <f t="shared" si="8"/>
        <v>1.4972899999999945</v>
      </c>
      <c r="I129" s="107">
        <f t="shared" si="9"/>
        <v>4.8362466999999425</v>
      </c>
      <c r="J129" s="108">
        <f t="shared" si="10"/>
        <v>10.836246699999943</v>
      </c>
      <c r="M129" s="38">
        <v>123</v>
      </c>
    </row>
    <row r="130" spans="1:13">
      <c r="A130" s="117">
        <f t="shared" si="14"/>
        <v>6</v>
      </c>
      <c r="B130" s="121"/>
      <c r="C130" s="121"/>
      <c r="D130" s="105">
        <f t="shared" si="11"/>
        <v>0.22400000000000012</v>
      </c>
      <c r="E130" s="105">
        <f t="shared" si="12"/>
        <v>3.2399999999999736</v>
      </c>
      <c r="F130" s="105">
        <f t="shared" si="13"/>
        <v>1.6199999999999868</v>
      </c>
      <c r="G130" s="105">
        <v>1</v>
      </c>
      <c r="H130" s="106">
        <f t="shared" si="8"/>
        <v>1.5017599999999942</v>
      </c>
      <c r="I130" s="107">
        <f t="shared" si="9"/>
        <v>4.8657023999999414</v>
      </c>
      <c r="J130" s="108">
        <f t="shared" si="10"/>
        <v>10.865702399999941</v>
      </c>
      <c r="M130" s="38">
        <v>124</v>
      </c>
    </row>
    <row r="131" spans="1:13">
      <c r="A131" s="117">
        <f t="shared" si="14"/>
        <v>7.625</v>
      </c>
      <c r="B131" s="119">
        <f>1+M131/200</f>
        <v>1.625</v>
      </c>
      <c r="C131" s="119"/>
      <c r="D131" s="105">
        <f t="shared" si="11"/>
        <v>0.22500000000000012</v>
      </c>
      <c r="E131" s="105">
        <f t="shared" si="12"/>
        <v>3.2499999999999734</v>
      </c>
      <c r="F131" s="105">
        <f t="shared" si="13"/>
        <v>1.6249999999999867</v>
      </c>
      <c r="G131" s="105">
        <v>1</v>
      </c>
      <c r="H131" s="106">
        <f t="shared" si="8"/>
        <v>1.5062499999999943</v>
      </c>
      <c r="I131" s="107">
        <f t="shared" si="9"/>
        <v>4.8953124999999416</v>
      </c>
      <c r="J131" s="108">
        <f t="shared" si="10"/>
        <v>12.520312499999942</v>
      </c>
      <c r="M131" s="38">
        <v>125</v>
      </c>
    </row>
    <row r="132" spans="1:13">
      <c r="A132" s="117">
        <f t="shared" si="14"/>
        <v>7.625</v>
      </c>
      <c r="B132" s="121"/>
      <c r="C132" s="121"/>
      <c r="D132" s="105">
        <f t="shared" si="11"/>
        <v>0.22600000000000012</v>
      </c>
      <c r="E132" s="105">
        <f t="shared" si="12"/>
        <v>3.2599999999999731</v>
      </c>
      <c r="F132" s="105">
        <f t="shared" si="13"/>
        <v>1.6299999999999866</v>
      </c>
      <c r="G132" s="105">
        <v>1</v>
      </c>
      <c r="H132" s="106">
        <f t="shared" si="8"/>
        <v>1.5107599999999941</v>
      </c>
      <c r="I132" s="107">
        <f t="shared" si="9"/>
        <v>4.9250775999999403</v>
      </c>
      <c r="J132" s="108">
        <f t="shared" si="10"/>
        <v>12.550077599999941</v>
      </c>
      <c r="M132" s="38">
        <v>126</v>
      </c>
    </row>
    <row r="133" spans="1:13">
      <c r="A133" s="117">
        <f t="shared" si="14"/>
        <v>7.625</v>
      </c>
      <c r="B133" s="121"/>
      <c r="C133" s="121"/>
      <c r="D133" s="105">
        <f t="shared" si="11"/>
        <v>0.22700000000000012</v>
      </c>
      <c r="E133" s="105">
        <f t="shared" si="12"/>
        <v>3.2699999999999729</v>
      </c>
      <c r="F133" s="105">
        <f t="shared" si="13"/>
        <v>1.6349999999999865</v>
      </c>
      <c r="G133" s="105">
        <v>1</v>
      </c>
      <c r="H133" s="106">
        <f t="shared" si="8"/>
        <v>1.515289999999994</v>
      </c>
      <c r="I133" s="107">
        <f t="shared" si="9"/>
        <v>4.9549982999999393</v>
      </c>
      <c r="J133" s="108">
        <f t="shared" si="10"/>
        <v>12.579998299999939</v>
      </c>
      <c r="M133" s="38">
        <v>127</v>
      </c>
    </row>
    <row r="134" spans="1:13">
      <c r="A134" s="117">
        <f t="shared" si="14"/>
        <v>7.625</v>
      </c>
      <c r="B134" s="121"/>
      <c r="C134" s="121"/>
      <c r="D134" s="105">
        <f t="shared" si="11"/>
        <v>0.22800000000000012</v>
      </c>
      <c r="E134" s="105">
        <f t="shared" si="12"/>
        <v>3.2799999999999727</v>
      </c>
      <c r="F134" s="105">
        <f t="shared" si="13"/>
        <v>1.6399999999999864</v>
      </c>
      <c r="G134" s="105">
        <v>1</v>
      </c>
      <c r="H134" s="106">
        <f t="shared" si="8"/>
        <v>1.5198399999999941</v>
      </c>
      <c r="I134" s="107">
        <f t="shared" si="9"/>
        <v>4.9850751999999394</v>
      </c>
      <c r="J134" s="108">
        <f t="shared" si="10"/>
        <v>12.61007519999994</v>
      </c>
      <c r="M134" s="38">
        <v>128</v>
      </c>
    </row>
    <row r="135" spans="1:13">
      <c r="A135" s="117">
        <f t="shared" si="14"/>
        <v>7.625</v>
      </c>
      <c r="B135" s="121"/>
      <c r="C135" s="121"/>
      <c r="D135" s="105">
        <f t="shared" si="11"/>
        <v>0.22900000000000012</v>
      </c>
      <c r="E135" s="105">
        <f t="shared" si="12"/>
        <v>3.2899999999999725</v>
      </c>
      <c r="F135" s="105">
        <f t="shared" si="13"/>
        <v>1.6449999999999863</v>
      </c>
      <c r="G135" s="105">
        <v>1</v>
      </c>
      <c r="H135" s="106">
        <f t="shared" ref="H135:H198" si="15">(1-D135)+D135*E135</f>
        <v>1.524409999999994</v>
      </c>
      <c r="I135" s="107">
        <f t="shared" ref="I135:I198" si="16">H135*F135*G135*2</f>
        <v>5.0153088999999387</v>
      </c>
      <c r="J135" s="108">
        <f t="shared" ref="J135:J198" si="17">A135+I135</f>
        <v>12.640308899999939</v>
      </c>
      <c r="M135" s="38">
        <v>129</v>
      </c>
    </row>
    <row r="136" spans="1:13">
      <c r="A136" s="117">
        <f t="shared" si="14"/>
        <v>7.625</v>
      </c>
      <c r="B136" s="121"/>
      <c r="C136" s="121"/>
      <c r="D136" s="105">
        <f t="shared" ref="D136:D199" si="18">D135+0.1%</f>
        <v>0.23000000000000012</v>
      </c>
      <c r="E136" s="105">
        <f t="shared" ref="E136:E199" si="19">E135+1%</f>
        <v>3.2999999999999723</v>
      </c>
      <c r="F136" s="105">
        <f t="shared" ref="F136:F199" si="20">F135+0.5%</f>
        <v>1.6499999999999861</v>
      </c>
      <c r="G136" s="105">
        <v>1</v>
      </c>
      <c r="H136" s="106">
        <f t="shared" si="15"/>
        <v>1.5289999999999939</v>
      </c>
      <c r="I136" s="107">
        <f t="shared" si="16"/>
        <v>5.0456999999999379</v>
      </c>
      <c r="J136" s="108">
        <f t="shared" si="17"/>
        <v>12.670699999999938</v>
      </c>
      <c r="M136" s="38">
        <v>130</v>
      </c>
    </row>
    <row r="137" spans="1:13">
      <c r="A137" s="117">
        <f t="shared" si="14"/>
        <v>7.625</v>
      </c>
      <c r="B137" s="121"/>
      <c r="C137" s="121"/>
      <c r="D137" s="105">
        <f t="shared" si="18"/>
        <v>0.23100000000000012</v>
      </c>
      <c r="E137" s="105">
        <f t="shared" si="19"/>
        <v>3.3099999999999721</v>
      </c>
      <c r="F137" s="105">
        <f t="shared" si="20"/>
        <v>1.654999999999986</v>
      </c>
      <c r="G137" s="105">
        <v>1</v>
      </c>
      <c r="H137" s="106">
        <f t="shared" si="15"/>
        <v>1.5336099999999937</v>
      </c>
      <c r="I137" s="107">
        <f t="shared" si="16"/>
        <v>5.0762490999999361</v>
      </c>
      <c r="J137" s="108">
        <f t="shared" si="17"/>
        <v>12.701249099999936</v>
      </c>
      <c r="M137" s="38">
        <v>131</v>
      </c>
    </row>
    <row r="138" spans="1:13">
      <c r="A138" s="117">
        <f t="shared" si="14"/>
        <v>7.625</v>
      </c>
      <c r="B138" s="121"/>
      <c r="C138" s="121"/>
      <c r="D138" s="105">
        <f t="shared" si="18"/>
        <v>0.23200000000000012</v>
      </c>
      <c r="E138" s="105">
        <f t="shared" si="19"/>
        <v>3.3199999999999719</v>
      </c>
      <c r="F138" s="105">
        <f t="shared" si="20"/>
        <v>1.6599999999999859</v>
      </c>
      <c r="G138" s="105">
        <v>1</v>
      </c>
      <c r="H138" s="106">
        <f t="shared" si="15"/>
        <v>1.5382399999999938</v>
      </c>
      <c r="I138" s="107">
        <f t="shared" si="16"/>
        <v>5.1069567999999359</v>
      </c>
      <c r="J138" s="108">
        <f t="shared" si="17"/>
        <v>12.731956799999935</v>
      </c>
      <c r="M138" s="38">
        <v>132</v>
      </c>
    </row>
    <row r="139" spans="1:13">
      <c r="A139" s="117">
        <f t="shared" si="14"/>
        <v>7.625</v>
      </c>
      <c r="B139" s="121"/>
      <c r="C139" s="121"/>
      <c r="D139" s="105">
        <f t="shared" si="18"/>
        <v>0.23300000000000012</v>
      </c>
      <c r="E139" s="105">
        <f t="shared" si="19"/>
        <v>3.3299999999999716</v>
      </c>
      <c r="F139" s="105">
        <f t="shared" si="20"/>
        <v>1.6649999999999858</v>
      </c>
      <c r="G139" s="105">
        <v>1</v>
      </c>
      <c r="H139" s="106">
        <f t="shared" si="15"/>
        <v>1.5428899999999937</v>
      </c>
      <c r="I139" s="107">
        <f t="shared" si="16"/>
        <v>5.1378236999999354</v>
      </c>
      <c r="J139" s="108">
        <f t="shared" si="17"/>
        <v>12.762823699999934</v>
      </c>
      <c r="M139" s="38">
        <v>133</v>
      </c>
    </row>
    <row r="140" spans="1:13">
      <c r="A140" s="117">
        <f t="shared" si="14"/>
        <v>7.625</v>
      </c>
      <c r="B140" s="121"/>
      <c r="C140" s="121"/>
      <c r="D140" s="105">
        <f t="shared" si="18"/>
        <v>0.23400000000000012</v>
      </c>
      <c r="E140" s="105">
        <f t="shared" si="19"/>
        <v>3.3399999999999714</v>
      </c>
      <c r="F140" s="105">
        <f t="shared" si="20"/>
        <v>1.6699999999999857</v>
      </c>
      <c r="G140" s="105">
        <v>1</v>
      </c>
      <c r="H140" s="106">
        <f t="shared" si="15"/>
        <v>1.5475599999999936</v>
      </c>
      <c r="I140" s="107">
        <f t="shared" si="16"/>
        <v>5.1688503999999345</v>
      </c>
      <c r="J140" s="108">
        <f t="shared" si="17"/>
        <v>12.793850399999934</v>
      </c>
      <c r="M140" s="38">
        <v>134</v>
      </c>
    </row>
    <row r="141" spans="1:13">
      <c r="A141" s="117">
        <f t="shared" si="14"/>
        <v>7.625</v>
      </c>
      <c r="B141" s="121"/>
      <c r="C141" s="121"/>
      <c r="D141" s="105">
        <f t="shared" si="18"/>
        <v>0.23500000000000013</v>
      </c>
      <c r="E141" s="105">
        <f t="shared" si="19"/>
        <v>3.3499999999999712</v>
      </c>
      <c r="F141" s="105">
        <f t="shared" si="20"/>
        <v>1.6749999999999856</v>
      </c>
      <c r="G141" s="105">
        <v>1</v>
      </c>
      <c r="H141" s="106">
        <f t="shared" si="15"/>
        <v>1.5522499999999937</v>
      </c>
      <c r="I141" s="107">
        <f t="shared" si="16"/>
        <v>5.2000374999999339</v>
      </c>
      <c r="J141" s="108">
        <f t="shared" si="17"/>
        <v>12.825037499999933</v>
      </c>
      <c r="M141" s="38">
        <v>135</v>
      </c>
    </row>
    <row r="142" spans="1:13">
      <c r="A142" s="117">
        <f t="shared" si="14"/>
        <v>7.625</v>
      </c>
      <c r="B142" s="121"/>
      <c r="C142" s="121"/>
      <c r="D142" s="105">
        <f t="shared" si="18"/>
        <v>0.23600000000000013</v>
      </c>
      <c r="E142" s="105">
        <f t="shared" si="19"/>
        <v>3.359999999999971</v>
      </c>
      <c r="F142" s="105">
        <f t="shared" si="20"/>
        <v>1.6799999999999855</v>
      </c>
      <c r="G142" s="105">
        <v>1</v>
      </c>
      <c r="H142" s="106">
        <f t="shared" si="15"/>
        <v>1.5569599999999935</v>
      </c>
      <c r="I142" s="107">
        <f t="shared" si="16"/>
        <v>5.2313855999999328</v>
      </c>
      <c r="J142" s="108">
        <f t="shared" si="17"/>
        <v>12.856385599999932</v>
      </c>
      <c r="M142" s="38">
        <v>136</v>
      </c>
    </row>
    <row r="143" spans="1:13">
      <c r="A143" s="117">
        <f t="shared" si="14"/>
        <v>7.625</v>
      </c>
      <c r="B143" s="121"/>
      <c r="C143" s="121"/>
      <c r="D143" s="105">
        <f t="shared" si="18"/>
        <v>0.23700000000000013</v>
      </c>
      <c r="E143" s="105">
        <f t="shared" si="19"/>
        <v>3.3699999999999708</v>
      </c>
      <c r="F143" s="105">
        <f t="shared" si="20"/>
        <v>1.6849999999999854</v>
      </c>
      <c r="G143" s="105">
        <v>1</v>
      </c>
      <c r="H143" s="106">
        <f t="shared" si="15"/>
        <v>1.5616899999999934</v>
      </c>
      <c r="I143" s="107">
        <f t="shared" si="16"/>
        <v>5.2628952999999319</v>
      </c>
      <c r="J143" s="108">
        <f t="shared" si="17"/>
        <v>12.887895299999933</v>
      </c>
      <c r="M143" s="38">
        <v>137</v>
      </c>
    </row>
    <row r="144" spans="1:13">
      <c r="A144" s="117">
        <f t="shared" si="14"/>
        <v>7.625</v>
      </c>
      <c r="B144" s="121"/>
      <c r="C144" s="121"/>
      <c r="D144" s="105">
        <f t="shared" si="18"/>
        <v>0.23800000000000013</v>
      </c>
      <c r="E144" s="105">
        <f t="shared" si="19"/>
        <v>3.3799999999999706</v>
      </c>
      <c r="F144" s="105">
        <f t="shared" si="20"/>
        <v>1.6899999999999853</v>
      </c>
      <c r="G144" s="105">
        <v>1</v>
      </c>
      <c r="H144" s="106">
        <f t="shared" si="15"/>
        <v>1.5664399999999934</v>
      </c>
      <c r="I144" s="107">
        <f t="shared" si="16"/>
        <v>5.294567199999932</v>
      </c>
      <c r="J144" s="108">
        <f t="shared" si="17"/>
        <v>12.919567199999932</v>
      </c>
      <c r="M144" s="38">
        <v>138</v>
      </c>
    </row>
    <row r="145" spans="1:13">
      <c r="A145" s="117">
        <f t="shared" si="14"/>
        <v>7.625</v>
      </c>
      <c r="B145" s="121"/>
      <c r="C145" s="121"/>
      <c r="D145" s="105">
        <f t="shared" si="18"/>
        <v>0.23900000000000013</v>
      </c>
      <c r="E145" s="105">
        <f t="shared" si="19"/>
        <v>3.3899999999999704</v>
      </c>
      <c r="F145" s="105">
        <f t="shared" si="20"/>
        <v>1.6949999999999852</v>
      </c>
      <c r="G145" s="105">
        <v>1</v>
      </c>
      <c r="H145" s="106">
        <f t="shared" si="15"/>
        <v>1.5712099999999931</v>
      </c>
      <c r="I145" s="107">
        <f t="shared" si="16"/>
        <v>5.3264018999999303</v>
      </c>
      <c r="J145" s="108">
        <f t="shared" si="17"/>
        <v>12.951401899999929</v>
      </c>
      <c r="M145" s="38">
        <v>139</v>
      </c>
    </row>
    <row r="146" spans="1:13">
      <c r="A146" s="117">
        <f t="shared" si="14"/>
        <v>7.625</v>
      </c>
      <c r="B146" s="121"/>
      <c r="C146" s="121"/>
      <c r="D146" s="105">
        <f t="shared" si="18"/>
        <v>0.24000000000000013</v>
      </c>
      <c r="E146" s="105">
        <f t="shared" si="19"/>
        <v>3.3999999999999702</v>
      </c>
      <c r="F146" s="105">
        <f t="shared" si="20"/>
        <v>1.6999999999999851</v>
      </c>
      <c r="G146" s="105">
        <v>1</v>
      </c>
      <c r="H146" s="106">
        <f t="shared" si="15"/>
        <v>1.5759999999999932</v>
      </c>
      <c r="I146" s="107">
        <f t="shared" si="16"/>
        <v>5.3583999999999294</v>
      </c>
      <c r="J146" s="108">
        <f t="shared" si="17"/>
        <v>12.983399999999929</v>
      </c>
      <c r="M146" s="38">
        <v>140</v>
      </c>
    </row>
    <row r="147" spans="1:13">
      <c r="A147" s="117">
        <f t="shared" si="14"/>
        <v>7.625</v>
      </c>
      <c r="B147" s="121"/>
      <c r="C147" s="121"/>
      <c r="D147" s="105">
        <f t="shared" si="18"/>
        <v>0.24100000000000013</v>
      </c>
      <c r="E147" s="105">
        <f t="shared" si="19"/>
        <v>3.4099999999999699</v>
      </c>
      <c r="F147" s="105">
        <f t="shared" si="20"/>
        <v>1.704999999999985</v>
      </c>
      <c r="G147" s="105">
        <v>1</v>
      </c>
      <c r="H147" s="106">
        <f t="shared" si="15"/>
        <v>1.5808099999999929</v>
      </c>
      <c r="I147" s="107">
        <f t="shared" si="16"/>
        <v>5.3905620999999284</v>
      </c>
      <c r="J147" s="108">
        <f t="shared" si="17"/>
        <v>13.015562099999929</v>
      </c>
      <c r="M147" s="38">
        <v>141</v>
      </c>
    </row>
    <row r="148" spans="1:13">
      <c r="A148" s="117">
        <f t="shared" si="14"/>
        <v>7.625</v>
      </c>
      <c r="B148" s="120"/>
      <c r="C148" s="120"/>
      <c r="D148" s="105">
        <f t="shared" si="18"/>
        <v>0.24200000000000013</v>
      </c>
      <c r="E148" s="105">
        <f t="shared" si="19"/>
        <v>3.4199999999999697</v>
      </c>
      <c r="F148" s="105">
        <f t="shared" si="20"/>
        <v>1.7099999999999849</v>
      </c>
      <c r="G148" s="105">
        <v>1</v>
      </c>
      <c r="H148" s="106">
        <f t="shared" si="15"/>
        <v>1.5856399999999931</v>
      </c>
      <c r="I148" s="107">
        <f t="shared" si="16"/>
        <v>5.422888799999928</v>
      </c>
      <c r="J148" s="108">
        <f t="shared" si="17"/>
        <v>13.047888799999928</v>
      </c>
      <c r="M148" s="38">
        <v>142</v>
      </c>
    </row>
    <row r="149" spans="1:13">
      <c r="A149" s="117">
        <f t="shared" si="14"/>
        <v>7.625</v>
      </c>
      <c r="B149" s="121"/>
      <c r="C149" s="121"/>
      <c r="D149" s="105">
        <f t="shared" si="18"/>
        <v>0.24300000000000013</v>
      </c>
      <c r="E149" s="105">
        <f t="shared" si="19"/>
        <v>3.4299999999999695</v>
      </c>
      <c r="F149" s="105">
        <f t="shared" si="20"/>
        <v>1.7149999999999848</v>
      </c>
      <c r="G149" s="105">
        <v>1</v>
      </c>
      <c r="H149" s="106">
        <f t="shared" si="15"/>
        <v>1.5904899999999929</v>
      </c>
      <c r="I149" s="107">
        <f t="shared" si="16"/>
        <v>5.4553806999999273</v>
      </c>
      <c r="J149" s="108">
        <f t="shared" si="17"/>
        <v>13.080380699999928</v>
      </c>
      <c r="M149" s="38">
        <v>143</v>
      </c>
    </row>
    <row r="150" spans="1:13">
      <c r="A150" s="117">
        <f t="shared" ref="A150:A213" si="21">IF(B150&gt;0,A149+B150,A149)</f>
        <v>7.625</v>
      </c>
      <c r="B150" s="121"/>
      <c r="C150" s="121"/>
      <c r="D150" s="105">
        <f t="shared" si="18"/>
        <v>0.24400000000000013</v>
      </c>
      <c r="E150" s="105">
        <f t="shared" si="19"/>
        <v>3.4399999999999693</v>
      </c>
      <c r="F150" s="105">
        <f t="shared" si="20"/>
        <v>1.7199999999999847</v>
      </c>
      <c r="G150" s="105">
        <v>1</v>
      </c>
      <c r="H150" s="106">
        <f t="shared" si="15"/>
        <v>1.5953599999999928</v>
      </c>
      <c r="I150" s="107">
        <f t="shared" si="16"/>
        <v>5.488038399999926</v>
      </c>
      <c r="J150" s="108">
        <f t="shared" si="17"/>
        <v>13.113038399999926</v>
      </c>
      <c r="M150" s="38">
        <v>144</v>
      </c>
    </row>
    <row r="151" spans="1:13">
      <c r="A151" s="117">
        <f t="shared" si="21"/>
        <v>7.625</v>
      </c>
      <c r="B151" s="121"/>
      <c r="C151" s="121"/>
      <c r="D151" s="105">
        <f t="shared" si="18"/>
        <v>0.24500000000000013</v>
      </c>
      <c r="E151" s="105">
        <f t="shared" si="19"/>
        <v>3.4499999999999691</v>
      </c>
      <c r="F151" s="105">
        <f t="shared" si="20"/>
        <v>1.7249999999999845</v>
      </c>
      <c r="G151" s="105">
        <v>1</v>
      </c>
      <c r="H151" s="106">
        <f t="shared" si="15"/>
        <v>1.6002499999999928</v>
      </c>
      <c r="I151" s="107">
        <f t="shared" si="16"/>
        <v>5.5208624999999261</v>
      </c>
      <c r="J151" s="108">
        <f t="shared" si="17"/>
        <v>13.145862499999925</v>
      </c>
      <c r="M151" s="38">
        <v>145</v>
      </c>
    </row>
    <row r="152" spans="1:13">
      <c r="A152" s="117">
        <f t="shared" si="21"/>
        <v>7.625</v>
      </c>
      <c r="B152" s="121"/>
      <c r="C152" s="121"/>
      <c r="D152" s="105">
        <f t="shared" si="18"/>
        <v>0.24600000000000014</v>
      </c>
      <c r="E152" s="105">
        <f t="shared" si="19"/>
        <v>3.4599999999999689</v>
      </c>
      <c r="F152" s="105">
        <f t="shared" si="20"/>
        <v>1.7299999999999844</v>
      </c>
      <c r="G152" s="105">
        <v>1</v>
      </c>
      <c r="H152" s="106">
        <f t="shared" si="15"/>
        <v>1.6051599999999926</v>
      </c>
      <c r="I152" s="107">
        <f t="shared" si="16"/>
        <v>5.5538535999999246</v>
      </c>
      <c r="J152" s="108">
        <f t="shared" si="17"/>
        <v>13.178853599999925</v>
      </c>
      <c r="M152" s="38">
        <v>146</v>
      </c>
    </row>
    <row r="153" spans="1:13">
      <c r="A153" s="117">
        <f t="shared" si="21"/>
        <v>7.625</v>
      </c>
      <c r="B153" s="121"/>
      <c r="C153" s="121"/>
      <c r="D153" s="105">
        <f t="shared" si="18"/>
        <v>0.24700000000000014</v>
      </c>
      <c r="E153" s="105">
        <f t="shared" si="19"/>
        <v>3.4699999999999687</v>
      </c>
      <c r="F153" s="105">
        <f t="shared" si="20"/>
        <v>1.7349999999999843</v>
      </c>
      <c r="G153" s="105">
        <v>1</v>
      </c>
      <c r="H153" s="106">
        <f t="shared" si="15"/>
        <v>1.6100899999999925</v>
      </c>
      <c r="I153" s="107">
        <f t="shared" si="16"/>
        <v>5.5870122999999232</v>
      </c>
      <c r="J153" s="108">
        <f t="shared" si="17"/>
        <v>13.212012299999923</v>
      </c>
      <c r="M153" s="38">
        <v>147</v>
      </c>
    </row>
    <row r="154" spans="1:13">
      <c r="A154" s="117">
        <f t="shared" si="21"/>
        <v>7.625</v>
      </c>
      <c r="B154" s="121"/>
      <c r="C154" s="121"/>
      <c r="D154" s="105">
        <f t="shared" si="18"/>
        <v>0.24800000000000014</v>
      </c>
      <c r="E154" s="105">
        <f t="shared" si="19"/>
        <v>3.4799999999999685</v>
      </c>
      <c r="F154" s="105">
        <f t="shared" si="20"/>
        <v>1.7399999999999842</v>
      </c>
      <c r="G154" s="105">
        <v>1</v>
      </c>
      <c r="H154" s="106">
        <f t="shared" si="15"/>
        <v>1.6150399999999925</v>
      </c>
      <c r="I154" s="107">
        <f t="shared" si="16"/>
        <v>5.6203391999999228</v>
      </c>
      <c r="J154" s="108">
        <f t="shared" si="17"/>
        <v>13.245339199999922</v>
      </c>
      <c r="M154" s="38">
        <v>148</v>
      </c>
    </row>
    <row r="155" spans="1:13">
      <c r="A155" s="117">
        <f t="shared" si="21"/>
        <v>7.625</v>
      </c>
      <c r="B155" s="121"/>
      <c r="C155" s="121"/>
      <c r="D155" s="105">
        <f t="shared" si="18"/>
        <v>0.24900000000000014</v>
      </c>
      <c r="E155" s="105">
        <f t="shared" si="19"/>
        <v>3.4899999999999682</v>
      </c>
      <c r="F155" s="105">
        <f t="shared" si="20"/>
        <v>1.7449999999999841</v>
      </c>
      <c r="G155" s="105">
        <v>1</v>
      </c>
      <c r="H155" s="106">
        <f t="shared" si="15"/>
        <v>1.6200099999999926</v>
      </c>
      <c r="I155" s="107">
        <f t="shared" si="16"/>
        <v>5.6538348999999224</v>
      </c>
      <c r="J155" s="108">
        <f t="shared" si="17"/>
        <v>13.278834899999922</v>
      </c>
      <c r="M155" s="38">
        <v>149</v>
      </c>
    </row>
    <row r="156" spans="1:13">
      <c r="A156" s="117">
        <f t="shared" si="21"/>
        <v>7.625</v>
      </c>
      <c r="B156" s="121"/>
      <c r="C156" s="121"/>
      <c r="D156" s="105">
        <f t="shared" si="18"/>
        <v>0.25000000000000011</v>
      </c>
      <c r="E156" s="105">
        <f t="shared" si="19"/>
        <v>3.499999999999968</v>
      </c>
      <c r="F156" s="105">
        <f t="shared" si="20"/>
        <v>1.749999999999984</v>
      </c>
      <c r="G156" s="105">
        <v>1</v>
      </c>
      <c r="H156" s="106">
        <f t="shared" si="15"/>
        <v>1.6249999999999925</v>
      </c>
      <c r="I156" s="107">
        <f t="shared" si="16"/>
        <v>5.6874999999999218</v>
      </c>
      <c r="J156" s="108">
        <f t="shared" si="17"/>
        <v>13.312499999999922</v>
      </c>
      <c r="M156" s="38">
        <v>150</v>
      </c>
    </row>
    <row r="157" spans="1:13">
      <c r="A157" s="117">
        <f t="shared" si="21"/>
        <v>7.625</v>
      </c>
      <c r="B157" s="121"/>
      <c r="C157" s="121"/>
      <c r="D157" s="105">
        <f t="shared" si="18"/>
        <v>0.25100000000000011</v>
      </c>
      <c r="E157" s="105">
        <f t="shared" si="19"/>
        <v>3.5099999999999678</v>
      </c>
      <c r="F157" s="105">
        <f t="shared" si="20"/>
        <v>1.7549999999999839</v>
      </c>
      <c r="G157" s="105">
        <v>1</v>
      </c>
      <c r="H157" s="106">
        <f t="shared" si="15"/>
        <v>1.6300099999999922</v>
      </c>
      <c r="I157" s="107">
        <f t="shared" si="16"/>
        <v>5.7213350999999202</v>
      </c>
      <c r="J157" s="108">
        <f t="shared" si="17"/>
        <v>13.346335099999919</v>
      </c>
      <c r="M157" s="38">
        <v>151</v>
      </c>
    </row>
    <row r="158" spans="1:13">
      <c r="A158" s="117">
        <f t="shared" si="21"/>
        <v>7.625</v>
      </c>
      <c r="B158" s="120"/>
      <c r="C158" s="120"/>
      <c r="D158" s="105">
        <f t="shared" si="18"/>
        <v>0.25200000000000011</v>
      </c>
      <c r="E158" s="105">
        <f t="shared" si="19"/>
        <v>3.5199999999999676</v>
      </c>
      <c r="F158" s="105">
        <f t="shared" si="20"/>
        <v>1.7599999999999838</v>
      </c>
      <c r="G158" s="105">
        <v>1</v>
      </c>
      <c r="H158" s="106">
        <f t="shared" si="15"/>
        <v>1.6350399999999921</v>
      </c>
      <c r="I158" s="107">
        <f t="shared" si="16"/>
        <v>5.7553407999999191</v>
      </c>
      <c r="J158" s="108">
        <f t="shared" si="17"/>
        <v>13.380340799999919</v>
      </c>
      <c r="M158" s="38">
        <v>152</v>
      </c>
    </row>
    <row r="159" spans="1:13">
      <c r="A159" s="117">
        <f t="shared" si="21"/>
        <v>7.625</v>
      </c>
      <c r="B159" s="121"/>
      <c r="C159" s="121"/>
      <c r="D159" s="105">
        <f t="shared" si="18"/>
        <v>0.25300000000000011</v>
      </c>
      <c r="E159" s="105">
        <f t="shared" si="19"/>
        <v>3.5299999999999674</v>
      </c>
      <c r="F159" s="105">
        <f t="shared" si="20"/>
        <v>1.7649999999999837</v>
      </c>
      <c r="G159" s="105">
        <v>1</v>
      </c>
      <c r="H159" s="106">
        <f t="shared" si="15"/>
        <v>1.6400899999999921</v>
      </c>
      <c r="I159" s="107">
        <f t="shared" si="16"/>
        <v>5.7895176999999185</v>
      </c>
      <c r="J159" s="108">
        <f t="shared" si="17"/>
        <v>13.414517699999919</v>
      </c>
      <c r="M159" s="38">
        <v>153</v>
      </c>
    </row>
    <row r="160" spans="1:13">
      <c r="A160" s="117">
        <f t="shared" si="21"/>
        <v>7.625</v>
      </c>
      <c r="B160" s="121"/>
      <c r="C160" s="121"/>
      <c r="D160" s="105">
        <f t="shared" si="18"/>
        <v>0.25400000000000011</v>
      </c>
      <c r="E160" s="105">
        <f t="shared" si="19"/>
        <v>3.5399999999999672</v>
      </c>
      <c r="F160" s="105">
        <f t="shared" si="20"/>
        <v>1.7699999999999836</v>
      </c>
      <c r="G160" s="105">
        <v>1</v>
      </c>
      <c r="H160" s="106">
        <f t="shared" si="15"/>
        <v>1.645159999999992</v>
      </c>
      <c r="I160" s="107">
        <f t="shared" si="16"/>
        <v>5.8238663999999174</v>
      </c>
      <c r="J160" s="108">
        <f t="shared" si="17"/>
        <v>13.448866399999918</v>
      </c>
      <c r="M160" s="38">
        <v>154</v>
      </c>
    </row>
    <row r="161" spans="1:13">
      <c r="A161" s="117">
        <f t="shared" si="21"/>
        <v>7.625</v>
      </c>
      <c r="B161" s="121"/>
      <c r="C161" s="121"/>
      <c r="D161" s="105">
        <f t="shared" si="18"/>
        <v>0.25500000000000012</v>
      </c>
      <c r="E161" s="105">
        <f t="shared" si="19"/>
        <v>3.549999999999967</v>
      </c>
      <c r="F161" s="105">
        <f t="shared" si="20"/>
        <v>1.7749999999999835</v>
      </c>
      <c r="G161" s="105">
        <v>1</v>
      </c>
      <c r="H161" s="106">
        <f t="shared" si="15"/>
        <v>1.6502499999999918</v>
      </c>
      <c r="I161" s="107">
        <f t="shared" si="16"/>
        <v>5.8583874999999166</v>
      </c>
      <c r="J161" s="108">
        <f t="shared" si="17"/>
        <v>13.483387499999917</v>
      </c>
      <c r="M161" s="38">
        <v>155</v>
      </c>
    </row>
    <row r="162" spans="1:13">
      <c r="A162" s="117">
        <f t="shared" si="21"/>
        <v>7.625</v>
      </c>
      <c r="B162" s="121"/>
      <c r="C162" s="121"/>
      <c r="D162" s="105">
        <f t="shared" si="18"/>
        <v>0.25600000000000012</v>
      </c>
      <c r="E162" s="105">
        <f t="shared" si="19"/>
        <v>3.5599999999999667</v>
      </c>
      <c r="F162" s="105">
        <f t="shared" si="20"/>
        <v>1.7799999999999834</v>
      </c>
      <c r="G162" s="105">
        <v>1</v>
      </c>
      <c r="H162" s="106">
        <f t="shared" si="15"/>
        <v>1.6553599999999919</v>
      </c>
      <c r="I162" s="107">
        <f t="shared" si="16"/>
        <v>5.893081599999916</v>
      </c>
      <c r="J162" s="108">
        <f t="shared" si="17"/>
        <v>13.518081599999917</v>
      </c>
      <c r="M162" s="38">
        <v>156</v>
      </c>
    </row>
    <row r="163" spans="1:13">
      <c r="A163" s="117">
        <f t="shared" si="21"/>
        <v>7.625</v>
      </c>
      <c r="B163" s="121"/>
      <c r="C163" s="121"/>
      <c r="D163" s="105">
        <f t="shared" si="18"/>
        <v>0.25700000000000012</v>
      </c>
      <c r="E163" s="105">
        <f t="shared" si="19"/>
        <v>3.5699999999999665</v>
      </c>
      <c r="F163" s="105">
        <f t="shared" si="20"/>
        <v>1.7849999999999833</v>
      </c>
      <c r="G163" s="105">
        <v>1</v>
      </c>
      <c r="H163" s="106">
        <f t="shared" si="15"/>
        <v>1.6604899999999918</v>
      </c>
      <c r="I163" s="107">
        <f t="shared" si="16"/>
        <v>5.9279492999999155</v>
      </c>
      <c r="J163" s="108">
        <f t="shared" si="17"/>
        <v>13.552949299999916</v>
      </c>
      <c r="M163" s="38">
        <v>157</v>
      </c>
    </row>
    <row r="164" spans="1:13">
      <c r="A164" s="117">
        <f t="shared" si="21"/>
        <v>7.625</v>
      </c>
      <c r="B164" s="121"/>
      <c r="C164" s="121"/>
      <c r="D164" s="105">
        <f t="shared" si="18"/>
        <v>0.25800000000000012</v>
      </c>
      <c r="E164" s="105">
        <f t="shared" si="19"/>
        <v>3.5799999999999663</v>
      </c>
      <c r="F164" s="105">
        <f t="shared" si="20"/>
        <v>1.7899999999999832</v>
      </c>
      <c r="G164" s="105">
        <v>1</v>
      </c>
      <c r="H164" s="106">
        <f t="shared" si="15"/>
        <v>1.6656399999999916</v>
      </c>
      <c r="I164" s="107">
        <f t="shared" si="16"/>
        <v>5.9629911999999141</v>
      </c>
      <c r="J164" s="108">
        <f t="shared" si="17"/>
        <v>13.587991199999914</v>
      </c>
      <c r="M164" s="38">
        <v>158</v>
      </c>
    </row>
    <row r="165" spans="1:13">
      <c r="A165" s="117">
        <f t="shared" si="21"/>
        <v>7.625</v>
      </c>
      <c r="B165" s="121"/>
      <c r="C165" s="121"/>
      <c r="D165" s="105">
        <f t="shared" si="18"/>
        <v>0.25900000000000012</v>
      </c>
      <c r="E165" s="105">
        <f t="shared" si="19"/>
        <v>3.5899999999999661</v>
      </c>
      <c r="F165" s="105">
        <f t="shared" si="20"/>
        <v>1.7949999999999831</v>
      </c>
      <c r="G165" s="105">
        <v>1</v>
      </c>
      <c r="H165" s="106">
        <f t="shared" si="15"/>
        <v>1.6708099999999915</v>
      </c>
      <c r="I165" s="107">
        <f t="shared" si="16"/>
        <v>5.9982078999999127</v>
      </c>
      <c r="J165" s="108">
        <f t="shared" si="17"/>
        <v>13.623207899999912</v>
      </c>
      <c r="M165" s="38">
        <v>159</v>
      </c>
    </row>
    <row r="166" spans="1:13">
      <c r="A166" s="117">
        <f t="shared" si="21"/>
        <v>7.625</v>
      </c>
      <c r="B166" s="121"/>
      <c r="C166" s="121"/>
      <c r="D166" s="105">
        <f t="shared" si="18"/>
        <v>0.26000000000000012</v>
      </c>
      <c r="E166" s="105">
        <f t="shared" si="19"/>
        <v>3.5999999999999659</v>
      </c>
      <c r="F166" s="105">
        <f t="shared" si="20"/>
        <v>1.7999999999999829</v>
      </c>
      <c r="G166" s="105">
        <v>1</v>
      </c>
      <c r="H166" s="106">
        <f t="shared" si="15"/>
        <v>1.6759999999999915</v>
      </c>
      <c r="I166" s="107">
        <f t="shared" si="16"/>
        <v>6.0335999999999119</v>
      </c>
      <c r="J166" s="108">
        <f t="shared" si="17"/>
        <v>13.658599999999911</v>
      </c>
      <c r="M166" s="38">
        <v>160</v>
      </c>
    </row>
    <row r="167" spans="1:13">
      <c r="A167" s="117">
        <f t="shared" si="21"/>
        <v>7.625</v>
      </c>
      <c r="B167" s="121"/>
      <c r="C167" s="121"/>
      <c r="D167" s="105">
        <f t="shared" si="18"/>
        <v>0.26100000000000012</v>
      </c>
      <c r="E167" s="105">
        <f t="shared" si="19"/>
        <v>3.6099999999999657</v>
      </c>
      <c r="F167" s="105">
        <f t="shared" si="20"/>
        <v>1.8049999999999828</v>
      </c>
      <c r="G167" s="105">
        <v>1</v>
      </c>
      <c r="H167" s="106">
        <f t="shared" si="15"/>
        <v>1.6812099999999912</v>
      </c>
      <c r="I167" s="107">
        <f t="shared" si="16"/>
        <v>6.0691680999999109</v>
      </c>
      <c r="J167" s="108">
        <f t="shared" si="17"/>
        <v>13.69416809999991</v>
      </c>
      <c r="M167" s="38">
        <v>161</v>
      </c>
    </row>
    <row r="168" spans="1:13">
      <c r="A168" s="117">
        <f t="shared" si="21"/>
        <v>7.625</v>
      </c>
      <c r="B168" s="121"/>
      <c r="C168" s="121"/>
      <c r="D168" s="105">
        <f t="shared" si="18"/>
        <v>0.26200000000000012</v>
      </c>
      <c r="E168" s="105">
        <f t="shared" si="19"/>
        <v>3.6199999999999655</v>
      </c>
      <c r="F168" s="105">
        <f t="shared" si="20"/>
        <v>1.8099999999999827</v>
      </c>
      <c r="G168" s="105">
        <v>1</v>
      </c>
      <c r="H168" s="106">
        <f t="shared" si="15"/>
        <v>1.6864399999999913</v>
      </c>
      <c r="I168" s="107">
        <f t="shared" si="16"/>
        <v>6.1049127999999104</v>
      </c>
      <c r="J168" s="108">
        <f t="shared" si="17"/>
        <v>13.72991279999991</v>
      </c>
      <c r="M168" s="38">
        <v>162</v>
      </c>
    </row>
    <row r="169" spans="1:13">
      <c r="A169" s="117">
        <f t="shared" si="21"/>
        <v>7.625</v>
      </c>
      <c r="B169" s="121"/>
      <c r="C169" s="121"/>
      <c r="D169" s="105">
        <f t="shared" si="18"/>
        <v>0.26300000000000012</v>
      </c>
      <c r="E169" s="105">
        <f t="shared" si="19"/>
        <v>3.6299999999999653</v>
      </c>
      <c r="F169" s="105">
        <f t="shared" si="20"/>
        <v>1.8149999999999826</v>
      </c>
      <c r="G169" s="105">
        <v>1</v>
      </c>
      <c r="H169" s="106">
        <f t="shared" si="15"/>
        <v>1.691689999999991</v>
      </c>
      <c r="I169" s="107">
        <f t="shared" si="16"/>
        <v>6.1408346999999086</v>
      </c>
      <c r="J169" s="108">
        <f t="shared" si="17"/>
        <v>13.765834699999909</v>
      </c>
      <c r="M169" s="38">
        <v>163</v>
      </c>
    </row>
    <row r="170" spans="1:13">
      <c r="A170" s="117">
        <f t="shared" si="21"/>
        <v>7.625</v>
      </c>
      <c r="B170" s="121"/>
      <c r="C170" s="121"/>
      <c r="D170" s="105">
        <f t="shared" si="18"/>
        <v>0.26400000000000012</v>
      </c>
      <c r="E170" s="105">
        <f t="shared" si="19"/>
        <v>3.639999999999965</v>
      </c>
      <c r="F170" s="105">
        <f t="shared" si="20"/>
        <v>1.8199999999999825</v>
      </c>
      <c r="G170" s="105">
        <v>1</v>
      </c>
      <c r="H170" s="106">
        <f t="shared" si="15"/>
        <v>1.6969599999999911</v>
      </c>
      <c r="I170" s="107">
        <f t="shared" si="16"/>
        <v>6.176934399999908</v>
      </c>
      <c r="J170" s="108">
        <f t="shared" si="17"/>
        <v>13.801934399999908</v>
      </c>
      <c r="M170" s="38">
        <v>164</v>
      </c>
    </row>
    <row r="171" spans="1:13">
      <c r="A171" s="117">
        <f t="shared" si="21"/>
        <v>9.4499999999999993</v>
      </c>
      <c r="B171" s="119">
        <f>1+M171/200</f>
        <v>1.825</v>
      </c>
      <c r="C171" s="119"/>
      <c r="D171" s="105">
        <f t="shared" si="18"/>
        <v>0.26500000000000012</v>
      </c>
      <c r="E171" s="105">
        <f t="shared" si="19"/>
        <v>3.6499999999999648</v>
      </c>
      <c r="F171" s="105">
        <f t="shared" si="20"/>
        <v>1.8249999999999824</v>
      </c>
      <c r="G171" s="105">
        <v>1</v>
      </c>
      <c r="H171" s="106">
        <f t="shared" si="15"/>
        <v>1.7022499999999909</v>
      </c>
      <c r="I171" s="107">
        <f t="shared" si="16"/>
        <v>6.2132124999999068</v>
      </c>
      <c r="J171" s="108">
        <f t="shared" si="17"/>
        <v>15.663212499999906</v>
      </c>
      <c r="M171" s="38">
        <v>165</v>
      </c>
    </row>
    <row r="172" spans="1:13">
      <c r="A172" s="117">
        <f t="shared" si="21"/>
        <v>9.4499999999999993</v>
      </c>
      <c r="B172" s="121"/>
      <c r="C172" s="121"/>
      <c r="D172" s="105">
        <f t="shared" si="18"/>
        <v>0.26600000000000013</v>
      </c>
      <c r="E172" s="105">
        <f t="shared" si="19"/>
        <v>3.6599999999999646</v>
      </c>
      <c r="F172" s="105">
        <f t="shared" si="20"/>
        <v>1.8299999999999823</v>
      </c>
      <c r="G172" s="105">
        <v>1</v>
      </c>
      <c r="H172" s="106">
        <f t="shared" si="15"/>
        <v>1.7075599999999911</v>
      </c>
      <c r="I172" s="107">
        <f t="shared" si="16"/>
        <v>6.2496695999999066</v>
      </c>
      <c r="J172" s="108">
        <f t="shared" si="17"/>
        <v>15.699669599999906</v>
      </c>
      <c r="M172" s="38">
        <v>166</v>
      </c>
    </row>
    <row r="173" spans="1:13">
      <c r="A173" s="117">
        <f t="shared" si="21"/>
        <v>9.4499999999999993</v>
      </c>
      <c r="B173" s="121"/>
      <c r="C173" s="121"/>
      <c r="D173" s="105">
        <f t="shared" si="18"/>
        <v>0.26700000000000013</v>
      </c>
      <c r="E173" s="105">
        <f t="shared" si="19"/>
        <v>3.6699999999999644</v>
      </c>
      <c r="F173" s="105">
        <f t="shared" si="20"/>
        <v>1.8349999999999822</v>
      </c>
      <c r="G173" s="105">
        <v>1</v>
      </c>
      <c r="H173" s="106">
        <f t="shared" si="15"/>
        <v>1.7128899999999909</v>
      </c>
      <c r="I173" s="107">
        <f t="shared" si="16"/>
        <v>6.2863062999999055</v>
      </c>
      <c r="J173" s="108">
        <f t="shared" si="17"/>
        <v>15.736306299999905</v>
      </c>
      <c r="M173" s="38">
        <v>167</v>
      </c>
    </row>
    <row r="174" spans="1:13">
      <c r="A174" s="117">
        <f t="shared" si="21"/>
        <v>9.4499999999999993</v>
      </c>
      <c r="B174" s="121"/>
      <c r="C174" s="121"/>
      <c r="D174" s="105">
        <f t="shared" si="18"/>
        <v>0.26800000000000013</v>
      </c>
      <c r="E174" s="105">
        <f t="shared" si="19"/>
        <v>3.6799999999999642</v>
      </c>
      <c r="F174" s="105">
        <f t="shared" si="20"/>
        <v>1.8399999999999821</v>
      </c>
      <c r="G174" s="105">
        <v>1</v>
      </c>
      <c r="H174" s="106">
        <f t="shared" si="15"/>
        <v>1.7182399999999909</v>
      </c>
      <c r="I174" s="107">
        <f t="shared" si="16"/>
        <v>6.3231231999999054</v>
      </c>
      <c r="J174" s="108">
        <f t="shared" si="17"/>
        <v>15.773123199999905</v>
      </c>
      <c r="M174" s="38">
        <v>168</v>
      </c>
    </row>
    <row r="175" spans="1:13">
      <c r="A175" s="117">
        <f t="shared" si="21"/>
        <v>9.4499999999999993</v>
      </c>
      <c r="B175" s="121"/>
      <c r="C175" s="121"/>
      <c r="D175" s="105">
        <f t="shared" si="18"/>
        <v>0.26900000000000013</v>
      </c>
      <c r="E175" s="105">
        <f t="shared" si="19"/>
        <v>3.689999999999964</v>
      </c>
      <c r="F175" s="105">
        <f t="shared" si="20"/>
        <v>1.844999999999982</v>
      </c>
      <c r="G175" s="105">
        <v>1</v>
      </c>
      <c r="H175" s="106">
        <f t="shared" si="15"/>
        <v>1.7236099999999905</v>
      </c>
      <c r="I175" s="107">
        <f t="shared" si="16"/>
        <v>6.3601208999999033</v>
      </c>
      <c r="J175" s="108">
        <f t="shared" si="17"/>
        <v>15.810120899999902</v>
      </c>
      <c r="M175" s="38">
        <v>169</v>
      </c>
    </row>
    <row r="176" spans="1:13">
      <c r="A176" s="117">
        <f t="shared" si="21"/>
        <v>9.4499999999999993</v>
      </c>
      <c r="B176" s="121"/>
      <c r="C176" s="121"/>
      <c r="D176" s="105">
        <f t="shared" si="18"/>
        <v>0.27000000000000013</v>
      </c>
      <c r="E176" s="105">
        <f t="shared" si="19"/>
        <v>3.6999999999999638</v>
      </c>
      <c r="F176" s="105">
        <f t="shared" si="20"/>
        <v>1.8499999999999819</v>
      </c>
      <c r="G176" s="105">
        <v>1</v>
      </c>
      <c r="H176" s="106">
        <f t="shared" si="15"/>
        <v>1.7289999999999905</v>
      </c>
      <c r="I176" s="107">
        <f t="shared" si="16"/>
        <v>6.3972999999999027</v>
      </c>
      <c r="J176" s="108">
        <f t="shared" si="17"/>
        <v>15.847299999999901</v>
      </c>
      <c r="M176" s="38">
        <v>170</v>
      </c>
    </row>
    <row r="177" spans="1:13">
      <c r="A177" s="117">
        <f t="shared" si="21"/>
        <v>9.4499999999999993</v>
      </c>
      <c r="B177" s="121"/>
      <c r="C177" s="121"/>
      <c r="D177" s="105">
        <f t="shared" si="18"/>
        <v>0.27100000000000013</v>
      </c>
      <c r="E177" s="105">
        <f t="shared" si="19"/>
        <v>3.7099999999999635</v>
      </c>
      <c r="F177" s="105">
        <f t="shared" si="20"/>
        <v>1.8549999999999818</v>
      </c>
      <c r="G177" s="105">
        <v>1</v>
      </c>
      <c r="H177" s="106">
        <f t="shared" si="15"/>
        <v>1.7344099999999905</v>
      </c>
      <c r="I177" s="107">
        <f t="shared" si="16"/>
        <v>6.434661099999901</v>
      </c>
      <c r="J177" s="108">
        <f t="shared" si="17"/>
        <v>15.884661099999899</v>
      </c>
      <c r="M177" s="38">
        <v>171</v>
      </c>
    </row>
    <row r="178" spans="1:13">
      <c r="A178" s="117">
        <f t="shared" si="21"/>
        <v>9.4499999999999993</v>
      </c>
      <c r="B178" s="121"/>
      <c r="C178" s="121"/>
      <c r="D178" s="105">
        <f t="shared" si="18"/>
        <v>0.27200000000000013</v>
      </c>
      <c r="E178" s="105">
        <f t="shared" si="19"/>
        <v>3.7199999999999633</v>
      </c>
      <c r="F178" s="105">
        <f t="shared" si="20"/>
        <v>1.8599999999999817</v>
      </c>
      <c r="G178" s="105">
        <v>1</v>
      </c>
      <c r="H178" s="106">
        <f t="shared" si="15"/>
        <v>1.7398399999999903</v>
      </c>
      <c r="I178" s="107">
        <f t="shared" si="16"/>
        <v>6.4722047999998997</v>
      </c>
      <c r="J178" s="108">
        <f t="shared" si="17"/>
        <v>15.9222047999999</v>
      </c>
      <c r="M178" s="38">
        <v>172</v>
      </c>
    </row>
    <row r="179" spans="1:13">
      <c r="A179" s="117">
        <f t="shared" si="21"/>
        <v>9.4499999999999993</v>
      </c>
      <c r="B179" s="121"/>
      <c r="C179" s="121"/>
      <c r="D179" s="105">
        <f t="shared" si="18"/>
        <v>0.27300000000000013</v>
      </c>
      <c r="E179" s="105">
        <f t="shared" si="19"/>
        <v>3.7299999999999631</v>
      </c>
      <c r="F179" s="105">
        <f t="shared" si="20"/>
        <v>1.8649999999999816</v>
      </c>
      <c r="G179" s="105">
        <v>1</v>
      </c>
      <c r="H179" s="106">
        <f t="shared" si="15"/>
        <v>1.7452899999999902</v>
      </c>
      <c r="I179" s="107">
        <f t="shared" si="16"/>
        <v>6.5099316999998988</v>
      </c>
      <c r="J179" s="108">
        <f t="shared" si="17"/>
        <v>15.959931699999899</v>
      </c>
      <c r="M179" s="38">
        <v>173</v>
      </c>
    </row>
    <row r="180" spans="1:13">
      <c r="A180" s="117">
        <f t="shared" si="21"/>
        <v>9.4499999999999993</v>
      </c>
      <c r="B180" s="121"/>
      <c r="C180" s="121"/>
      <c r="D180" s="105">
        <f t="shared" si="18"/>
        <v>0.27400000000000013</v>
      </c>
      <c r="E180" s="105">
        <f t="shared" si="19"/>
        <v>3.7399999999999629</v>
      </c>
      <c r="F180" s="105">
        <f t="shared" si="20"/>
        <v>1.8699999999999815</v>
      </c>
      <c r="G180" s="105">
        <v>1</v>
      </c>
      <c r="H180" s="106">
        <f t="shared" si="15"/>
        <v>1.7507599999999903</v>
      </c>
      <c r="I180" s="107">
        <f t="shared" si="16"/>
        <v>6.5478423999998991</v>
      </c>
      <c r="J180" s="108">
        <f t="shared" si="17"/>
        <v>15.997842399999898</v>
      </c>
      <c r="M180" s="38">
        <v>174</v>
      </c>
    </row>
    <row r="181" spans="1:13">
      <c r="A181" s="117">
        <f t="shared" si="21"/>
        <v>9.4499999999999993</v>
      </c>
      <c r="B181" s="121"/>
      <c r="C181" s="121"/>
      <c r="D181" s="105">
        <f t="shared" si="18"/>
        <v>0.27500000000000013</v>
      </c>
      <c r="E181" s="105">
        <f t="shared" si="19"/>
        <v>3.7499999999999627</v>
      </c>
      <c r="F181" s="105">
        <f t="shared" si="20"/>
        <v>1.8749999999999813</v>
      </c>
      <c r="G181" s="105">
        <v>1</v>
      </c>
      <c r="H181" s="106">
        <f t="shared" si="15"/>
        <v>1.7562499999999901</v>
      </c>
      <c r="I181" s="107">
        <f t="shared" si="16"/>
        <v>6.585937499999897</v>
      </c>
      <c r="J181" s="108">
        <f t="shared" si="17"/>
        <v>16.035937499999896</v>
      </c>
      <c r="M181" s="38">
        <v>175</v>
      </c>
    </row>
    <row r="182" spans="1:13">
      <c r="A182" s="117">
        <f t="shared" si="21"/>
        <v>9.4499999999999993</v>
      </c>
      <c r="B182" s="121"/>
      <c r="C182" s="121"/>
      <c r="D182" s="105">
        <f t="shared" si="18"/>
        <v>0.27600000000000013</v>
      </c>
      <c r="E182" s="105">
        <f t="shared" si="19"/>
        <v>3.7599999999999625</v>
      </c>
      <c r="F182" s="105">
        <f t="shared" si="20"/>
        <v>1.8799999999999812</v>
      </c>
      <c r="G182" s="105">
        <v>1</v>
      </c>
      <c r="H182" s="106">
        <f t="shared" si="15"/>
        <v>1.76175999999999</v>
      </c>
      <c r="I182" s="107">
        <f t="shared" si="16"/>
        <v>6.6242175999998967</v>
      </c>
      <c r="J182" s="108">
        <f t="shared" si="17"/>
        <v>16.074217599999898</v>
      </c>
      <c r="M182" s="38">
        <v>176</v>
      </c>
    </row>
    <row r="183" spans="1:13">
      <c r="A183" s="117">
        <f t="shared" si="21"/>
        <v>9.4499999999999993</v>
      </c>
      <c r="B183" s="121"/>
      <c r="C183" s="121"/>
      <c r="D183" s="105">
        <f t="shared" si="18"/>
        <v>0.27700000000000014</v>
      </c>
      <c r="E183" s="105">
        <f t="shared" si="19"/>
        <v>3.7699999999999623</v>
      </c>
      <c r="F183" s="105">
        <f t="shared" si="20"/>
        <v>1.8849999999999811</v>
      </c>
      <c r="G183" s="105">
        <v>1</v>
      </c>
      <c r="H183" s="106">
        <f t="shared" si="15"/>
        <v>1.7672899999999898</v>
      </c>
      <c r="I183" s="107">
        <f t="shared" si="16"/>
        <v>6.6626832999998946</v>
      </c>
      <c r="J183" s="108">
        <f t="shared" si="17"/>
        <v>16.112683299999894</v>
      </c>
      <c r="M183" s="38">
        <v>177</v>
      </c>
    </row>
    <row r="184" spans="1:13">
      <c r="A184" s="117">
        <f t="shared" si="21"/>
        <v>9.4499999999999993</v>
      </c>
      <c r="B184" s="121"/>
      <c r="C184" s="121"/>
      <c r="D184" s="105">
        <f t="shared" si="18"/>
        <v>0.27800000000000014</v>
      </c>
      <c r="E184" s="105">
        <f t="shared" si="19"/>
        <v>3.7799999999999621</v>
      </c>
      <c r="F184" s="105">
        <f t="shared" si="20"/>
        <v>1.889999999999981</v>
      </c>
      <c r="G184" s="105">
        <v>1</v>
      </c>
      <c r="H184" s="106">
        <f t="shared" si="15"/>
        <v>1.7728399999999898</v>
      </c>
      <c r="I184" s="107">
        <f t="shared" si="16"/>
        <v>6.7013351999998942</v>
      </c>
      <c r="J184" s="108">
        <f t="shared" si="17"/>
        <v>16.151335199999892</v>
      </c>
      <c r="M184" s="38">
        <v>178</v>
      </c>
    </row>
    <row r="185" spans="1:13">
      <c r="A185" s="117">
        <f t="shared" si="21"/>
        <v>9.4499999999999993</v>
      </c>
      <c r="B185" s="121"/>
      <c r="C185" s="121"/>
      <c r="D185" s="105">
        <f t="shared" si="18"/>
        <v>0.27900000000000014</v>
      </c>
      <c r="E185" s="105">
        <f t="shared" si="19"/>
        <v>3.7899999999999618</v>
      </c>
      <c r="F185" s="105">
        <f t="shared" si="20"/>
        <v>1.8949999999999809</v>
      </c>
      <c r="G185" s="105">
        <v>1</v>
      </c>
      <c r="H185" s="106">
        <f t="shared" si="15"/>
        <v>1.7784099999999898</v>
      </c>
      <c r="I185" s="107">
        <f t="shared" si="16"/>
        <v>6.7401738999998937</v>
      </c>
      <c r="J185" s="108">
        <f t="shared" si="17"/>
        <v>16.190173899999891</v>
      </c>
      <c r="M185" s="38">
        <v>179</v>
      </c>
    </row>
    <row r="186" spans="1:13">
      <c r="A186" s="117">
        <f t="shared" si="21"/>
        <v>9.4499999999999993</v>
      </c>
      <c r="B186" s="121"/>
      <c r="C186" s="121"/>
      <c r="D186" s="105">
        <f t="shared" si="18"/>
        <v>0.28000000000000014</v>
      </c>
      <c r="E186" s="105">
        <f t="shared" si="19"/>
        <v>3.7999999999999616</v>
      </c>
      <c r="F186" s="105">
        <f t="shared" si="20"/>
        <v>1.8999999999999808</v>
      </c>
      <c r="G186" s="105">
        <v>1</v>
      </c>
      <c r="H186" s="106">
        <f t="shared" si="15"/>
        <v>1.7839999999999896</v>
      </c>
      <c r="I186" s="107">
        <f t="shared" si="16"/>
        <v>6.779199999999892</v>
      </c>
      <c r="J186" s="108">
        <f t="shared" si="17"/>
        <v>16.229199999999892</v>
      </c>
      <c r="M186" s="38">
        <v>180</v>
      </c>
    </row>
    <row r="187" spans="1:13">
      <c r="A187" s="117">
        <f t="shared" si="21"/>
        <v>9.4499999999999993</v>
      </c>
      <c r="B187" s="121"/>
      <c r="C187" s="121"/>
      <c r="D187" s="105">
        <f t="shared" si="18"/>
        <v>0.28100000000000014</v>
      </c>
      <c r="E187" s="105">
        <f t="shared" si="19"/>
        <v>3.8099999999999614</v>
      </c>
      <c r="F187" s="105">
        <f t="shared" si="20"/>
        <v>1.9049999999999807</v>
      </c>
      <c r="G187" s="105">
        <v>1</v>
      </c>
      <c r="H187" s="106">
        <f t="shared" si="15"/>
        <v>1.7896099999999895</v>
      </c>
      <c r="I187" s="107">
        <f t="shared" si="16"/>
        <v>6.8184140999998908</v>
      </c>
      <c r="J187" s="108">
        <f t="shared" si="17"/>
        <v>16.268414099999891</v>
      </c>
      <c r="M187" s="38">
        <v>181</v>
      </c>
    </row>
    <row r="188" spans="1:13">
      <c r="A188" s="117">
        <f t="shared" si="21"/>
        <v>9.4499999999999993</v>
      </c>
      <c r="B188" s="121"/>
      <c r="C188" s="121"/>
      <c r="D188" s="105">
        <f t="shared" si="18"/>
        <v>0.28200000000000014</v>
      </c>
      <c r="E188" s="105">
        <f t="shared" si="19"/>
        <v>3.8199999999999612</v>
      </c>
      <c r="F188" s="105">
        <f t="shared" si="20"/>
        <v>1.9099999999999806</v>
      </c>
      <c r="G188" s="105">
        <v>1</v>
      </c>
      <c r="H188" s="106">
        <f t="shared" si="15"/>
        <v>1.7952399999999895</v>
      </c>
      <c r="I188" s="107">
        <f t="shared" si="16"/>
        <v>6.85781679999989</v>
      </c>
      <c r="J188" s="108">
        <f t="shared" si="17"/>
        <v>16.307816799999891</v>
      </c>
      <c r="M188" s="38">
        <v>182</v>
      </c>
    </row>
    <row r="189" spans="1:13">
      <c r="A189" s="117">
        <f t="shared" si="21"/>
        <v>9.4499999999999993</v>
      </c>
      <c r="B189" s="121"/>
      <c r="C189" s="121"/>
      <c r="D189" s="105">
        <f t="shared" si="18"/>
        <v>0.28300000000000014</v>
      </c>
      <c r="E189" s="105">
        <f t="shared" si="19"/>
        <v>3.829999999999961</v>
      </c>
      <c r="F189" s="105">
        <f t="shared" si="20"/>
        <v>1.9149999999999805</v>
      </c>
      <c r="G189" s="105">
        <v>1</v>
      </c>
      <c r="H189" s="106">
        <f t="shared" si="15"/>
        <v>1.8008899999999894</v>
      </c>
      <c r="I189" s="107">
        <f t="shared" si="16"/>
        <v>6.8974086999998896</v>
      </c>
      <c r="J189" s="108">
        <f t="shared" si="17"/>
        <v>16.347408699999889</v>
      </c>
      <c r="M189" s="38">
        <v>183</v>
      </c>
    </row>
    <row r="190" spans="1:13">
      <c r="A190" s="117">
        <f t="shared" si="21"/>
        <v>9.4499999999999993</v>
      </c>
      <c r="B190" s="121"/>
      <c r="C190" s="121"/>
      <c r="D190" s="105">
        <f t="shared" si="18"/>
        <v>0.28400000000000014</v>
      </c>
      <c r="E190" s="105">
        <f t="shared" si="19"/>
        <v>3.8399999999999608</v>
      </c>
      <c r="F190" s="105">
        <f t="shared" si="20"/>
        <v>1.9199999999999804</v>
      </c>
      <c r="G190" s="105">
        <v>1</v>
      </c>
      <c r="H190" s="106">
        <f t="shared" si="15"/>
        <v>1.8065599999999891</v>
      </c>
      <c r="I190" s="107">
        <f t="shared" si="16"/>
        <v>6.9371903999998867</v>
      </c>
      <c r="J190" s="108">
        <f t="shared" si="17"/>
        <v>16.387190399999888</v>
      </c>
      <c r="M190" s="38">
        <v>184</v>
      </c>
    </row>
    <row r="191" spans="1:13">
      <c r="A191" s="117">
        <f t="shared" si="21"/>
        <v>9.4499999999999993</v>
      </c>
      <c r="B191" s="121"/>
      <c r="C191" s="121"/>
      <c r="D191" s="105">
        <f t="shared" si="18"/>
        <v>0.28500000000000014</v>
      </c>
      <c r="E191" s="105">
        <f t="shared" si="19"/>
        <v>3.8499999999999606</v>
      </c>
      <c r="F191" s="105">
        <f t="shared" si="20"/>
        <v>1.9249999999999803</v>
      </c>
      <c r="G191" s="105">
        <v>1</v>
      </c>
      <c r="H191" s="106">
        <f t="shared" si="15"/>
        <v>1.8122499999999893</v>
      </c>
      <c r="I191" s="107">
        <f t="shared" si="16"/>
        <v>6.9771624999998876</v>
      </c>
      <c r="J191" s="108">
        <f t="shared" si="17"/>
        <v>16.427162499999888</v>
      </c>
      <c r="M191" s="38">
        <v>185</v>
      </c>
    </row>
    <row r="192" spans="1:13">
      <c r="A192" s="117">
        <f t="shared" si="21"/>
        <v>9.4499999999999993</v>
      </c>
      <c r="B192" s="121"/>
      <c r="C192" s="121"/>
      <c r="D192" s="105">
        <f t="shared" si="18"/>
        <v>0.28600000000000014</v>
      </c>
      <c r="E192" s="105">
        <f t="shared" si="19"/>
        <v>3.8599999999999604</v>
      </c>
      <c r="F192" s="105">
        <f t="shared" si="20"/>
        <v>1.9299999999999802</v>
      </c>
      <c r="G192" s="105">
        <v>1</v>
      </c>
      <c r="H192" s="106">
        <f t="shared" si="15"/>
        <v>1.8179599999999891</v>
      </c>
      <c r="I192" s="107">
        <f t="shared" si="16"/>
        <v>7.0173255999998858</v>
      </c>
      <c r="J192" s="108">
        <f t="shared" si="17"/>
        <v>16.467325599999885</v>
      </c>
      <c r="M192" s="38">
        <v>186</v>
      </c>
    </row>
    <row r="193" spans="1:13">
      <c r="A193" s="117">
        <f t="shared" si="21"/>
        <v>9.4499999999999993</v>
      </c>
      <c r="B193" s="121"/>
      <c r="C193" s="121"/>
      <c r="D193" s="105">
        <f t="shared" si="18"/>
        <v>0.28700000000000014</v>
      </c>
      <c r="E193" s="105">
        <f t="shared" si="19"/>
        <v>3.8699999999999601</v>
      </c>
      <c r="F193" s="105">
        <f t="shared" si="20"/>
        <v>1.9349999999999801</v>
      </c>
      <c r="G193" s="105">
        <v>1</v>
      </c>
      <c r="H193" s="106">
        <f t="shared" si="15"/>
        <v>1.8236899999999889</v>
      </c>
      <c r="I193" s="107">
        <f t="shared" si="16"/>
        <v>7.0576802999998849</v>
      </c>
      <c r="J193" s="108">
        <f t="shared" si="17"/>
        <v>16.507680299999883</v>
      </c>
      <c r="M193" s="38">
        <v>187</v>
      </c>
    </row>
    <row r="194" spans="1:13">
      <c r="A194" s="117">
        <f t="shared" si="21"/>
        <v>9.4499999999999993</v>
      </c>
      <c r="B194" s="121"/>
      <c r="C194" s="121"/>
      <c r="D194" s="105">
        <f t="shared" si="18"/>
        <v>0.28800000000000014</v>
      </c>
      <c r="E194" s="105">
        <f t="shared" si="19"/>
        <v>3.8799999999999599</v>
      </c>
      <c r="F194" s="105">
        <f t="shared" si="20"/>
        <v>1.93999999999998</v>
      </c>
      <c r="G194" s="105">
        <v>1</v>
      </c>
      <c r="H194" s="106">
        <f t="shared" si="15"/>
        <v>1.8294399999999889</v>
      </c>
      <c r="I194" s="107">
        <f t="shared" si="16"/>
        <v>7.0982271999998838</v>
      </c>
      <c r="J194" s="108">
        <f t="shared" si="17"/>
        <v>16.548227199999882</v>
      </c>
      <c r="M194" s="38">
        <v>188</v>
      </c>
    </row>
    <row r="195" spans="1:13">
      <c r="A195" s="117">
        <f t="shared" si="21"/>
        <v>9.4499999999999993</v>
      </c>
      <c r="B195" s="121"/>
      <c r="C195" s="121"/>
      <c r="D195" s="105">
        <f t="shared" si="18"/>
        <v>0.28900000000000015</v>
      </c>
      <c r="E195" s="105">
        <f t="shared" si="19"/>
        <v>3.8899999999999597</v>
      </c>
      <c r="F195" s="105">
        <f t="shared" si="20"/>
        <v>1.9449999999999799</v>
      </c>
      <c r="G195" s="105">
        <v>1</v>
      </c>
      <c r="H195" s="106">
        <f t="shared" si="15"/>
        <v>1.8352099999999887</v>
      </c>
      <c r="I195" s="107">
        <f t="shared" si="16"/>
        <v>7.1389668999998817</v>
      </c>
      <c r="J195" s="108">
        <f t="shared" si="17"/>
        <v>16.588966899999882</v>
      </c>
      <c r="M195" s="38">
        <v>189</v>
      </c>
    </row>
    <row r="196" spans="1:13">
      <c r="A196" s="117">
        <f t="shared" si="21"/>
        <v>9.4499999999999993</v>
      </c>
      <c r="B196" s="121"/>
      <c r="C196" s="121"/>
      <c r="D196" s="105">
        <f t="shared" si="18"/>
        <v>0.29000000000000015</v>
      </c>
      <c r="E196" s="105">
        <f t="shared" si="19"/>
        <v>3.8999999999999595</v>
      </c>
      <c r="F196" s="105">
        <f t="shared" si="20"/>
        <v>1.9499999999999797</v>
      </c>
      <c r="G196" s="105">
        <v>1</v>
      </c>
      <c r="H196" s="106">
        <f t="shared" si="15"/>
        <v>1.8409999999999886</v>
      </c>
      <c r="I196" s="107">
        <f t="shared" si="16"/>
        <v>7.1798999999998809</v>
      </c>
      <c r="J196" s="108">
        <f t="shared" si="17"/>
        <v>16.629899999999878</v>
      </c>
      <c r="M196" s="38">
        <v>190</v>
      </c>
    </row>
    <row r="197" spans="1:13">
      <c r="A197" s="117">
        <f t="shared" si="21"/>
        <v>9.4499999999999993</v>
      </c>
      <c r="B197" s="121"/>
      <c r="C197" s="121"/>
      <c r="D197" s="105">
        <f t="shared" si="18"/>
        <v>0.29100000000000015</v>
      </c>
      <c r="E197" s="105">
        <f t="shared" si="19"/>
        <v>3.9099999999999593</v>
      </c>
      <c r="F197" s="105">
        <f t="shared" si="20"/>
        <v>1.9549999999999796</v>
      </c>
      <c r="G197" s="105">
        <v>1</v>
      </c>
      <c r="H197" s="106">
        <f t="shared" si="15"/>
        <v>1.8468099999999885</v>
      </c>
      <c r="I197" s="107">
        <f t="shared" si="16"/>
        <v>7.2210270999998798</v>
      </c>
      <c r="J197" s="108">
        <f t="shared" si="17"/>
        <v>16.671027099999879</v>
      </c>
      <c r="M197" s="38">
        <v>191</v>
      </c>
    </row>
    <row r="198" spans="1:13">
      <c r="A198" s="117">
        <f t="shared" si="21"/>
        <v>9.4499999999999993</v>
      </c>
      <c r="B198" s="121"/>
      <c r="C198" s="121"/>
      <c r="D198" s="105">
        <f t="shared" si="18"/>
        <v>0.29200000000000015</v>
      </c>
      <c r="E198" s="105">
        <f t="shared" si="19"/>
        <v>3.9199999999999591</v>
      </c>
      <c r="F198" s="105">
        <f t="shared" si="20"/>
        <v>1.9599999999999795</v>
      </c>
      <c r="G198" s="105">
        <v>1</v>
      </c>
      <c r="H198" s="106">
        <f t="shared" si="15"/>
        <v>1.8526399999999885</v>
      </c>
      <c r="I198" s="107">
        <f t="shared" si="16"/>
        <v>7.262348799999879</v>
      </c>
      <c r="J198" s="108">
        <f t="shared" si="17"/>
        <v>16.71234879999988</v>
      </c>
      <c r="M198" s="38">
        <v>192</v>
      </c>
    </row>
    <row r="199" spans="1:13">
      <c r="A199" s="117">
        <f t="shared" si="21"/>
        <v>9.4499999999999993</v>
      </c>
      <c r="B199" s="121"/>
      <c r="C199" s="121"/>
      <c r="D199" s="105">
        <f t="shared" si="18"/>
        <v>0.29300000000000015</v>
      </c>
      <c r="E199" s="105">
        <f t="shared" si="19"/>
        <v>3.9299999999999589</v>
      </c>
      <c r="F199" s="105">
        <f t="shared" si="20"/>
        <v>1.9649999999999794</v>
      </c>
      <c r="G199" s="105">
        <v>1</v>
      </c>
      <c r="H199" s="106">
        <f t="shared" ref="H199:H262" si="22">(1-D199)+D199*E199</f>
        <v>1.8584899999999884</v>
      </c>
      <c r="I199" s="107">
        <f t="shared" ref="I199:I262" si="23">H199*F199*G199*2</f>
        <v>7.3038656999998777</v>
      </c>
      <c r="J199" s="108">
        <f t="shared" ref="J199:J262" si="24">A199+I199</f>
        <v>16.753865699999878</v>
      </c>
      <c r="M199" s="38">
        <v>193</v>
      </c>
    </row>
    <row r="200" spans="1:13">
      <c r="A200" s="117">
        <f t="shared" si="21"/>
        <v>9.4499999999999993</v>
      </c>
      <c r="B200" s="121"/>
      <c r="C200" s="121"/>
      <c r="D200" s="105">
        <f t="shared" ref="D200:D263" si="25">D199+0.1%</f>
        <v>0.29400000000000015</v>
      </c>
      <c r="E200" s="105">
        <f t="shared" ref="E200:E263" si="26">E199+1%</f>
        <v>3.9399999999999586</v>
      </c>
      <c r="F200" s="105">
        <f t="shared" ref="F200:F263" si="27">F199+0.5%</f>
        <v>1.9699999999999793</v>
      </c>
      <c r="G200" s="105">
        <v>1</v>
      </c>
      <c r="H200" s="106">
        <f t="shared" si="22"/>
        <v>1.8643599999999885</v>
      </c>
      <c r="I200" s="107">
        <f t="shared" si="23"/>
        <v>7.3455783999998774</v>
      </c>
      <c r="J200" s="108">
        <f t="shared" si="24"/>
        <v>16.795578399999876</v>
      </c>
      <c r="M200" s="38">
        <v>194</v>
      </c>
    </row>
    <row r="201" spans="1:13">
      <c r="A201" s="117">
        <f t="shared" si="21"/>
        <v>9.4499999999999993</v>
      </c>
      <c r="B201" s="121"/>
      <c r="C201" s="121"/>
      <c r="D201" s="105">
        <f t="shared" si="25"/>
        <v>0.29500000000000015</v>
      </c>
      <c r="E201" s="105">
        <f t="shared" si="26"/>
        <v>3.9499999999999584</v>
      </c>
      <c r="F201" s="105">
        <f t="shared" si="27"/>
        <v>1.9749999999999792</v>
      </c>
      <c r="G201" s="105">
        <v>1</v>
      </c>
      <c r="H201" s="106">
        <f t="shared" si="22"/>
        <v>1.8702499999999882</v>
      </c>
      <c r="I201" s="107">
        <f t="shared" si="23"/>
        <v>7.3874874999998754</v>
      </c>
      <c r="J201" s="108">
        <f t="shared" si="24"/>
        <v>16.837487499999874</v>
      </c>
      <c r="M201" s="38">
        <v>195</v>
      </c>
    </row>
    <row r="202" spans="1:13">
      <c r="A202" s="117">
        <f t="shared" si="21"/>
        <v>9.4499999999999993</v>
      </c>
      <c r="B202" s="121"/>
      <c r="C202" s="121"/>
      <c r="D202" s="105">
        <f t="shared" si="25"/>
        <v>0.29600000000000015</v>
      </c>
      <c r="E202" s="105">
        <f t="shared" si="26"/>
        <v>3.9599999999999582</v>
      </c>
      <c r="F202" s="105">
        <f t="shared" si="27"/>
        <v>1.9799999999999791</v>
      </c>
      <c r="G202" s="105">
        <v>1</v>
      </c>
      <c r="H202" s="106">
        <f t="shared" si="22"/>
        <v>1.8761599999999881</v>
      </c>
      <c r="I202" s="107">
        <f t="shared" si="23"/>
        <v>7.4295935999998743</v>
      </c>
      <c r="J202" s="108">
        <f t="shared" si="24"/>
        <v>16.879593599999872</v>
      </c>
      <c r="M202" s="38">
        <v>196</v>
      </c>
    </row>
    <row r="203" spans="1:13">
      <c r="A203" s="117">
        <f t="shared" si="21"/>
        <v>9.4499999999999993</v>
      </c>
      <c r="B203" s="121"/>
      <c r="C203" s="121"/>
      <c r="D203" s="105">
        <f t="shared" si="25"/>
        <v>0.29700000000000015</v>
      </c>
      <c r="E203" s="105">
        <f t="shared" si="26"/>
        <v>3.969999999999958</v>
      </c>
      <c r="F203" s="105">
        <f t="shared" si="27"/>
        <v>1.984999999999979</v>
      </c>
      <c r="G203" s="105">
        <v>1</v>
      </c>
      <c r="H203" s="106">
        <f t="shared" si="22"/>
        <v>1.8820899999999881</v>
      </c>
      <c r="I203" s="107">
        <f t="shared" si="23"/>
        <v>7.4718972999998732</v>
      </c>
      <c r="J203" s="108">
        <f t="shared" si="24"/>
        <v>16.921897299999873</v>
      </c>
      <c r="M203" s="38">
        <v>197</v>
      </c>
    </row>
    <row r="204" spans="1:13">
      <c r="A204" s="117">
        <f t="shared" si="21"/>
        <v>9.4499999999999993</v>
      </c>
      <c r="B204" s="121"/>
      <c r="C204" s="121"/>
      <c r="D204" s="105">
        <f t="shared" si="25"/>
        <v>0.29800000000000015</v>
      </c>
      <c r="E204" s="105">
        <f t="shared" si="26"/>
        <v>3.9799999999999578</v>
      </c>
      <c r="F204" s="105">
        <f t="shared" si="27"/>
        <v>1.9899999999999789</v>
      </c>
      <c r="G204" s="105">
        <v>1</v>
      </c>
      <c r="H204" s="106">
        <f t="shared" si="22"/>
        <v>1.8880399999999877</v>
      </c>
      <c r="I204" s="107">
        <f t="shared" si="23"/>
        <v>7.5143991999998718</v>
      </c>
      <c r="J204" s="108">
        <f t="shared" si="24"/>
        <v>16.964399199999871</v>
      </c>
      <c r="M204" s="38">
        <v>198</v>
      </c>
    </row>
    <row r="205" spans="1:13">
      <c r="A205" s="117">
        <f t="shared" si="21"/>
        <v>9.4499999999999993</v>
      </c>
      <c r="B205" s="121"/>
      <c r="C205" s="121"/>
      <c r="D205" s="105">
        <f t="shared" si="25"/>
        <v>0.29900000000000015</v>
      </c>
      <c r="E205" s="105">
        <f t="shared" si="26"/>
        <v>3.9899999999999576</v>
      </c>
      <c r="F205" s="105">
        <f t="shared" si="27"/>
        <v>1.9949999999999788</v>
      </c>
      <c r="G205" s="105">
        <v>1</v>
      </c>
      <c r="H205" s="106">
        <f t="shared" si="22"/>
        <v>1.8940099999999878</v>
      </c>
      <c r="I205" s="107">
        <f t="shared" si="23"/>
        <v>7.5570998999998711</v>
      </c>
      <c r="J205" s="108">
        <f t="shared" si="24"/>
        <v>17.007099899999872</v>
      </c>
      <c r="M205" s="38">
        <v>199</v>
      </c>
    </row>
    <row r="206" spans="1:13">
      <c r="A206" s="117">
        <f t="shared" si="21"/>
        <v>9.4499999999999993</v>
      </c>
      <c r="B206" s="121"/>
      <c r="C206" s="121"/>
      <c r="D206" s="105">
        <f t="shared" si="25"/>
        <v>0.30000000000000016</v>
      </c>
      <c r="E206" s="105">
        <f t="shared" si="26"/>
        <v>3.9999999999999574</v>
      </c>
      <c r="F206" s="105">
        <f t="shared" si="27"/>
        <v>1.9999999999999787</v>
      </c>
      <c r="G206" s="105">
        <v>1</v>
      </c>
      <c r="H206" s="106">
        <f t="shared" si="22"/>
        <v>1.8999999999999875</v>
      </c>
      <c r="I206" s="107">
        <f t="shared" si="23"/>
        <v>7.5999999999998691</v>
      </c>
      <c r="J206" s="108">
        <f t="shared" si="24"/>
        <v>17.049999999999869</v>
      </c>
      <c r="M206" s="38">
        <v>200</v>
      </c>
    </row>
    <row r="207" spans="1:13">
      <c r="A207" s="117">
        <f t="shared" si="21"/>
        <v>9.4499999999999993</v>
      </c>
      <c r="B207" s="121"/>
      <c r="C207" s="121"/>
      <c r="D207" s="105">
        <f t="shared" si="25"/>
        <v>0.30100000000000016</v>
      </c>
      <c r="E207" s="105">
        <f t="shared" si="26"/>
        <v>4.0099999999999572</v>
      </c>
      <c r="F207" s="105">
        <f t="shared" si="27"/>
        <v>2.0049999999999786</v>
      </c>
      <c r="G207" s="105">
        <v>1</v>
      </c>
      <c r="H207" s="106">
        <f t="shared" si="22"/>
        <v>1.9060099999999875</v>
      </c>
      <c r="I207" s="107">
        <f t="shared" si="23"/>
        <v>7.6431000999998684</v>
      </c>
      <c r="J207" s="108">
        <f t="shared" si="24"/>
        <v>17.093100099999866</v>
      </c>
      <c r="M207" s="38">
        <v>201</v>
      </c>
    </row>
    <row r="208" spans="1:13">
      <c r="A208" s="117">
        <f t="shared" si="21"/>
        <v>9.4499999999999993</v>
      </c>
      <c r="B208" s="121"/>
      <c r="C208" s="121"/>
      <c r="D208" s="105">
        <f t="shared" si="25"/>
        <v>0.30200000000000016</v>
      </c>
      <c r="E208" s="105">
        <f t="shared" si="26"/>
        <v>4.0199999999999569</v>
      </c>
      <c r="F208" s="105">
        <f t="shared" si="27"/>
        <v>2.0099999999999785</v>
      </c>
      <c r="G208" s="105">
        <v>1</v>
      </c>
      <c r="H208" s="106">
        <f t="shared" si="22"/>
        <v>1.9120399999999873</v>
      </c>
      <c r="I208" s="107">
        <f t="shared" si="23"/>
        <v>7.6864007999998663</v>
      </c>
      <c r="J208" s="108">
        <f t="shared" si="24"/>
        <v>17.136400799999866</v>
      </c>
      <c r="M208" s="38">
        <v>202</v>
      </c>
    </row>
    <row r="209" spans="1:13">
      <c r="A209" s="117">
        <f t="shared" si="21"/>
        <v>9.4499999999999993</v>
      </c>
      <c r="B209" s="121"/>
      <c r="C209" s="121"/>
      <c r="D209" s="105">
        <f t="shared" si="25"/>
        <v>0.30300000000000016</v>
      </c>
      <c r="E209" s="105">
        <f t="shared" si="26"/>
        <v>4.0299999999999567</v>
      </c>
      <c r="F209" s="105">
        <f t="shared" si="27"/>
        <v>2.0149999999999784</v>
      </c>
      <c r="G209" s="105">
        <v>1</v>
      </c>
      <c r="H209" s="106">
        <f t="shared" si="22"/>
        <v>1.9180899999999874</v>
      </c>
      <c r="I209" s="107">
        <f t="shared" si="23"/>
        <v>7.7299026999998661</v>
      </c>
      <c r="J209" s="108">
        <f t="shared" si="24"/>
        <v>17.179902699999865</v>
      </c>
      <c r="M209" s="38">
        <v>203</v>
      </c>
    </row>
    <row r="210" spans="1:13">
      <c r="A210" s="117">
        <f t="shared" si="21"/>
        <v>9.4499999999999993</v>
      </c>
      <c r="B210" s="121"/>
      <c r="C210" s="121"/>
      <c r="D210" s="105">
        <f t="shared" si="25"/>
        <v>0.30400000000000016</v>
      </c>
      <c r="E210" s="105">
        <f t="shared" si="26"/>
        <v>4.0399999999999565</v>
      </c>
      <c r="F210" s="105">
        <f t="shared" si="27"/>
        <v>2.0199999999999783</v>
      </c>
      <c r="G210" s="105">
        <v>1</v>
      </c>
      <c r="H210" s="106">
        <f t="shared" si="22"/>
        <v>1.9241599999999872</v>
      </c>
      <c r="I210" s="107">
        <f t="shared" si="23"/>
        <v>7.7736063999998644</v>
      </c>
      <c r="J210" s="108">
        <f t="shared" si="24"/>
        <v>17.223606399999863</v>
      </c>
      <c r="M210" s="38">
        <v>204</v>
      </c>
    </row>
    <row r="211" spans="1:13">
      <c r="A211" s="117">
        <f t="shared" si="21"/>
        <v>9.4499999999999993</v>
      </c>
      <c r="B211" s="121"/>
      <c r="C211" s="121"/>
      <c r="D211" s="105">
        <f t="shared" si="25"/>
        <v>0.30500000000000016</v>
      </c>
      <c r="E211" s="105">
        <f t="shared" si="26"/>
        <v>4.0499999999999563</v>
      </c>
      <c r="F211" s="105">
        <f t="shared" si="27"/>
        <v>2.0249999999999782</v>
      </c>
      <c r="G211" s="105">
        <v>1</v>
      </c>
      <c r="H211" s="106">
        <f t="shared" si="22"/>
        <v>1.9302499999999871</v>
      </c>
      <c r="I211" s="107">
        <f t="shared" si="23"/>
        <v>7.8175124999998635</v>
      </c>
      <c r="J211" s="108">
        <f t="shared" si="24"/>
        <v>17.267512499999864</v>
      </c>
      <c r="M211" s="38">
        <v>205</v>
      </c>
    </row>
    <row r="212" spans="1:13">
      <c r="A212" s="117">
        <f t="shared" si="21"/>
        <v>9.4499999999999993</v>
      </c>
      <c r="B212" s="121"/>
      <c r="C212" s="121"/>
      <c r="D212" s="105">
        <f t="shared" si="25"/>
        <v>0.30600000000000016</v>
      </c>
      <c r="E212" s="105">
        <f t="shared" si="26"/>
        <v>4.0599999999999561</v>
      </c>
      <c r="F212" s="105">
        <f t="shared" si="27"/>
        <v>2.029999999999978</v>
      </c>
      <c r="G212" s="105">
        <v>1</v>
      </c>
      <c r="H212" s="106">
        <f t="shared" si="22"/>
        <v>1.9363599999999872</v>
      </c>
      <c r="I212" s="107">
        <f t="shared" si="23"/>
        <v>7.8616215999998627</v>
      </c>
      <c r="J212" s="108">
        <f t="shared" si="24"/>
        <v>17.31162159999986</v>
      </c>
      <c r="M212" s="38">
        <v>206</v>
      </c>
    </row>
    <row r="213" spans="1:13">
      <c r="A213" s="117">
        <f t="shared" si="21"/>
        <v>9.4499999999999993</v>
      </c>
      <c r="B213" s="120"/>
      <c r="C213" s="120"/>
      <c r="D213" s="105">
        <f t="shared" si="25"/>
        <v>0.30700000000000016</v>
      </c>
      <c r="E213" s="105">
        <f t="shared" si="26"/>
        <v>4.0699999999999559</v>
      </c>
      <c r="F213" s="105">
        <f t="shared" si="27"/>
        <v>2.0349999999999779</v>
      </c>
      <c r="G213" s="105">
        <v>1</v>
      </c>
      <c r="H213" s="106">
        <f t="shared" si="22"/>
        <v>1.9424899999999869</v>
      </c>
      <c r="I213" s="107">
        <f t="shared" si="23"/>
        <v>7.9059342999998607</v>
      </c>
      <c r="J213" s="108">
        <f t="shared" si="24"/>
        <v>17.355934299999859</v>
      </c>
      <c r="M213" s="38">
        <v>207</v>
      </c>
    </row>
    <row r="214" spans="1:13">
      <c r="A214" s="117">
        <f t="shared" ref="A214:A277" si="28">IF(B214&gt;0,A213+B214,A213)</f>
        <v>9.4499999999999993</v>
      </c>
      <c r="B214" s="121"/>
      <c r="C214" s="121"/>
      <c r="D214" s="105">
        <f t="shared" si="25"/>
        <v>0.30800000000000016</v>
      </c>
      <c r="E214" s="105">
        <f t="shared" si="26"/>
        <v>4.0799999999999557</v>
      </c>
      <c r="F214" s="105">
        <f t="shared" si="27"/>
        <v>2.0399999999999778</v>
      </c>
      <c r="G214" s="105">
        <v>1</v>
      </c>
      <c r="H214" s="106">
        <f t="shared" si="22"/>
        <v>1.9486399999999868</v>
      </c>
      <c r="I214" s="107">
        <f t="shared" si="23"/>
        <v>7.9504511999998595</v>
      </c>
      <c r="J214" s="108">
        <f t="shared" si="24"/>
        <v>17.400451199999857</v>
      </c>
      <c r="M214" s="38">
        <v>208</v>
      </c>
    </row>
    <row r="215" spans="1:13">
      <c r="A215" s="117">
        <f t="shared" si="28"/>
        <v>9.4499999999999993</v>
      </c>
      <c r="B215" s="121"/>
      <c r="C215" s="121"/>
      <c r="D215" s="105">
        <f t="shared" si="25"/>
        <v>0.30900000000000016</v>
      </c>
      <c r="E215" s="105">
        <f t="shared" si="26"/>
        <v>4.0899999999999554</v>
      </c>
      <c r="F215" s="105">
        <f t="shared" si="27"/>
        <v>2.0449999999999777</v>
      </c>
      <c r="G215" s="105">
        <v>1</v>
      </c>
      <c r="H215" s="106">
        <f t="shared" si="22"/>
        <v>1.9548099999999868</v>
      </c>
      <c r="I215" s="107">
        <f t="shared" si="23"/>
        <v>7.9951728999998588</v>
      </c>
      <c r="J215" s="108">
        <f t="shared" si="24"/>
        <v>17.445172899999857</v>
      </c>
      <c r="M215" s="38">
        <v>209</v>
      </c>
    </row>
    <row r="216" spans="1:13">
      <c r="A216" s="117">
        <f t="shared" si="28"/>
        <v>11.5</v>
      </c>
      <c r="B216" s="119">
        <f>1+M216/200</f>
        <v>2.0499999999999998</v>
      </c>
      <c r="C216" s="119"/>
      <c r="D216" s="105">
        <f t="shared" si="25"/>
        <v>0.31000000000000016</v>
      </c>
      <c r="E216" s="105">
        <f t="shared" si="26"/>
        <v>4.0999999999999552</v>
      </c>
      <c r="F216" s="105">
        <f t="shared" si="27"/>
        <v>2.0499999999999776</v>
      </c>
      <c r="G216" s="105">
        <v>1</v>
      </c>
      <c r="H216" s="106">
        <f t="shared" si="22"/>
        <v>1.9609999999999865</v>
      </c>
      <c r="I216" s="107">
        <f t="shared" si="23"/>
        <v>8.0400999999998568</v>
      </c>
      <c r="J216" s="108">
        <f t="shared" si="24"/>
        <v>19.540099999999857</v>
      </c>
      <c r="M216" s="38">
        <v>210</v>
      </c>
    </row>
    <row r="217" spans="1:13">
      <c r="A217" s="117">
        <f t="shared" si="28"/>
        <v>11.5</v>
      </c>
      <c r="B217" s="121"/>
      <c r="C217" s="121"/>
      <c r="D217" s="105">
        <f t="shared" si="25"/>
        <v>0.31100000000000017</v>
      </c>
      <c r="E217" s="105">
        <f t="shared" si="26"/>
        <v>4.109999999999955</v>
      </c>
      <c r="F217" s="105">
        <f t="shared" si="27"/>
        <v>2.0549999999999775</v>
      </c>
      <c r="G217" s="105">
        <v>1</v>
      </c>
      <c r="H217" s="106">
        <f t="shared" si="22"/>
        <v>1.9672099999999866</v>
      </c>
      <c r="I217" s="107">
        <f t="shared" si="23"/>
        <v>8.0852330999998561</v>
      </c>
      <c r="J217" s="108">
        <f t="shared" si="24"/>
        <v>19.585233099999854</v>
      </c>
      <c r="M217" s="38">
        <v>211</v>
      </c>
    </row>
    <row r="218" spans="1:13">
      <c r="A218" s="117">
        <f t="shared" si="28"/>
        <v>11.5</v>
      </c>
      <c r="B218" s="121"/>
      <c r="C218" s="121"/>
      <c r="D218" s="105">
        <f t="shared" si="25"/>
        <v>0.31200000000000017</v>
      </c>
      <c r="E218" s="105">
        <f t="shared" si="26"/>
        <v>4.1199999999999548</v>
      </c>
      <c r="F218" s="105">
        <f t="shared" si="27"/>
        <v>2.0599999999999774</v>
      </c>
      <c r="G218" s="105">
        <v>1</v>
      </c>
      <c r="H218" s="106">
        <f t="shared" si="22"/>
        <v>1.9734399999999863</v>
      </c>
      <c r="I218" s="107">
        <f t="shared" si="23"/>
        <v>8.1305727999998538</v>
      </c>
      <c r="J218" s="108">
        <f t="shared" si="24"/>
        <v>19.630572799999854</v>
      </c>
      <c r="M218" s="38">
        <v>212</v>
      </c>
    </row>
    <row r="219" spans="1:13">
      <c r="A219" s="117">
        <f t="shared" si="28"/>
        <v>11.5</v>
      </c>
      <c r="B219" s="121"/>
      <c r="C219" s="121"/>
      <c r="D219" s="105">
        <f t="shared" si="25"/>
        <v>0.31300000000000017</v>
      </c>
      <c r="E219" s="105">
        <f t="shared" si="26"/>
        <v>4.1299999999999546</v>
      </c>
      <c r="F219" s="105">
        <f t="shared" si="27"/>
        <v>2.0649999999999773</v>
      </c>
      <c r="G219" s="105">
        <v>1</v>
      </c>
      <c r="H219" s="106">
        <f t="shared" si="22"/>
        <v>1.9796899999999864</v>
      </c>
      <c r="I219" s="107">
        <f t="shared" si="23"/>
        <v>8.1761196999998536</v>
      </c>
      <c r="J219" s="108">
        <f t="shared" si="24"/>
        <v>19.676119699999852</v>
      </c>
      <c r="M219" s="38">
        <v>213</v>
      </c>
    </row>
    <row r="220" spans="1:13">
      <c r="A220" s="117">
        <f t="shared" si="28"/>
        <v>11.5</v>
      </c>
      <c r="B220" s="121"/>
      <c r="C220" s="121"/>
      <c r="D220" s="105">
        <f t="shared" si="25"/>
        <v>0.31400000000000017</v>
      </c>
      <c r="E220" s="105">
        <f t="shared" si="26"/>
        <v>4.1399999999999544</v>
      </c>
      <c r="F220" s="105">
        <f t="shared" si="27"/>
        <v>2.0699999999999772</v>
      </c>
      <c r="G220" s="105">
        <v>1</v>
      </c>
      <c r="H220" s="106">
        <f t="shared" si="22"/>
        <v>1.9859599999999862</v>
      </c>
      <c r="I220" s="107">
        <f t="shared" si="23"/>
        <v>8.2218743999998516</v>
      </c>
      <c r="J220" s="108">
        <f t="shared" si="24"/>
        <v>19.721874399999852</v>
      </c>
      <c r="M220" s="38">
        <v>214</v>
      </c>
    </row>
    <row r="221" spans="1:13">
      <c r="A221" s="117">
        <f t="shared" si="28"/>
        <v>11.5</v>
      </c>
      <c r="B221" s="121"/>
      <c r="C221" s="121"/>
      <c r="D221" s="105">
        <f t="shared" si="25"/>
        <v>0.31500000000000017</v>
      </c>
      <c r="E221" s="105">
        <f t="shared" si="26"/>
        <v>4.1499999999999542</v>
      </c>
      <c r="F221" s="105">
        <f t="shared" si="27"/>
        <v>2.0749999999999771</v>
      </c>
      <c r="G221" s="105">
        <v>1</v>
      </c>
      <c r="H221" s="106">
        <f t="shared" si="22"/>
        <v>1.9922499999999861</v>
      </c>
      <c r="I221" s="107">
        <f t="shared" si="23"/>
        <v>8.2678374999998514</v>
      </c>
      <c r="J221" s="108">
        <f t="shared" si="24"/>
        <v>19.76783749999985</v>
      </c>
      <c r="M221" s="38">
        <v>215</v>
      </c>
    </row>
    <row r="222" spans="1:13">
      <c r="A222" s="117">
        <f t="shared" si="28"/>
        <v>11.5</v>
      </c>
      <c r="B222" s="121"/>
      <c r="C222" s="121"/>
      <c r="D222" s="105">
        <f t="shared" si="25"/>
        <v>0.31600000000000017</v>
      </c>
      <c r="E222" s="105">
        <f t="shared" si="26"/>
        <v>4.159999999999954</v>
      </c>
      <c r="F222" s="105">
        <f t="shared" si="27"/>
        <v>2.079999999999977</v>
      </c>
      <c r="G222" s="105">
        <v>1</v>
      </c>
      <c r="H222" s="106">
        <f t="shared" si="22"/>
        <v>1.9985599999999861</v>
      </c>
      <c r="I222" s="107">
        <f t="shared" si="23"/>
        <v>8.3140095999998511</v>
      </c>
      <c r="J222" s="108">
        <f t="shared" si="24"/>
        <v>19.814009599999849</v>
      </c>
      <c r="M222" s="38">
        <v>216</v>
      </c>
    </row>
    <row r="223" spans="1:13">
      <c r="A223" s="117">
        <f t="shared" si="28"/>
        <v>11.5</v>
      </c>
      <c r="B223" s="121"/>
      <c r="C223" s="121"/>
      <c r="D223" s="105">
        <f t="shared" si="25"/>
        <v>0.31700000000000017</v>
      </c>
      <c r="E223" s="105">
        <f t="shared" si="26"/>
        <v>4.1699999999999537</v>
      </c>
      <c r="F223" s="105">
        <f t="shared" si="27"/>
        <v>2.0849999999999769</v>
      </c>
      <c r="G223" s="105">
        <v>1</v>
      </c>
      <c r="H223" s="106">
        <f t="shared" si="22"/>
        <v>2.0048899999999859</v>
      </c>
      <c r="I223" s="107">
        <f t="shared" si="23"/>
        <v>8.3603912999998489</v>
      </c>
      <c r="J223" s="108">
        <f t="shared" si="24"/>
        <v>19.860391299999847</v>
      </c>
      <c r="M223" s="38">
        <v>217</v>
      </c>
    </row>
    <row r="224" spans="1:13">
      <c r="A224" s="117">
        <f t="shared" si="28"/>
        <v>11.5</v>
      </c>
      <c r="B224" s="121"/>
      <c r="C224" s="121"/>
      <c r="D224" s="105">
        <f t="shared" si="25"/>
        <v>0.31800000000000017</v>
      </c>
      <c r="E224" s="105">
        <f t="shared" si="26"/>
        <v>4.1799999999999535</v>
      </c>
      <c r="F224" s="105">
        <f t="shared" si="27"/>
        <v>2.0899999999999768</v>
      </c>
      <c r="G224" s="105">
        <v>1</v>
      </c>
      <c r="H224" s="106">
        <f t="shared" si="22"/>
        <v>2.0112399999999857</v>
      </c>
      <c r="I224" s="107">
        <f t="shared" si="23"/>
        <v>8.4069831999998463</v>
      </c>
      <c r="J224" s="108">
        <f t="shared" si="24"/>
        <v>19.906983199999846</v>
      </c>
      <c r="M224" s="38">
        <v>218</v>
      </c>
    </row>
    <row r="225" spans="1:13">
      <c r="A225" s="117">
        <f t="shared" si="28"/>
        <v>11.5</v>
      </c>
      <c r="B225" s="121"/>
      <c r="C225" s="121"/>
      <c r="D225" s="105">
        <f t="shared" si="25"/>
        <v>0.31900000000000017</v>
      </c>
      <c r="E225" s="105">
        <f t="shared" si="26"/>
        <v>4.1899999999999533</v>
      </c>
      <c r="F225" s="105">
        <f t="shared" si="27"/>
        <v>2.0949999999999767</v>
      </c>
      <c r="G225" s="105">
        <v>1</v>
      </c>
      <c r="H225" s="106">
        <f t="shared" si="22"/>
        <v>2.0176099999999857</v>
      </c>
      <c r="I225" s="107">
        <f t="shared" si="23"/>
        <v>8.4537858999998452</v>
      </c>
      <c r="J225" s="108">
        <f t="shared" si="24"/>
        <v>19.953785899999843</v>
      </c>
      <c r="M225" s="38">
        <v>219</v>
      </c>
    </row>
    <row r="226" spans="1:13">
      <c r="A226" s="117">
        <f t="shared" si="28"/>
        <v>11.5</v>
      </c>
      <c r="B226" s="121"/>
      <c r="C226" s="121"/>
      <c r="D226" s="105">
        <f t="shared" si="25"/>
        <v>0.32000000000000017</v>
      </c>
      <c r="E226" s="105">
        <f t="shared" si="26"/>
        <v>4.1999999999999531</v>
      </c>
      <c r="F226" s="105">
        <f t="shared" si="27"/>
        <v>2.0999999999999766</v>
      </c>
      <c r="G226" s="105">
        <v>1</v>
      </c>
      <c r="H226" s="106">
        <f t="shared" si="22"/>
        <v>2.0239999999999854</v>
      </c>
      <c r="I226" s="107">
        <f t="shared" si="23"/>
        <v>8.5007999999998436</v>
      </c>
      <c r="J226" s="108">
        <f t="shared" si="24"/>
        <v>20.000799999999842</v>
      </c>
      <c r="M226" s="38">
        <v>220</v>
      </c>
    </row>
    <row r="227" spans="1:13">
      <c r="A227" s="117">
        <f t="shared" si="28"/>
        <v>11.5</v>
      </c>
      <c r="B227" s="121"/>
      <c r="C227" s="121"/>
      <c r="D227" s="105">
        <f t="shared" si="25"/>
        <v>0.32100000000000017</v>
      </c>
      <c r="E227" s="105">
        <f t="shared" si="26"/>
        <v>4.2099999999999529</v>
      </c>
      <c r="F227" s="105">
        <f t="shared" si="27"/>
        <v>2.1049999999999764</v>
      </c>
      <c r="G227" s="105">
        <v>1</v>
      </c>
      <c r="H227" s="106">
        <f t="shared" si="22"/>
        <v>2.0304099999999856</v>
      </c>
      <c r="I227" s="107">
        <f t="shared" si="23"/>
        <v>8.5480260999998432</v>
      </c>
      <c r="J227" s="108">
        <f t="shared" si="24"/>
        <v>20.048026099999845</v>
      </c>
      <c r="M227" s="38">
        <v>221</v>
      </c>
    </row>
    <row r="228" spans="1:13">
      <c r="A228" s="117">
        <f t="shared" si="28"/>
        <v>11.5</v>
      </c>
      <c r="B228" s="121"/>
      <c r="C228" s="121"/>
      <c r="D228" s="105">
        <f t="shared" si="25"/>
        <v>0.32200000000000017</v>
      </c>
      <c r="E228" s="105">
        <f t="shared" si="26"/>
        <v>4.2199999999999527</v>
      </c>
      <c r="F228" s="105">
        <f t="shared" si="27"/>
        <v>2.1099999999999763</v>
      </c>
      <c r="G228" s="105">
        <v>1</v>
      </c>
      <c r="H228" s="106">
        <f t="shared" si="22"/>
        <v>2.0368399999999851</v>
      </c>
      <c r="I228" s="107">
        <f t="shared" si="23"/>
        <v>8.5954647999998404</v>
      </c>
      <c r="J228" s="108">
        <f t="shared" si="24"/>
        <v>20.095464799999839</v>
      </c>
      <c r="M228" s="38">
        <v>222</v>
      </c>
    </row>
    <row r="229" spans="1:13">
      <c r="A229" s="117">
        <f t="shared" si="28"/>
        <v>11.5</v>
      </c>
      <c r="B229" s="121"/>
      <c r="C229" s="121"/>
      <c r="D229" s="105">
        <f t="shared" si="25"/>
        <v>0.32300000000000018</v>
      </c>
      <c r="E229" s="105">
        <f t="shared" si="26"/>
        <v>4.2299999999999525</v>
      </c>
      <c r="F229" s="105">
        <f t="shared" si="27"/>
        <v>2.1149999999999762</v>
      </c>
      <c r="G229" s="105">
        <v>1</v>
      </c>
      <c r="H229" s="106">
        <f t="shared" si="22"/>
        <v>2.0432899999999852</v>
      </c>
      <c r="I229" s="107">
        <f t="shared" si="23"/>
        <v>8.6431166999998403</v>
      </c>
      <c r="J229" s="108">
        <f t="shared" si="24"/>
        <v>20.14311669999984</v>
      </c>
      <c r="M229" s="38">
        <v>223</v>
      </c>
    </row>
    <row r="230" spans="1:13">
      <c r="A230" s="117">
        <f t="shared" si="28"/>
        <v>11.5</v>
      </c>
      <c r="B230" s="121"/>
      <c r="C230" s="121"/>
      <c r="D230" s="105">
        <f t="shared" si="25"/>
        <v>0.32400000000000018</v>
      </c>
      <c r="E230" s="105">
        <f t="shared" si="26"/>
        <v>4.2399999999999523</v>
      </c>
      <c r="F230" s="105">
        <f t="shared" si="27"/>
        <v>2.1199999999999761</v>
      </c>
      <c r="G230" s="105">
        <v>1</v>
      </c>
      <c r="H230" s="106">
        <f t="shared" si="22"/>
        <v>2.0497599999999849</v>
      </c>
      <c r="I230" s="107">
        <f t="shared" si="23"/>
        <v>8.6909823999998377</v>
      </c>
      <c r="J230" s="108">
        <f t="shared" si="24"/>
        <v>20.190982399999839</v>
      </c>
      <c r="M230" s="38">
        <v>224</v>
      </c>
    </row>
    <row r="231" spans="1:13">
      <c r="A231" s="117">
        <f t="shared" si="28"/>
        <v>11.5</v>
      </c>
      <c r="B231" s="121"/>
      <c r="C231" s="121"/>
      <c r="D231" s="105">
        <f t="shared" si="25"/>
        <v>0.32500000000000018</v>
      </c>
      <c r="E231" s="105">
        <f t="shared" si="26"/>
        <v>4.249999999999952</v>
      </c>
      <c r="F231" s="105">
        <f t="shared" si="27"/>
        <v>2.124999999999976</v>
      </c>
      <c r="G231" s="105">
        <v>1</v>
      </c>
      <c r="H231" s="106">
        <f t="shared" si="22"/>
        <v>2.0562499999999853</v>
      </c>
      <c r="I231" s="107">
        <f t="shared" si="23"/>
        <v>8.7390624999998394</v>
      </c>
      <c r="J231" s="108">
        <f t="shared" si="24"/>
        <v>20.239062499999839</v>
      </c>
      <c r="M231" s="38">
        <v>225</v>
      </c>
    </row>
    <row r="232" spans="1:13">
      <c r="A232" s="117">
        <f t="shared" si="28"/>
        <v>11.5</v>
      </c>
      <c r="B232" s="121"/>
      <c r="C232" s="121"/>
      <c r="D232" s="105">
        <f t="shared" si="25"/>
        <v>0.32600000000000018</v>
      </c>
      <c r="E232" s="105">
        <f t="shared" si="26"/>
        <v>4.2599999999999518</v>
      </c>
      <c r="F232" s="105">
        <f t="shared" si="27"/>
        <v>2.1299999999999759</v>
      </c>
      <c r="G232" s="105">
        <v>1</v>
      </c>
      <c r="H232" s="106">
        <f t="shared" si="22"/>
        <v>2.0627599999999848</v>
      </c>
      <c r="I232" s="107">
        <f t="shared" si="23"/>
        <v>8.7873575999998366</v>
      </c>
      <c r="J232" s="108">
        <f t="shared" si="24"/>
        <v>20.287357599999837</v>
      </c>
      <c r="M232" s="38">
        <v>226</v>
      </c>
    </row>
    <row r="233" spans="1:13">
      <c r="A233" s="117">
        <f t="shared" si="28"/>
        <v>11.5</v>
      </c>
      <c r="B233" s="121"/>
      <c r="C233" s="121"/>
      <c r="D233" s="105">
        <f t="shared" si="25"/>
        <v>0.32700000000000018</v>
      </c>
      <c r="E233" s="105">
        <f t="shared" si="26"/>
        <v>4.2699999999999516</v>
      </c>
      <c r="F233" s="105">
        <f t="shared" si="27"/>
        <v>2.1349999999999758</v>
      </c>
      <c r="G233" s="105">
        <v>1</v>
      </c>
      <c r="H233" s="106">
        <f t="shared" si="22"/>
        <v>2.0692899999999845</v>
      </c>
      <c r="I233" s="107">
        <f t="shared" si="23"/>
        <v>8.8358682999998344</v>
      </c>
      <c r="J233" s="108">
        <f t="shared" si="24"/>
        <v>20.335868299999834</v>
      </c>
      <c r="M233" s="38">
        <v>227</v>
      </c>
    </row>
    <row r="234" spans="1:13">
      <c r="A234" s="117">
        <f t="shared" si="28"/>
        <v>11.5</v>
      </c>
      <c r="B234" s="121"/>
      <c r="C234" s="121"/>
      <c r="D234" s="105">
        <f t="shared" si="25"/>
        <v>0.32800000000000018</v>
      </c>
      <c r="E234" s="105">
        <f t="shared" si="26"/>
        <v>4.2799999999999514</v>
      </c>
      <c r="F234" s="105">
        <f t="shared" si="27"/>
        <v>2.1399999999999757</v>
      </c>
      <c r="G234" s="105">
        <v>1</v>
      </c>
      <c r="H234" s="106">
        <f t="shared" si="22"/>
        <v>2.0758399999999848</v>
      </c>
      <c r="I234" s="107">
        <f t="shared" si="23"/>
        <v>8.8845951999998345</v>
      </c>
      <c r="J234" s="108">
        <f t="shared" si="24"/>
        <v>20.384595199999836</v>
      </c>
      <c r="M234" s="38">
        <v>228</v>
      </c>
    </row>
    <row r="235" spans="1:13">
      <c r="A235" s="117">
        <f t="shared" si="28"/>
        <v>11.5</v>
      </c>
      <c r="B235" s="121"/>
      <c r="C235" s="121"/>
      <c r="D235" s="105">
        <f t="shared" si="25"/>
        <v>0.32900000000000018</v>
      </c>
      <c r="E235" s="105">
        <f t="shared" si="26"/>
        <v>4.2899999999999512</v>
      </c>
      <c r="F235" s="105">
        <f t="shared" si="27"/>
        <v>2.1449999999999756</v>
      </c>
      <c r="G235" s="105">
        <v>1</v>
      </c>
      <c r="H235" s="106">
        <f t="shared" si="22"/>
        <v>2.0824099999999843</v>
      </c>
      <c r="I235" s="107">
        <f t="shared" si="23"/>
        <v>8.9335388999998315</v>
      </c>
      <c r="J235" s="108">
        <f t="shared" si="24"/>
        <v>20.433538899999832</v>
      </c>
      <c r="M235" s="38">
        <v>229</v>
      </c>
    </row>
    <row r="236" spans="1:13">
      <c r="A236" s="117">
        <f t="shared" si="28"/>
        <v>11.5</v>
      </c>
      <c r="B236" s="121"/>
      <c r="C236" s="121"/>
      <c r="D236" s="105">
        <f t="shared" si="25"/>
        <v>0.33000000000000018</v>
      </c>
      <c r="E236" s="105">
        <f t="shared" si="26"/>
        <v>4.299999999999951</v>
      </c>
      <c r="F236" s="105">
        <f t="shared" si="27"/>
        <v>2.1499999999999755</v>
      </c>
      <c r="G236" s="105">
        <v>1</v>
      </c>
      <c r="H236" s="106">
        <f t="shared" si="22"/>
        <v>2.0889999999999844</v>
      </c>
      <c r="I236" s="107">
        <f t="shared" si="23"/>
        <v>8.9826999999998307</v>
      </c>
      <c r="J236" s="108">
        <f t="shared" si="24"/>
        <v>20.482699999999831</v>
      </c>
      <c r="M236" s="38">
        <v>230</v>
      </c>
    </row>
    <row r="237" spans="1:13">
      <c r="A237" s="117">
        <f t="shared" si="28"/>
        <v>11.5</v>
      </c>
      <c r="B237" s="121"/>
      <c r="C237" s="121"/>
      <c r="D237" s="105">
        <f t="shared" si="25"/>
        <v>0.33100000000000018</v>
      </c>
      <c r="E237" s="105">
        <f t="shared" si="26"/>
        <v>4.3099999999999508</v>
      </c>
      <c r="F237" s="105">
        <f t="shared" si="27"/>
        <v>2.1549999999999754</v>
      </c>
      <c r="G237" s="105">
        <v>1</v>
      </c>
      <c r="H237" s="106">
        <f t="shared" si="22"/>
        <v>2.0956099999999842</v>
      </c>
      <c r="I237" s="107">
        <f t="shared" si="23"/>
        <v>9.0320790999998284</v>
      </c>
      <c r="J237" s="108">
        <f t="shared" si="24"/>
        <v>20.532079099999827</v>
      </c>
      <c r="M237" s="38">
        <v>231</v>
      </c>
    </row>
    <row r="238" spans="1:13">
      <c r="A238" s="117">
        <f t="shared" si="28"/>
        <v>11.5</v>
      </c>
      <c r="B238" s="121"/>
      <c r="C238" s="121"/>
      <c r="D238" s="105">
        <f t="shared" si="25"/>
        <v>0.33200000000000018</v>
      </c>
      <c r="E238" s="105">
        <f t="shared" si="26"/>
        <v>4.3199999999999505</v>
      </c>
      <c r="F238" s="105">
        <f t="shared" si="27"/>
        <v>2.1599999999999753</v>
      </c>
      <c r="G238" s="105">
        <v>1</v>
      </c>
      <c r="H238" s="106">
        <f t="shared" si="22"/>
        <v>2.1022399999999841</v>
      </c>
      <c r="I238" s="107">
        <f t="shared" si="23"/>
        <v>9.081676799999828</v>
      </c>
      <c r="J238" s="108">
        <f t="shared" si="24"/>
        <v>20.581676799999826</v>
      </c>
      <c r="M238" s="38">
        <v>232</v>
      </c>
    </row>
    <row r="239" spans="1:13">
      <c r="A239" s="117">
        <f t="shared" si="28"/>
        <v>11.5</v>
      </c>
      <c r="B239" s="121"/>
      <c r="C239" s="121"/>
      <c r="D239" s="105">
        <f t="shared" si="25"/>
        <v>0.33300000000000018</v>
      </c>
      <c r="E239" s="105">
        <f t="shared" si="26"/>
        <v>4.3299999999999503</v>
      </c>
      <c r="F239" s="105">
        <f t="shared" si="27"/>
        <v>2.1649999999999752</v>
      </c>
      <c r="G239" s="105">
        <v>1</v>
      </c>
      <c r="H239" s="106">
        <f t="shared" si="22"/>
        <v>2.1088899999999842</v>
      </c>
      <c r="I239" s="107">
        <f t="shared" si="23"/>
        <v>9.131493699999826</v>
      </c>
      <c r="J239" s="108">
        <f t="shared" si="24"/>
        <v>20.631493699999826</v>
      </c>
      <c r="M239" s="38">
        <v>233</v>
      </c>
    </row>
    <row r="240" spans="1:13">
      <c r="A240" s="117">
        <f t="shared" si="28"/>
        <v>11.5</v>
      </c>
      <c r="B240" s="121"/>
      <c r="C240" s="121"/>
      <c r="D240" s="105">
        <f t="shared" si="25"/>
        <v>0.33400000000000019</v>
      </c>
      <c r="E240" s="105">
        <f t="shared" si="26"/>
        <v>4.3399999999999501</v>
      </c>
      <c r="F240" s="105">
        <f t="shared" si="27"/>
        <v>2.1699999999999751</v>
      </c>
      <c r="G240" s="105">
        <v>1</v>
      </c>
      <c r="H240" s="106">
        <f t="shared" si="22"/>
        <v>2.1155599999999839</v>
      </c>
      <c r="I240" s="107">
        <f t="shared" si="23"/>
        <v>9.1815303999998239</v>
      </c>
      <c r="J240" s="108">
        <f t="shared" si="24"/>
        <v>20.681530399999822</v>
      </c>
      <c r="M240" s="38">
        <v>234</v>
      </c>
    </row>
    <row r="241" spans="1:13">
      <c r="A241" s="117">
        <f t="shared" si="28"/>
        <v>11.5</v>
      </c>
      <c r="B241" s="121"/>
      <c r="C241" s="121"/>
      <c r="D241" s="105">
        <f t="shared" si="25"/>
        <v>0.33500000000000019</v>
      </c>
      <c r="E241" s="105">
        <f t="shared" si="26"/>
        <v>4.3499999999999499</v>
      </c>
      <c r="F241" s="105">
        <f t="shared" si="27"/>
        <v>2.174999999999975</v>
      </c>
      <c r="G241" s="105">
        <v>1</v>
      </c>
      <c r="H241" s="106">
        <f t="shared" si="22"/>
        <v>2.1222499999999838</v>
      </c>
      <c r="I241" s="107">
        <f t="shared" si="23"/>
        <v>9.2317874999998235</v>
      </c>
      <c r="J241" s="108">
        <f t="shared" si="24"/>
        <v>20.731787499999825</v>
      </c>
      <c r="M241" s="38">
        <v>235</v>
      </c>
    </row>
    <row r="242" spans="1:13">
      <c r="A242" s="117">
        <f t="shared" si="28"/>
        <v>11.5</v>
      </c>
      <c r="B242" s="121"/>
      <c r="C242" s="121"/>
      <c r="D242" s="105">
        <f t="shared" si="25"/>
        <v>0.33600000000000019</v>
      </c>
      <c r="E242" s="105">
        <f t="shared" si="26"/>
        <v>4.3599999999999497</v>
      </c>
      <c r="F242" s="105">
        <f t="shared" si="27"/>
        <v>2.1799999999999748</v>
      </c>
      <c r="G242" s="105">
        <v>1</v>
      </c>
      <c r="H242" s="106">
        <f t="shared" si="22"/>
        <v>2.1289599999999838</v>
      </c>
      <c r="I242" s="107">
        <f t="shared" si="23"/>
        <v>9.2822655999998229</v>
      </c>
      <c r="J242" s="108">
        <f t="shared" si="24"/>
        <v>20.782265599999825</v>
      </c>
      <c r="M242" s="38">
        <v>236</v>
      </c>
    </row>
    <row r="243" spans="1:13">
      <c r="A243" s="117">
        <f t="shared" si="28"/>
        <v>11.5</v>
      </c>
      <c r="B243" s="121"/>
      <c r="C243" s="121"/>
      <c r="D243" s="105">
        <f t="shared" si="25"/>
        <v>0.33700000000000019</v>
      </c>
      <c r="E243" s="105">
        <f t="shared" si="26"/>
        <v>4.3699999999999495</v>
      </c>
      <c r="F243" s="105">
        <f t="shared" si="27"/>
        <v>2.1849999999999747</v>
      </c>
      <c r="G243" s="105">
        <v>1</v>
      </c>
      <c r="H243" s="106">
        <f t="shared" si="22"/>
        <v>2.1356899999999834</v>
      </c>
      <c r="I243" s="107">
        <f t="shared" si="23"/>
        <v>9.3329652999998203</v>
      </c>
      <c r="J243" s="108">
        <f t="shared" si="24"/>
        <v>20.83296529999982</v>
      </c>
      <c r="M243" s="38">
        <v>237</v>
      </c>
    </row>
    <row r="244" spans="1:13">
      <c r="A244" s="117">
        <f t="shared" si="28"/>
        <v>11.5</v>
      </c>
      <c r="B244" s="121"/>
      <c r="C244" s="121"/>
      <c r="D244" s="105">
        <f t="shared" si="25"/>
        <v>0.33800000000000019</v>
      </c>
      <c r="E244" s="105">
        <f t="shared" si="26"/>
        <v>4.3799999999999493</v>
      </c>
      <c r="F244" s="105">
        <f t="shared" si="27"/>
        <v>2.1899999999999746</v>
      </c>
      <c r="G244" s="105">
        <v>1</v>
      </c>
      <c r="H244" s="106">
        <f t="shared" si="22"/>
        <v>2.1424399999999837</v>
      </c>
      <c r="I244" s="107">
        <f t="shared" si="23"/>
        <v>9.383887199999819</v>
      </c>
      <c r="J244" s="108">
        <f t="shared" si="24"/>
        <v>20.883887199999819</v>
      </c>
      <c r="M244" s="38">
        <v>238</v>
      </c>
    </row>
    <row r="245" spans="1:13">
      <c r="A245" s="117">
        <f t="shared" si="28"/>
        <v>11.5</v>
      </c>
      <c r="B245" s="121"/>
      <c r="C245" s="121"/>
      <c r="D245" s="105">
        <f t="shared" si="25"/>
        <v>0.33900000000000019</v>
      </c>
      <c r="E245" s="105">
        <f t="shared" si="26"/>
        <v>4.3899999999999491</v>
      </c>
      <c r="F245" s="105">
        <f t="shared" si="27"/>
        <v>2.1949999999999745</v>
      </c>
      <c r="G245" s="105">
        <v>1</v>
      </c>
      <c r="H245" s="106">
        <f t="shared" si="22"/>
        <v>2.1492099999999832</v>
      </c>
      <c r="I245" s="107">
        <f t="shared" si="23"/>
        <v>9.4350318999998173</v>
      </c>
      <c r="J245" s="108">
        <f t="shared" si="24"/>
        <v>20.935031899999817</v>
      </c>
      <c r="M245" s="38">
        <v>239</v>
      </c>
    </row>
    <row r="246" spans="1:13">
      <c r="A246" s="117">
        <f t="shared" si="28"/>
        <v>11.5</v>
      </c>
      <c r="B246" s="121"/>
      <c r="C246" s="121"/>
      <c r="D246" s="105">
        <f t="shared" si="25"/>
        <v>0.34000000000000019</v>
      </c>
      <c r="E246" s="105">
        <f t="shared" si="26"/>
        <v>4.3999999999999488</v>
      </c>
      <c r="F246" s="105">
        <f t="shared" si="27"/>
        <v>2.1999999999999744</v>
      </c>
      <c r="G246" s="105">
        <v>1</v>
      </c>
      <c r="H246" s="106">
        <f t="shared" si="22"/>
        <v>2.1559999999999833</v>
      </c>
      <c r="I246" s="107">
        <f t="shared" si="23"/>
        <v>9.4863999999998168</v>
      </c>
      <c r="J246" s="108">
        <f t="shared" si="24"/>
        <v>20.986399999999819</v>
      </c>
      <c r="M246" s="38">
        <v>240</v>
      </c>
    </row>
    <row r="247" spans="1:13">
      <c r="A247" s="117">
        <f t="shared" si="28"/>
        <v>11.5</v>
      </c>
      <c r="B247" s="121"/>
      <c r="C247" s="121"/>
      <c r="D247" s="105">
        <f t="shared" si="25"/>
        <v>0.34100000000000019</v>
      </c>
      <c r="E247" s="105">
        <f t="shared" si="26"/>
        <v>4.4099999999999486</v>
      </c>
      <c r="F247" s="105">
        <f t="shared" si="27"/>
        <v>2.2049999999999743</v>
      </c>
      <c r="G247" s="105">
        <v>1</v>
      </c>
      <c r="H247" s="106">
        <f t="shared" si="22"/>
        <v>2.1628099999999835</v>
      </c>
      <c r="I247" s="107">
        <f t="shared" si="23"/>
        <v>9.5379920999998156</v>
      </c>
      <c r="J247" s="108">
        <f t="shared" si="24"/>
        <v>21.037992099999816</v>
      </c>
      <c r="M247" s="38">
        <v>241</v>
      </c>
    </row>
    <row r="248" spans="1:13">
      <c r="A248" s="117">
        <f t="shared" si="28"/>
        <v>11.5</v>
      </c>
      <c r="B248" s="121"/>
      <c r="C248" s="121"/>
      <c r="D248" s="105">
        <f t="shared" si="25"/>
        <v>0.34200000000000019</v>
      </c>
      <c r="E248" s="105">
        <f t="shared" si="26"/>
        <v>4.4199999999999484</v>
      </c>
      <c r="F248" s="105">
        <f t="shared" si="27"/>
        <v>2.2099999999999742</v>
      </c>
      <c r="G248" s="105">
        <v>1</v>
      </c>
      <c r="H248" s="106">
        <f t="shared" si="22"/>
        <v>2.1696399999999829</v>
      </c>
      <c r="I248" s="107">
        <f t="shared" si="23"/>
        <v>9.5898087999998118</v>
      </c>
      <c r="J248" s="108">
        <f t="shared" si="24"/>
        <v>21.089808799999812</v>
      </c>
      <c r="M248" s="38">
        <v>242</v>
      </c>
    </row>
    <row r="249" spans="1:13">
      <c r="A249" s="117">
        <f t="shared" si="28"/>
        <v>11.5</v>
      </c>
      <c r="B249" s="121"/>
      <c r="C249" s="121"/>
      <c r="D249" s="105">
        <f t="shared" si="25"/>
        <v>0.34300000000000019</v>
      </c>
      <c r="E249" s="105">
        <f t="shared" si="26"/>
        <v>4.4299999999999482</v>
      </c>
      <c r="F249" s="105">
        <f t="shared" si="27"/>
        <v>2.2149999999999741</v>
      </c>
      <c r="G249" s="105">
        <v>1</v>
      </c>
      <c r="H249" s="106">
        <f t="shared" si="22"/>
        <v>2.1764899999999829</v>
      </c>
      <c r="I249" s="107">
        <f t="shared" si="23"/>
        <v>9.6418506999998108</v>
      </c>
      <c r="J249" s="108">
        <f t="shared" si="24"/>
        <v>21.141850699999811</v>
      </c>
      <c r="M249" s="38">
        <v>243</v>
      </c>
    </row>
    <row r="250" spans="1:13">
      <c r="A250" s="117">
        <f t="shared" si="28"/>
        <v>11.5</v>
      </c>
      <c r="B250" s="121"/>
      <c r="C250" s="121"/>
      <c r="D250" s="105">
        <f t="shared" si="25"/>
        <v>0.34400000000000019</v>
      </c>
      <c r="E250" s="105">
        <f t="shared" si="26"/>
        <v>4.439999999999948</v>
      </c>
      <c r="F250" s="105">
        <f t="shared" si="27"/>
        <v>2.219999999999974</v>
      </c>
      <c r="G250" s="105">
        <v>1</v>
      </c>
      <c r="H250" s="106">
        <f t="shared" si="22"/>
        <v>2.1833599999999826</v>
      </c>
      <c r="I250" s="107">
        <f t="shared" si="23"/>
        <v>9.6941183999998088</v>
      </c>
      <c r="J250" s="108">
        <f t="shared" si="24"/>
        <v>21.194118399999809</v>
      </c>
      <c r="M250" s="38">
        <v>244</v>
      </c>
    </row>
    <row r="251" spans="1:13">
      <c r="A251" s="117">
        <f t="shared" si="28"/>
        <v>11.5</v>
      </c>
      <c r="B251" s="121"/>
      <c r="C251" s="121"/>
      <c r="D251" s="105">
        <f t="shared" si="25"/>
        <v>0.3450000000000002</v>
      </c>
      <c r="E251" s="105">
        <f t="shared" si="26"/>
        <v>4.4499999999999478</v>
      </c>
      <c r="F251" s="105">
        <f t="shared" si="27"/>
        <v>2.2249999999999739</v>
      </c>
      <c r="G251" s="105">
        <v>1</v>
      </c>
      <c r="H251" s="106">
        <f t="shared" si="22"/>
        <v>2.1902499999999829</v>
      </c>
      <c r="I251" s="107">
        <f t="shared" si="23"/>
        <v>9.7466124999998094</v>
      </c>
      <c r="J251" s="108">
        <f t="shared" si="24"/>
        <v>21.246612499999809</v>
      </c>
      <c r="M251" s="38">
        <v>245</v>
      </c>
    </row>
    <row r="252" spans="1:13">
      <c r="A252" s="117">
        <f t="shared" si="28"/>
        <v>11.5</v>
      </c>
      <c r="B252" s="121"/>
      <c r="C252" s="121"/>
      <c r="D252" s="105">
        <f t="shared" si="25"/>
        <v>0.3460000000000002</v>
      </c>
      <c r="E252" s="105">
        <f t="shared" si="26"/>
        <v>4.4599999999999476</v>
      </c>
      <c r="F252" s="105">
        <f t="shared" si="27"/>
        <v>2.2299999999999738</v>
      </c>
      <c r="G252" s="105">
        <v>1</v>
      </c>
      <c r="H252" s="106">
        <f t="shared" si="22"/>
        <v>2.1971599999999825</v>
      </c>
      <c r="I252" s="107">
        <f t="shared" si="23"/>
        <v>9.799333599999807</v>
      </c>
      <c r="J252" s="108">
        <f t="shared" si="24"/>
        <v>21.299333599999805</v>
      </c>
      <c r="M252" s="38">
        <v>246</v>
      </c>
    </row>
    <row r="253" spans="1:13">
      <c r="A253" s="117">
        <f t="shared" si="28"/>
        <v>11.5</v>
      </c>
      <c r="B253" s="121"/>
      <c r="C253" s="121"/>
      <c r="D253" s="105">
        <f t="shared" si="25"/>
        <v>0.3470000000000002</v>
      </c>
      <c r="E253" s="105">
        <f t="shared" si="26"/>
        <v>4.4699999999999473</v>
      </c>
      <c r="F253" s="105">
        <f t="shared" si="27"/>
        <v>2.2349999999999737</v>
      </c>
      <c r="G253" s="105">
        <v>1</v>
      </c>
      <c r="H253" s="106">
        <f t="shared" si="22"/>
        <v>2.2040899999999821</v>
      </c>
      <c r="I253" s="107">
        <f t="shared" si="23"/>
        <v>9.8522822999998034</v>
      </c>
      <c r="J253" s="108">
        <f t="shared" si="24"/>
        <v>21.352282299999803</v>
      </c>
      <c r="M253" s="38">
        <v>247</v>
      </c>
    </row>
    <row r="254" spans="1:13">
      <c r="A254" s="117">
        <f t="shared" si="28"/>
        <v>11.5</v>
      </c>
      <c r="B254" s="121"/>
      <c r="C254" s="121"/>
      <c r="D254" s="105">
        <f t="shared" si="25"/>
        <v>0.3480000000000002</v>
      </c>
      <c r="E254" s="105">
        <f t="shared" si="26"/>
        <v>4.4799999999999471</v>
      </c>
      <c r="F254" s="105">
        <f t="shared" si="27"/>
        <v>2.2399999999999736</v>
      </c>
      <c r="G254" s="105">
        <v>1</v>
      </c>
      <c r="H254" s="106">
        <f t="shared" si="22"/>
        <v>2.2110399999999824</v>
      </c>
      <c r="I254" s="107">
        <f t="shared" si="23"/>
        <v>9.9054591999998038</v>
      </c>
      <c r="J254" s="108">
        <f t="shared" si="24"/>
        <v>21.405459199999804</v>
      </c>
      <c r="M254" s="38">
        <v>248</v>
      </c>
    </row>
    <row r="255" spans="1:13">
      <c r="A255" s="117">
        <f t="shared" si="28"/>
        <v>11.5</v>
      </c>
      <c r="B255" s="121"/>
      <c r="C255" s="121"/>
      <c r="D255" s="105">
        <f t="shared" si="25"/>
        <v>0.3490000000000002</v>
      </c>
      <c r="E255" s="105">
        <f t="shared" si="26"/>
        <v>4.4899999999999469</v>
      </c>
      <c r="F255" s="105">
        <f t="shared" si="27"/>
        <v>2.2449999999999735</v>
      </c>
      <c r="G255" s="105">
        <v>1</v>
      </c>
      <c r="H255" s="106">
        <f t="shared" si="22"/>
        <v>2.2180099999999823</v>
      </c>
      <c r="I255" s="107">
        <f t="shared" si="23"/>
        <v>9.9588648999998028</v>
      </c>
      <c r="J255" s="108">
        <f t="shared" si="24"/>
        <v>21.458864899999803</v>
      </c>
      <c r="M255" s="38">
        <v>249</v>
      </c>
    </row>
    <row r="256" spans="1:13">
      <c r="A256" s="117">
        <f t="shared" si="28"/>
        <v>11.5</v>
      </c>
      <c r="B256" s="121"/>
      <c r="C256" s="121"/>
      <c r="D256" s="105">
        <f t="shared" si="25"/>
        <v>0.3500000000000002</v>
      </c>
      <c r="E256" s="105">
        <f t="shared" si="26"/>
        <v>4.4999999999999467</v>
      </c>
      <c r="F256" s="105">
        <f t="shared" si="27"/>
        <v>2.2499999999999734</v>
      </c>
      <c r="G256" s="105">
        <v>1</v>
      </c>
      <c r="H256" s="106">
        <f t="shared" si="22"/>
        <v>2.2249999999999819</v>
      </c>
      <c r="I256" s="107">
        <f t="shared" si="23"/>
        <v>10.0124999999998</v>
      </c>
      <c r="J256" s="108">
        <f t="shared" si="24"/>
        <v>21.5124999999998</v>
      </c>
      <c r="M256" s="38">
        <v>250</v>
      </c>
    </row>
    <row r="257" spans="1:13">
      <c r="A257" s="117">
        <f t="shared" si="28"/>
        <v>11.5</v>
      </c>
      <c r="B257" s="121"/>
      <c r="C257" s="121"/>
      <c r="D257" s="105">
        <f t="shared" si="25"/>
        <v>0.3510000000000002</v>
      </c>
      <c r="E257" s="105">
        <f t="shared" si="26"/>
        <v>4.5099999999999465</v>
      </c>
      <c r="F257" s="105">
        <f t="shared" si="27"/>
        <v>2.2549999999999732</v>
      </c>
      <c r="G257" s="105">
        <v>1</v>
      </c>
      <c r="H257" s="106">
        <f t="shared" si="22"/>
        <v>2.2320099999999821</v>
      </c>
      <c r="I257" s="107">
        <f t="shared" si="23"/>
        <v>10.0663650999998</v>
      </c>
      <c r="J257" s="108">
        <f t="shared" si="24"/>
        <v>21.5663650999998</v>
      </c>
      <c r="M257" s="38">
        <v>251</v>
      </c>
    </row>
    <row r="258" spans="1:13">
      <c r="A258" s="117">
        <f t="shared" si="28"/>
        <v>11.5</v>
      </c>
      <c r="B258" s="121"/>
      <c r="C258" s="121"/>
      <c r="D258" s="105">
        <f t="shared" si="25"/>
        <v>0.3520000000000002</v>
      </c>
      <c r="E258" s="105">
        <f t="shared" si="26"/>
        <v>4.5199999999999463</v>
      </c>
      <c r="F258" s="105">
        <f t="shared" si="27"/>
        <v>2.2599999999999731</v>
      </c>
      <c r="G258" s="105">
        <v>1</v>
      </c>
      <c r="H258" s="106">
        <f t="shared" si="22"/>
        <v>2.2390399999999819</v>
      </c>
      <c r="I258" s="107">
        <f t="shared" si="23"/>
        <v>10.120460799999798</v>
      </c>
      <c r="J258" s="108">
        <f t="shared" si="24"/>
        <v>21.620460799999798</v>
      </c>
      <c r="M258" s="38">
        <v>252</v>
      </c>
    </row>
    <row r="259" spans="1:13">
      <c r="A259" s="117">
        <f t="shared" si="28"/>
        <v>11.5</v>
      </c>
      <c r="B259" s="121"/>
      <c r="C259" s="121"/>
      <c r="D259" s="105">
        <f t="shared" si="25"/>
        <v>0.3530000000000002</v>
      </c>
      <c r="E259" s="105">
        <f t="shared" si="26"/>
        <v>4.5299999999999461</v>
      </c>
      <c r="F259" s="105">
        <f t="shared" si="27"/>
        <v>2.264999999999973</v>
      </c>
      <c r="G259" s="105">
        <v>1</v>
      </c>
      <c r="H259" s="106">
        <f t="shared" si="22"/>
        <v>2.2460899999999819</v>
      </c>
      <c r="I259" s="107">
        <f t="shared" si="23"/>
        <v>10.174787699999797</v>
      </c>
      <c r="J259" s="108">
        <f t="shared" si="24"/>
        <v>21.674787699999797</v>
      </c>
      <c r="M259" s="38">
        <v>253</v>
      </c>
    </row>
    <row r="260" spans="1:13">
      <c r="A260" s="117">
        <f t="shared" si="28"/>
        <v>11.5</v>
      </c>
      <c r="B260" s="121"/>
      <c r="C260" s="121"/>
      <c r="D260" s="105">
        <f t="shared" si="25"/>
        <v>0.3540000000000002</v>
      </c>
      <c r="E260" s="105">
        <f t="shared" si="26"/>
        <v>4.5399999999999459</v>
      </c>
      <c r="F260" s="105">
        <f t="shared" si="27"/>
        <v>2.2699999999999729</v>
      </c>
      <c r="G260" s="105">
        <v>1</v>
      </c>
      <c r="H260" s="106">
        <f t="shared" si="22"/>
        <v>2.2531599999999816</v>
      </c>
      <c r="I260" s="107">
        <f t="shared" si="23"/>
        <v>10.229346399999795</v>
      </c>
      <c r="J260" s="108">
        <f t="shared" si="24"/>
        <v>21.729346399999795</v>
      </c>
      <c r="M260" s="38">
        <v>254</v>
      </c>
    </row>
    <row r="261" spans="1:13">
      <c r="A261" s="117">
        <f t="shared" si="28"/>
        <v>11.5</v>
      </c>
      <c r="B261" s="121"/>
      <c r="C261" s="121"/>
      <c r="D261" s="105">
        <f t="shared" si="25"/>
        <v>0.3550000000000002</v>
      </c>
      <c r="E261" s="105">
        <f t="shared" si="26"/>
        <v>4.5499999999999456</v>
      </c>
      <c r="F261" s="105">
        <f t="shared" si="27"/>
        <v>2.2749999999999728</v>
      </c>
      <c r="G261" s="105">
        <v>1</v>
      </c>
      <c r="H261" s="106">
        <f t="shared" si="22"/>
        <v>2.2602499999999814</v>
      </c>
      <c r="I261" s="107">
        <f t="shared" si="23"/>
        <v>10.284137499999792</v>
      </c>
      <c r="J261" s="108">
        <f t="shared" si="24"/>
        <v>21.784137499999794</v>
      </c>
      <c r="M261" s="38">
        <v>255</v>
      </c>
    </row>
    <row r="262" spans="1:13">
      <c r="A262" s="117">
        <f t="shared" si="28"/>
        <v>11.5</v>
      </c>
      <c r="B262" s="121"/>
      <c r="C262" s="121"/>
      <c r="D262" s="105">
        <f t="shared" si="25"/>
        <v>0.35600000000000021</v>
      </c>
      <c r="E262" s="105">
        <f t="shared" si="26"/>
        <v>4.5599999999999454</v>
      </c>
      <c r="F262" s="105">
        <f t="shared" si="27"/>
        <v>2.2799999999999727</v>
      </c>
      <c r="G262" s="105">
        <v>1</v>
      </c>
      <c r="H262" s="106">
        <f t="shared" si="22"/>
        <v>2.2673599999999814</v>
      </c>
      <c r="I262" s="107">
        <f t="shared" si="23"/>
        <v>10.339161599999791</v>
      </c>
      <c r="J262" s="108">
        <f t="shared" si="24"/>
        <v>21.839161599999791</v>
      </c>
      <c r="M262" s="38">
        <v>256</v>
      </c>
    </row>
    <row r="263" spans="1:13">
      <c r="A263" s="117">
        <f t="shared" si="28"/>
        <v>11.5</v>
      </c>
      <c r="B263" s="120"/>
      <c r="C263" s="120"/>
      <c r="D263" s="105">
        <f t="shared" si="25"/>
        <v>0.35700000000000021</v>
      </c>
      <c r="E263" s="105">
        <f t="shared" si="26"/>
        <v>4.5699999999999452</v>
      </c>
      <c r="F263" s="105">
        <f t="shared" si="27"/>
        <v>2.2849999999999726</v>
      </c>
      <c r="G263" s="105">
        <v>1</v>
      </c>
      <c r="H263" s="106">
        <f t="shared" ref="H263:H326" si="29">(1-D263)+D263*E263</f>
        <v>2.2744899999999815</v>
      </c>
      <c r="I263" s="107">
        <f t="shared" ref="I263:I326" si="30">H263*F263*G263*2</f>
        <v>10.394419299999791</v>
      </c>
      <c r="J263" s="108">
        <f t="shared" ref="J263:J326" si="31">A263+I263</f>
        <v>21.89441929999979</v>
      </c>
      <c r="M263" s="38">
        <v>257</v>
      </c>
    </row>
    <row r="264" spans="1:13">
      <c r="A264" s="117">
        <f t="shared" si="28"/>
        <v>11.5</v>
      </c>
      <c r="B264" s="121"/>
      <c r="C264" s="121"/>
      <c r="D264" s="105">
        <f t="shared" ref="D264:D327" si="32">D263+0.1%</f>
        <v>0.35800000000000021</v>
      </c>
      <c r="E264" s="105">
        <f t="shared" ref="E264:E327" si="33">E263+1%</f>
        <v>4.579999999999945</v>
      </c>
      <c r="F264" s="105">
        <f t="shared" ref="F264:F327" si="34">F263+0.5%</f>
        <v>2.2899999999999725</v>
      </c>
      <c r="G264" s="105">
        <v>1</v>
      </c>
      <c r="H264" s="106">
        <f t="shared" si="29"/>
        <v>2.2816399999999812</v>
      </c>
      <c r="I264" s="107">
        <f t="shared" si="30"/>
        <v>10.449911199999789</v>
      </c>
      <c r="J264" s="108">
        <f t="shared" si="31"/>
        <v>21.949911199999789</v>
      </c>
      <c r="M264" s="38">
        <v>258</v>
      </c>
    </row>
    <row r="265" spans="1:13">
      <c r="A265" s="117">
        <f t="shared" si="28"/>
        <v>11.5</v>
      </c>
      <c r="B265" s="121"/>
      <c r="C265" s="121"/>
      <c r="D265" s="105">
        <f t="shared" si="32"/>
        <v>0.35900000000000021</v>
      </c>
      <c r="E265" s="105">
        <f t="shared" si="33"/>
        <v>4.5899999999999448</v>
      </c>
      <c r="F265" s="105">
        <f t="shared" si="34"/>
        <v>2.2949999999999724</v>
      </c>
      <c r="G265" s="105">
        <v>1</v>
      </c>
      <c r="H265" s="106">
        <f t="shared" si="29"/>
        <v>2.2888099999999811</v>
      </c>
      <c r="I265" s="107">
        <f t="shared" si="30"/>
        <v>10.505637899999787</v>
      </c>
      <c r="J265" s="108">
        <f t="shared" si="31"/>
        <v>22.005637899999787</v>
      </c>
      <c r="M265" s="38">
        <v>259</v>
      </c>
    </row>
    <row r="266" spans="1:13">
      <c r="A266" s="117">
        <f t="shared" si="28"/>
        <v>13.8</v>
      </c>
      <c r="B266" s="119">
        <f>1+M266/200</f>
        <v>2.2999999999999998</v>
      </c>
      <c r="C266" s="119"/>
      <c r="D266" s="105">
        <f t="shared" si="32"/>
        <v>0.36000000000000021</v>
      </c>
      <c r="E266" s="105">
        <f t="shared" si="33"/>
        <v>4.5999999999999446</v>
      </c>
      <c r="F266" s="105">
        <f t="shared" si="34"/>
        <v>2.2999999999999723</v>
      </c>
      <c r="G266" s="105">
        <v>1</v>
      </c>
      <c r="H266" s="106">
        <f t="shared" si="29"/>
        <v>2.2959999999999807</v>
      </c>
      <c r="I266" s="107">
        <f t="shared" si="30"/>
        <v>10.561599999999784</v>
      </c>
      <c r="J266" s="108">
        <f t="shared" si="31"/>
        <v>24.361599999999783</v>
      </c>
      <c r="M266" s="38">
        <v>260</v>
      </c>
    </row>
    <row r="267" spans="1:13">
      <c r="A267" s="117">
        <f t="shared" si="28"/>
        <v>13.8</v>
      </c>
      <c r="B267" s="121"/>
      <c r="C267" s="121"/>
      <c r="D267" s="105">
        <f t="shared" si="32"/>
        <v>0.36100000000000021</v>
      </c>
      <c r="E267" s="105">
        <f t="shared" si="33"/>
        <v>4.6099999999999444</v>
      </c>
      <c r="F267" s="105">
        <f t="shared" si="34"/>
        <v>2.3049999999999722</v>
      </c>
      <c r="G267" s="105">
        <v>1</v>
      </c>
      <c r="H267" s="106">
        <f t="shared" si="29"/>
        <v>2.3032099999999804</v>
      </c>
      <c r="I267" s="107">
        <f t="shared" si="30"/>
        <v>10.617798099999781</v>
      </c>
      <c r="J267" s="108">
        <f t="shared" si="31"/>
        <v>24.417798099999782</v>
      </c>
      <c r="M267" s="38">
        <v>261</v>
      </c>
    </row>
    <row r="268" spans="1:13">
      <c r="A268" s="117">
        <f t="shared" si="28"/>
        <v>13.8</v>
      </c>
      <c r="B268" s="121"/>
      <c r="C268" s="121"/>
      <c r="D268" s="105">
        <f t="shared" si="32"/>
        <v>0.36200000000000021</v>
      </c>
      <c r="E268" s="105">
        <f t="shared" si="33"/>
        <v>4.6199999999999442</v>
      </c>
      <c r="F268" s="105">
        <f t="shared" si="34"/>
        <v>2.3099999999999721</v>
      </c>
      <c r="G268" s="105">
        <v>1</v>
      </c>
      <c r="H268" s="106">
        <f t="shared" si="29"/>
        <v>2.3104399999999807</v>
      </c>
      <c r="I268" s="107">
        <f t="shared" si="30"/>
        <v>10.674232799999782</v>
      </c>
      <c r="J268" s="108">
        <f t="shared" si="31"/>
        <v>24.474232799999783</v>
      </c>
      <c r="M268" s="38">
        <v>262</v>
      </c>
    </row>
    <row r="269" spans="1:13">
      <c r="A269" s="117">
        <f t="shared" si="28"/>
        <v>13.8</v>
      </c>
      <c r="B269" s="121"/>
      <c r="C269" s="121"/>
      <c r="D269" s="105">
        <f t="shared" si="32"/>
        <v>0.36300000000000021</v>
      </c>
      <c r="E269" s="105">
        <f t="shared" si="33"/>
        <v>4.6299999999999439</v>
      </c>
      <c r="F269" s="105">
        <f t="shared" si="34"/>
        <v>2.314999999999972</v>
      </c>
      <c r="G269" s="105">
        <v>1</v>
      </c>
      <c r="H269" s="106">
        <f t="shared" si="29"/>
        <v>2.3176899999999803</v>
      </c>
      <c r="I269" s="107">
        <f t="shared" si="30"/>
        <v>10.730904699999778</v>
      </c>
      <c r="J269" s="108">
        <f t="shared" si="31"/>
        <v>24.53090469999978</v>
      </c>
      <c r="M269" s="38">
        <v>263</v>
      </c>
    </row>
    <row r="270" spans="1:13">
      <c r="A270" s="117">
        <f t="shared" si="28"/>
        <v>13.8</v>
      </c>
      <c r="B270" s="121"/>
      <c r="C270" s="121"/>
      <c r="D270" s="105">
        <f t="shared" si="32"/>
        <v>0.36400000000000021</v>
      </c>
      <c r="E270" s="105">
        <f t="shared" si="33"/>
        <v>4.6399999999999437</v>
      </c>
      <c r="F270" s="105">
        <f t="shared" si="34"/>
        <v>2.3199999999999719</v>
      </c>
      <c r="G270" s="105">
        <v>1</v>
      </c>
      <c r="H270" s="106">
        <f t="shared" si="29"/>
        <v>2.3249599999999804</v>
      </c>
      <c r="I270" s="107">
        <f t="shared" si="30"/>
        <v>10.787814399999778</v>
      </c>
      <c r="J270" s="108">
        <f t="shared" si="31"/>
        <v>24.587814399999779</v>
      </c>
      <c r="M270" s="38">
        <v>264</v>
      </c>
    </row>
    <row r="271" spans="1:13">
      <c r="A271" s="117">
        <f t="shared" si="28"/>
        <v>13.8</v>
      </c>
      <c r="B271" s="121"/>
      <c r="C271" s="121"/>
      <c r="D271" s="105">
        <f t="shared" si="32"/>
        <v>0.36500000000000021</v>
      </c>
      <c r="E271" s="105">
        <f t="shared" si="33"/>
        <v>4.6499999999999435</v>
      </c>
      <c r="F271" s="105">
        <f t="shared" si="34"/>
        <v>2.3249999999999718</v>
      </c>
      <c r="G271" s="105">
        <v>1</v>
      </c>
      <c r="H271" s="106">
        <f t="shared" si="29"/>
        <v>2.3322499999999802</v>
      </c>
      <c r="I271" s="107">
        <f t="shared" si="30"/>
        <v>10.844962499999776</v>
      </c>
      <c r="J271" s="108">
        <f t="shared" si="31"/>
        <v>24.644962499999778</v>
      </c>
      <c r="M271" s="38">
        <v>265</v>
      </c>
    </row>
    <row r="272" spans="1:13">
      <c r="A272" s="117">
        <f t="shared" si="28"/>
        <v>13.8</v>
      </c>
      <c r="B272" s="121"/>
      <c r="C272" s="121"/>
      <c r="D272" s="105">
        <f t="shared" si="32"/>
        <v>0.36600000000000021</v>
      </c>
      <c r="E272" s="105">
        <f t="shared" si="33"/>
        <v>4.6599999999999433</v>
      </c>
      <c r="F272" s="105">
        <f t="shared" si="34"/>
        <v>2.3299999999999716</v>
      </c>
      <c r="G272" s="105">
        <v>1</v>
      </c>
      <c r="H272" s="106">
        <f t="shared" si="29"/>
        <v>2.3395599999999801</v>
      </c>
      <c r="I272" s="107">
        <f t="shared" si="30"/>
        <v>10.902349599999775</v>
      </c>
      <c r="J272" s="108">
        <f t="shared" si="31"/>
        <v>24.702349599999778</v>
      </c>
      <c r="M272" s="38">
        <v>266</v>
      </c>
    </row>
    <row r="273" spans="1:13">
      <c r="A273" s="117">
        <f t="shared" si="28"/>
        <v>13.8</v>
      </c>
      <c r="B273" s="121"/>
      <c r="C273" s="121"/>
      <c r="D273" s="105">
        <f t="shared" si="32"/>
        <v>0.36700000000000021</v>
      </c>
      <c r="E273" s="105">
        <f t="shared" si="33"/>
        <v>4.6699999999999431</v>
      </c>
      <c r="F273" s="105">
        <f t="shared" si="34"/>
        <v>2.3349999999999715</v>
      </c>
      <c r="G273" s="105">
        <v>1</v>
      </c>
      <c r="H273" s="106">
        <f t="shared" si="29"/>
        <v>2.3468899999999797</v>
      </c>
      <c r="I273" s="107">
        <f t="shared" si="30"/>
        <v>10.959976299999772</v>
      </c>
      <c r="J273" s="108">
        <f t="shared" si="31"/>
        <v>24.759976299999771</v>
      </c>
      <c r="M273" s="38">
        <v>267</v>
      </c>
    </row>
    <row r="274" spans="1:13">
      <c r="A274" s="117">
        <f t="shared" si="28"/>
        <v>13.8</v>
      </c>
      <c r="B274" s="121"/>
      <c r="C274" s="121"/>
      <c r="D274" s="105">
        <f t="shared" si="32"/>
        <v>0.36800000000000022</v>
      </c>
      <c r="E274" s="105">
        <f t="shared" si="33"/>
        <v>4.6799999999999429</v>
      </c>
      <c r="F274" s="105">
        <f t="shared" si="34"/>
        <v>2.3399999999999714</v>
      </c>
      <c r="G274" s="105">
        <v>1</v>
      </c>
      <c r="H274" s="106">
        <f t="shared" si="29"/>
        <v>2.3542399999999799</v>
      </c>
      <c r="I274" s="107">
        <f t="shared" si="30"/>
        <v>11.017843199999771</v>
      </c>
      <c r="J274" s="108">
        <f t="shared" si="31"/>
        <v>24.817843199999771</v>
      </c>
      <c r="M274" s="38">
        <v>268</v>
      </c>
    </row>
    <row r="275" spans="1:13">
      <c r="A275" s="117">
        <f t="shared" si="28"/>
        <v>13.8</v>
      </c>
      <c r="B275" s="121"/>
      <c r="C275" s="121"/>
      <c r="D275" s="105">
        <f t="shared" si="32"/>
        <v>0.36900000000000022</v>
      </c>
      <c r="E275" s="105">
        <f t="shared" si="33"/>
        <v>4.6899999999999427</v>
      </c>
      <c r="F275" s="105">
        <f t="shared" si="34"/>
        <v>2.3449999999999713</v>
      </c>
      <c r="G275" s="105">
        <v>1</v>
      </c>
      <c r="H275" s="106">
        <f t="shared" si="29"/>
        <v>2.3616099999999793</v>
      </c>
      <c r="I275" s="107">
        <f t="shared" si="30"/>
        <v>11.075950899999768</v>
      </c>
      <c r="J275" s="108">
        <f t="shared" si="31"/>
        <v>24.875950899999768</v>
      </c>
      <c r="M275" s="38">
        <v>269</v>
      </c>
    </row>
    <row r="276" spans="1:13">
      <c r="A276" s="117">
        <f t="shared" si="28"/>
        <v>13.8</v>
      </c>
      <c r="B276" s="121"/>
      <c r="C276" s="121"/>
      <c r="D276" s="105">
        <f t="shared" si="32"/>
        <v>0.37000000000000022</v>
      </c>
      <c r="E276" s="105">
        <f t="shared" si="33"/>
        <v>4.6999999999999424</v>
      </c>
      <c r="F276" s="105">
        <f t="shared" si="34"/>
        <v>2.3499999999999712</v>
      </c>
      <c r="G276" s="105">
        <v>1</v>
      </c>
      <c r="H276" s="106">
        <f t="shared" si="29"/>
        <v>2.3689999999999793</v>
      </c>
      <c r="I276" s="107">
        <f t="shared" si="30"/>
        <v>11.134299999999767</v>
      </c>
      <c r="J276" s="108">
        <f t="shared" si="31"/>
        <v>24.934299999999766</v>
      </c>
      <c r="M276" s="38">
        <v>270</v>
      </c>
    </row>
    <row r="277" spans="1:13">
      <c r="A277" s="117">
        <f t="shared" si="28"/>
        <v>13.8</v>
      </c>
      <c r="B277" s="121"/>
      <c r="C277" s="121"/>
      <c r="D277" s="105">
        <f t="shared" si="32"/>
        <v>0.37100000000000022</v>
      </c>
      <c r="E277" s="105">
        <f t="shared" si="33"/>
        <v>4.7099999999999422</v>
      </c>
      <c r="F277" s="105">
        <f t="shared" si="34"/>
        <v>2.3549999999999711</v>
      </c>
      <c r="G277" s="105">
        <v>1</v>
      </c>
      <c r="H277" s="106">
        <f t="shared" si="29"/>
        <v>2.3764099999999795</v>
      </c>
      <c r="I277" s="107">
        <f t="shared" si="30"/>
        <v>11.192891099999766</v>
      </c>
      <c r="J277" s="108">
        <f t="shared" si="31"/>
        <v>24.992891099999767</v>
      </c>
      <c r="M277" s="38">
        <v>271</v>
      </c>
    </row>
    <row r="278" spans="1:13">
      <c r="A278" s="117">
        <f t="shared" ref="A278:A341" si="35">IF(B278&gt;0,A277+B278,A277)</f>
        <v>13.8</v>
      </c>
      <c r="B278" s="121"/>
      <c r="C278" s="121"/>
      <c r="D278" s="105">
        <f t="shared" si="32"/>
        <v>0.37200000000000022</v>
      </c>
      <c r="E278" s="105">
        <f t="shared" si="33"/>
        <v>4.719999999999942</v>
      </c>
      <c r="F278" s="105">
        <f t="shared" si="34"/>
        <v>2.359999999999971</v>
      </c>
      <c r="G278" s="105">
        <v>1</v>
      </c>
      <c r="H278" s="106">
        <f t="shared" si="29"/>
        <v>2.3838399999999793</v>
      </c>
      <c r="I278" s="107">
        <f t="shared" si="30"/>
        <v>11.251724799999764</v>
      </c>
      <c r="J278" s="108">
        <f t="shared" si="31"/>
        <v>25.051724799999764</v>
      </c>
      <c r="M278" s="38">
        <v>272</v>
      </c>
    </row>
    <row r="279" spans="1:13">
      <c r="A279" s="117">
        <f t="shared" si="35"/>
        <v>13.8</v>
      </c>
      <c r="B279" s="121"/>
      <c r="C279" s="121"/>
      <c r="D279" s="105">
        <f t="shared" si="32"/>
        <v>0.37300000000000022</v>
      </c>
      <c r="E279" s="105">
        <f t="shared" si="33"/>
        <v>4.7299999999999418</v>
      </c>
      <c r="F279" s="105">
        <f t="shared" si="34"/>
        <v>2.3649999999999709</v>
      </c>
      <c r="G279" s="105">
        <v>1</v>
      </c>
      <c r="H279" s="106">
        <f t="shared" si="29"/>
        <v>2.3912899999999793</v>
      </c>
      <c r="I279" s="107">
        <f t="shared" si="30"/>
        <v>11.310801699999763</v>
      </c>
      <c r="J279" s="108">
        <f t="shared" si="31"/>
        <v>25.110801699999762</v>
      </c>
      <c r="M279" s="38">
        <v>273</v>
      </c>
    </row>
    <row r="280" spans="1:13">
      <c r="A280" s="117">
        <f t="shared" si="35"/>
        <v>13.8</v>
      </c>
      <c r="B280" s="121"/>
      <c r="C280" s="121"/>
      <c r="D280" s="105">
        <f t="shared" si="32"/>
        <v>0.37400000000000022</v>
      </c>
      <c r="E280" s="105">
        <f t="shared" si="33"/>
        <v>4.7399999999999416</v>
      </c>
      <c r="F280" s="105">
        <f t="shared" si="34"/>
        <v>2.3699999999999708</v>
      </c>
      <c r="G280" s="105">
        <v>1</v>
      </c>
      <c r="H280" s="106">
        <f t="shared" si="29"/>
        <v>2.3987599999999789</v>
      </c>
      <c r="I280" s="107">
        <f t="shared" si="30"/>
        <v>11.37012239999976</v>
      </c>
      <c r="J280" s="108">
        <f t="shared" si="31"/>
        <v>25.170122399999762</v>
      </c>
      <c r="M280" s="38">
        <v>274</v>
      </c>
    </row>
    <row r="281" spans="1:13">
      <c r="A281" s="117">
        <f t="shared" si="35"/>
        <v>13.8</v>
      </c>
      <c r="B281" s="121"/>
      <c r="C281" s="121"/>
      <c r="D281" s="105">
        <f t="shared" si="32"/>
        <v>0.37500000000000022</v>
      </c>
      <c r="E281" s="105">
        <f t="shared" si="33"/>
        <v>4.7499999999999414</v>
      </c>
      <c r="F281" s="105">
        <f t="shared" si="34"/>
        <v>2.3749999999999707</v>
      </c>
      <c r="G281" s="105">
        <v>1</v>
      </c>
      <c r="H281" s="106">
        <f t="shared" si="29"/>
        <v>2.4062499999999787</v>
      </c>
      <c r="I281" s="107">
        <f t="shared" si="30"/>
        <v>11.429687499999758</v>
      </c>
      <c r="J281" s="108">
        <f t="shared" si="31"/>
        <v>25.229687499999759</v>
      </c>
      <c r="M281" s="38">
        <v>275</v>
      </c>
    </row>
    <row r="282" spans="1:13">
      <c r="A282" s="117">
        <f t="shared" si="35"/>
        <v>13.8</v>
      </c>
      <c r="B282" s="121"/>
      <c r="C282" s="121"/>
      <c r="D282" s="105">
        <f t="shared" si="32"/>
        <v>0.37600000000000022</v>
      </c>
      <c r="E282" s="105">
        <f t="shared" si="33"/>
        <v>4.7599999999999412</v>
      </c>
      <c r="F282" s="105">
        <f t="shared" si="34"/>
        <v>2.3799999999999706</v>
      </c>
      <c r="G282" s="105">
        <v>1</v>
      </c>
      <c r="H282" s="106">
        <f t="shared" si="29"/>
        <v>2.4137599999999786</v>
      </c>
      <c r="I282" s="107">
        <f t="shared" si="30"/>
        <v>11.489497599999757</v>
      </c>
      <c r="J282" s="108">
        <f t="shared" si="31"/>
        <v>25.289497599999756</v>
      </c>
      <c r="M282" s="38">
        <v>276</v>
      </c>
    </row>
    <row r="283" spans="1:13">
      <c r="A283" s="117">
        <f t="shared" si="35"/>
        <v>13.8</v>
      </c>
      <c r="B283" s="121"/>
      <c r="C283" s="121"/>
      <c r="D283" s="105">
        <f t="shared" si="32"/>
        <v>0.37700000000000022</v>
      </c>
      <c r="E283" s="105">
        <f t="shared" si="33"/>
        <v>4.769999999999941</v>
      </c>
      <c r="F283" s="105">
        <f t="shared" si="34"/>
        <v>2.3849999999999705</v>
      </c>
      <c r="G283" s="105">
        <v>1</v>
      </c>
      <c r="H283" s="106">
        <f t="shared" si="29"/>
        <v>2.4212899999999786</v>
      </c>
      <c r="I283" s="107">
        <f t="shared" si="30"/>
        <v>11.549553299999754</v>
      </c>
      <c r="J283" s="108">
        <f t="shared" si="31"/>
        <v>25.349553299999755</v>
      </c>
      <c r="M283" s="38">
        <v>277</v>
      </c>
    </row>
    <row r="284" spans="1:13">
      <c r="A284" s="117">
        <f t="shared" si="35"/>
        <v>13.8</v>
      </c>
      <c r="B284" s="121"/>
      <c r="C284" s="121"/>
      <c r="D284" s="105">
        <f t="shared" si="32"/>
        <v>0.37800000000000022</v>
      </c>
      <c r="E284" s="105">
        <f t="shared" si="33"/>
        <v>4.7799999999999407</v>
      </c>
      <c r="F284" s="105">
        <f t="shared" si="34"/>
        <v>2.3899999999999704</v>
      </c>
      <c r="G284" s="105">
        <v>1</v>
      </c>
      <c r="H284" s="106">
        <f t="shared" si="29"/>
        <v>2.4288399999999783</v>
      </c>
      <c r="I284" s="107">
        <f t="shared" si="30"/>
        <v>11.609855199999753</v>
      </c>
      <c r="J284" s="108">
        <f t="shared" si="31"/>
        <v>25.409855199999754</v>
      </c>
      <c r="M284" s="38">
        <v>278</v>
      </c>
    </row>
    <row r="285" spans="1:13">
      <c r="A285" s="117">
        <f t="shared" si="35"/>
        <v>13.8</v>
      </c>
      <c r="B285" s="121"/>
      <c r="C285" s="121"/>
      <c r="D285" s="105">
        <f t="shared" si="32"/>
        <v>0.37900000000000023</v>
      </c>
      <c r="E285" s="105">
        <f t="shared" si="33"/>
        <v>4.7899999999999405</v>
      </c>
      <c r="F285" s="105">
        <f t="shared" si="34"/>
        <v>2.3949999999999703</v>
      </c>
      <c r="G285" s="105">
        <v>1</v>
      </c>
      <c r="H285" s="106">
        <f t="shared" si="29"/>
        <v>2.4364099999999782</v>
      </c>
      <c r="I285" s="107">
        <f t="shared" si="30"/>
        <v>11.670403899999751</v>
      </c>
      <c r="J285" s="108">
        <f t="shared" si="31"/>
        <v>25.470403899999752</v>
      </c>
      <c r="M285" s="38">
        <v>279</v>
      </c>
    </row>
    <row r="286" spans="1:13">
      <c r="A286" s="117">
        <f t="shared" si="35"/>
        <v>13.8</v>
      </c>
      <c r="B286" s="121"/>
      <c r="C286" s="121"/>
      <c r="D286" s="105">
        <f t="shared" si="32"/>
        <v>0.38000000000000023</v>
      </c>
      <c r="E286" s="105">
        <f t="shared" si="33"/>
        <v>4.7999999999999403</v>
      </c>
      <c r="F286" s="105">
        <f t="shared" si="34"/>
        <v>2.3999999999999702</v>
      </c>
      <c r="G286" s="105">
        <v>1</v>
      </c>
      <c r="H286" s="106">
        <f t="shared" si="29"/>
        <v>2.4439999999999782</v>
      </c>
      <c r="I286" s="107">
        <f t="shared" si="30"/>
        <v>11.731199999999749</v>
      </c>
      <c r="J286" s="108">
        <f t="shared" si="31"/>
        <v>25.53119999999975</v>
      </c>
      <c r="M286" s="38">
        <v>280</v>
      </c>
    </row>
    <row r="287" spans="1:13">
      <c r="A287" s="117">
        <f t="shared" si="35"/>
        <v>13.8</v>
      </c>
      <c r="B287" s="121"/>
      <c r="C287" s="121"/>
      <c r="D287" s="105">
        <f t="shared" si="32"/>
        <v>0.38100000000000023</v>
      </c>
      <c r="E287" s="105">
        <f t="shared" si="33"/>
        <v>4.8099999999999401</v>
      </c>
      <c r="F287" s="105">
        <f t="shared" si="34"/>
        <v>2.4049999999999701</v>
      </c>
      <c r="G287" s="105">
        <v>1</v>
      </c>
      <c r="H287" s="106">
        <f t="shared" si="29"/>
        <v>2.4516099999999783</v>
      </c>
      <c r="I287" s="107">
        <f t="shared" si="30"/>
        <v>11.792244099999749</v>
      </c>
      <c r="J287" s="108">
        <f t="shared" si="31"/>
        <v>25.59224409999975</v>
      </c>
      <c r="M287" s="38">
        <v>281</v>
      </c>
    </row>
    <row r="288" spans="1:13">
      <c r="A288" s="117">
        <f t="shared" si="35"/>
        <v>13.8</v>
      </c>
      <c r="B288" s="121"/>
      <c r="C288" s="121"/>
      <c r="D288" s="105">
        <f t="shared" si="32"/>
        <v>0.38200000000000023</v>
      </c>
      <c r="E288" s="105">
        <f t="shared" si="33"/>
        <v>4.8199999999999399</v>
      </c>
      <c r="F288" s="105">
        <f t="shared" si="34"/>
        <v>2.4099999999999699</v>
      </c>
      <c r="G288" s="105">
        <v>1</v>
      </c>
      <c r="H288" s="106">
        <f t="shared" si="29"/>
        <v>2.4592399999999781</v>
      </c>
      <c r="I288" s="107">
        <f t="shared" si="30"/>
        <v>11.853536799999747</v>
      </c>
      <c r="J288" s="108">
        <f t="shared" si="31"/>
        <v>25.653536799999749</v>
      </c>
      <c r="M288" s="38">
        <v>282</v>
      </c>
    </row>
    <row r="289" spans="1:13">
      <c r="A289" s="117">
        <f t="shared" si="35"/>
        <v>13.8</v>
      </c>
      <c r="B289" s="121"/>
      <c r="C289" s="121"/>
      <c r="D289" s="105">
        <f t="shared" si="32"/>
        <v>0.38300000000000023</v>
      </c>
      <c r="E289" s="105">
        <f t="shared" si="33"/>
        <v>4.8299999999999397</v>
      </c>
      <c r="F289" s="105">
        <f t="shared" si="34"/>
        <v>2.4149999999999698</v>
      </c>
      <c r="G289" s="105">
        <v>1</v>
      </c>
      <c r="H289" s="106">
        <f t="shared" si="29"/>
        <v>2.466889999999978</v>
      </c>
      <c r="I289" s="107">
        <f t="shared" si="30"/>
        <v>11.915078699999745</v>
      </c>
      <c r="J289" s="108">
        <f t="shared" si="31"/>
        <v>25.715078699999744</v>
      </c>
      <c r="M289" s="38">
        <v>283</v>
      </c>
    </row>
    <row r="290" spans="1:13">
      <c r="A290" s="117">
        <f t="shared" si="35"/>
        <v>13.8</v>
      </c>
      <c r="B290" s="121"/>
      <c r="C290" s="121"/>
      <c r="D290" s="105">
        <f t="shared" si="32"/>
        <v>0.38400000000000023</v>
      </c>
      <c r="E290" s="105">
        <f t="shared" si="33"/>
        <v>4.8399999999999395</v>
      </c>
      <c r="F290" s="105">
        <f t="shared" si="34"/>
        <v>2.4199999999999697</v>
      </c>
      <c r="G290" s="105">
        <v>1</v>
      </c>
      <c r="H290" s="106">
        <f t="shared" si="29"/>
        <v>2.4745599999999777</v>
      </c>
      <c r="I290" s="107">
        <f t="shared" si="30"/>
        <v>11.976870399999742</v>
      </c>
      <c r="J290" s="108">
        <f t="shared" si="31"/>
        <v>25.776870399999744</v>
      </c>
      <c r="M290" s="38">
        <v>284</v>
      </c>
    </row>
    <row r="291" spans="1:13">
      <c r="A291" s="117">
        <f t="shared" si="35"/>
        <v>13.8</v>
      </c>
      <c r="B291" s="121"/>
      <c r="C291" s="121"/>
      <c r="D291" s="105">
        <f t="shared" si="32"/>
        <v>0.38500000000000023</v>
      </c>
      <c r="E291" s="105">
        <f t="shared" si="33"/>
        <v>4.8499999999999392</v>
      </c>
      <c r="F291" s="105">
        <f t="shared" si="34"/>
        <v>2.4249999999999696</v>
      </c>
      <c r="G291" s="105">
        <v>1</v>
      </c>
      <c r="H291" s="106">
        <f t="shared" si="29"/>
        <v>2.4822499999999774</v>
      </c>
      <c r="I291" s="107">
        <f t="shared" si="30"/>
        <v>12.038912499999739</v>
      </c>
      <c r="J291" s="108">
        <f t="shared" si="31"/>
        <v>25.83891249999974</v>
      </c>
      <c r="M291" s="38">
        <v>285</v>
      </c>
    </row>
    <row r="292" spans="1:13">
      <c r="A292" s="117">
        <f t="shared" si="35"/>
        <v>13.8</v>
      </c>
      <c r="B292" s="121"/>
      <c r="C292" s="121"/>
      <c r="D292" s="105">
        <f t="shared" si="32"/>
        <v>0.38600000000000023</v>
      </c>
      <c r="E292" s="105">
        <f t="shared" si="33"/>
        <v>4.859999999999939</v>
      </c>
      <c r="F292" s="105">
        <f t="shared" si="34"/>
        <v>2.4299999999999695</v>
      </c>
      <c r="G292" s="105">
        <v>1</v>
      </c>
      <c r="H292" s="106">
        <f t="shared" si="29"/>
        <v>2.4899599999999773</v>
      </c>
      <c r="I292" s="107">
        <f t="shared" si="30"/>
        <v>12.101205599999737</v>
      </c>
      <c r="J292" s="108">
        <f t="shared" si="31"/>
        <v>25.901205599999738</v>
      </c>
      <c r="M292" s="38">
        <v>286</v>
      </c>
    </row>
    <row r="293" spans="1:13">
      <c r="A293" s="117">
        <f t="shared" si="35"/>
        <v>13.8</v>
      </c>
      <c r="B293" s="121"/>
      <c r="C293" s="121"/>
      <c r="D293" s="105">
        <f t="shared" si="32"/>
        <v>0.38700000000000023</v>
      </c>
      <c r="E293" s="105">
        <f t="shared" si="33"/>
        <v>4.8699999999999388</v>
      </c>
      <c r="F293" s="105">
        <f t="shared" si="34"/>
        <v>2.4349999999999694</v>
      </c>
      <c r="G293" s="105">
        <v>1</v>
      </c>
      <c r="H293" s="106">
        <f t="shared" si="29"/>
        <v>2.4976899999999773</v>
      </c>
      <c r="I293" s="107">
        <f t="shared" si="30"/>
        <v>12.163750299999737</v>
      </c>
      <c r="J293" s="108">
        <f t="shared" si="31"/>
        <v>25.963750299999738</v>
      </c>
      <c r="M293" s="38">
        <v>287</v>
      </c>
    </row>
    <row r="294" spans="1:13">
      <c r="A294" s="117">
        <f t="shared" si="35"/>
        <v>13.8</v>
      </c>
      <c r="B294" s="121"/>
      <c r="C294" s="121"/>
      <c r="D294" s="105">
        <f t="shared" si="32"/>
        <v>0.38800000000000023</v>
      </c>
      <c r="E294" s="105">
        <f t="shared" si="33"/>
        <v>4.8799999999999386</v>
      </c>
      <c r="F294" s="105">
        <f t="shared" si="34"/>
        <v>2.4399999999999693</v>
      </c>
      <c r="G294" s="105">
        <v>1</v>
      </c>
      <c r="H294" s="106">
        <f t="shared" si="29"/>
        <v>2.505439999999977</v>
      </c>
      <c r="I294" s="107">
        <f t="shared" si="30"/>
        <v>12.226547199999734</v>
      </c>
      <c r="J294" s="108">
        <f t="shared" si="31"/>
        <v>26.026547199999733</v>
      </c>
      <c r="M294" s="38">
        <v>288</v>
      </c>
    </row>
    <row r="295" spans="1:13">
      <c r="A295" s="117">
        <f t="shared" si="35"/>
        <v>13.8</v>
      </c>
      <c r="B295" s="121"/>
      <c r="C295" s="121"/>
      <c r="D295" s="105">
        <f t="shared" si="32"/>
        <v>0.38900000000000023</v>
      </c>
      <c r="E295" s="105">
        <f t="shared" si="33"/>
        <v>4.8899999999999384</v>
      </c>
      <c r="F295" s="105">
        <f t="shared" si="34"/>
        <v>2.4449999999999692</v>
      </c>
      <c r="G295" s="105">
        <v>1</v>
      </c>
      <c r="H295" s="106">
        <f t="shared" si="29"/>
        <v>2.5132099999999769</v>
      </c>
      <c r="I295" s="107">
        <f t="shared" si="30"/>
        <v>12.289596899999731</v>
      </c>
      <c r="J295" s="108">
        <f t="shared" si="31"/>
        <v>26.089596899999734</v>
      </c>
      <c r="M295" s="38">
        <v>289</v>
      </c>
    </row>
    <row r="296" spans="1:13">
      <c r="A296" s="117">
        <f t="shared" si="35"/>
        <v>13.8</v>
      </c>
      <c r="B296" s="121"/>
      <c r="C296" s="121"/>
      <c r="D296" s="105">
        <f t="shared" si="32"/>
        <v>0.39000000000000024</v>
      </c>
      <c r="E296" s="105">
        <f t="shared" si="33"/>
        <v>4.8999999999999382</v>
      </c>
      <c r="F296" s="105">
        <f t="shared" si="34"/>
        <v>2.4499999999999691</v>
      </c>
      <c r="G296" s="105">
        <v>1</v>
      </c>
      <c r="H296" s="106">
        <f t="shared" si="29"/>
        <v>2.5209999999999768</v>
      </c>
      <c r="I296" s="107">
        <f t="shared" si="30"/>
        <v>12.35289999999973</v>
      </c>
      <c r="J296" s="108">
        <f t="shared" si="31"/>
        <v>26.152899999999732</v>
      </c>
      <c r="M296" s="38">
        <v>290</v>
      </c>
    </row>
    <row r="297" spans="1:13">
      <c r="A297" s="117">
        <f t="shared" si="35"/>
        <v>13.8</v>
      </c>
      <c r="B297" s="121"/>
      <c r="C297" s="121"/>
      <c r="D297" s="105">
        <f t="shared" si="32"/>
        <v>0.39100000000000024</v>
      </c>
      <c r="E297" s="105">
        <f t="shared" si="33"/>
        <v>4.909999999999938</v>
      </c>
      <c r="F297" s="105">
        <f t="shared" si="34"/>
        <v>2.454999999999969</v>
      </c>
      <c r="G297" s="105">
        <v>1</v>
      </c>
      <c r="H297" s="106">
        <f t="shared" si="29"/>
        <v>2.5288099999999769</v>
      </c>
      <c r="I297" s="107">
        <f t="shared" si="30"/>
        <v>12.416457099999731</v>
      </c>
      <c r="J297" s="108">
        <f t="shared" si="31"/>
        <v>26.21645709999973</v>
      </c>
      <c r="M297" s="38">
        <v>291</v>
      </c>
    </row>
    <row r="298" spans="1:13">
      <c r="A298" s="117">
        <f t="shared" si="35"/>
        <v>13.8</v>
      </c>
      <c r="B298" s="121"/>
      <c r="C298" s="121"/>
      <c r="D298" s="105">
        <f t="shared" si="32"/>
        <v>0.39200000000000024</v>
      </c>
      <c r="E298" s="105">
        <f t="shared" si="33"/>
        <v>4.9199999999999378</v>
      </c>
      <c r="F298" s="105">
        <f t="shared" si="34"/>
        <v>2.4599999999999689</v>
      </c>
      <c r="G298" s="105">
        <v>1</v>
      </c>
      <c r="H298" s="106">
        <f t="shared" si="29"/>
        <v>2.5366399999999767</v>
      </c>
      <c r="I298" s="107">
        <f t="shared" si="30"/>
        <v>12.480268799999727</v>
      </c>
      <c r="J298" s="108">
        <f t="shared" si="31"/>
        <v>26.280268799999728</v>
      </c>
      <c r="M298" s="38">
        <v>292</v>
      </c>
    </row>
    <row r="299" spans="1:13">
      <c r="A299" s="117">
        <f t="shared" si="35"/>
        <v>13.8</v>
      </c>
      <c r="B299" s="121"/>
      <c r="C299" s="121"/>
      <c r="D299" s="105">
        <f t="shared" si="32"/>
        <v>0.39300000000000024</v>
      </c>
      <c r="E299" s="105">
        <f t="shared" si="33"/>
        <v>4.9299999999999375</v>
      </c>
      <c r="F299" s="105">
        <f t="shared" si="34"/>
        <v>2.4649999999999688</v>
      </c>
      <c r="G299" s="105">
        <v>1</v>
      </c>
      <c r="H299" s="106">
        <f t="shared" si="29"/>
        <v>2.5444899999999766</v>
      </c>
      <c r="I299" s="107">
        <f t="shared" si="30"/>
        <v>12.544335699999726</v>
      </c>
      <c r="J299" s="108">
        <f t="shared" si="31"/>
        <v>26.344335699999725</v>
      </c>
      <c r="M299" s="38">
        <v>293</v>
      </c>
    </row>
    <row r="300" spans="1:13">
      <c r="A300" s="117">
        <f t="shared" si="35"/>
        <v>13.8</v>
      </c>
      <c r="B300" s="121"/>
      <c r="C300" s="121"/>
      <c r="D300" s="105">
        <f t="shared" si="32"/>
        <v>0.39400000000000024</v>
      </c>
      <c r="E300" s="105">
        <f t="shared" si="33"/>
        <v>4.9399999999999373</v>
      </c>
      <c r="F300" s="105">
        <f t="shared" si="34"/>
        <v>2.4699999999999687</v>
      </c>
      <c r="G300" s="105">
        <v>1</v>
      </c>
      <c r="H300" s="106">
        <f t="shared" si="29"/>
        <v>2.5523599999999762</v>
      </c>
      <c r="I300" s="107">
        <f t="shared" si="30"/>
        <v>12.608658399999722</v>
      </c>
      <c r="J300" s="108">
        <f t="shared" si="31"/>
        <v>26.408658399999723</v>
      </c>
      <c r="M300" s="38">
        <v>294</v>
      </c>
    </row>
    <row r="301" spans="1:13">
      <c r="A301" s="117">
        <f t="shared" si="35"/>
        <v>13.8</v>
      </c>
      <c r="B301" s="121"/>
      <c r="C301" s="121"/>
      <c r="D301" s="105">
        <f t="shared" si="32"/>
        <v>0.39500000000000024</v>
      </c>
      <c r="E301" s="105">
        <f t="shared" si="33"/>
        <v>4.9499999999999371</v>
      </c>
      <c r="F301" s="105">
        <f t="shared" si="34"/>
        <v>2.4749999999999686</v>
      </c>
      <c r="G301" s="105">
        <v>1</v>
      </c>
      <c r="H301" s="106">
        <f t="shared" si="29"/>
        <v>2.5602499999999759</v>
      </c>
      <c r="I301" s="107">
        <f t="shared" si="30"/>
        <v>12.67323749999972</v>
      </c>
      <c r="J301" s="108">
        <f t="shared" si="31"/>
        <v>26.473237499999719</v>
      </c>
      <c r="M301" s="38">
        <v>295</v>
      </c>
    </row>
    <row r="302" spans="1:13">
      <c r="A302" s="117">
        <f t="shared" si="35"/>
        <v>13.8</v>
      </c>
      <c r="B302" s="121"/>
      <c r="C302" s="121"/>
      <c r="D302" s="105">
        <f t="shared" si="32"/>
        <v>0.39600000000000024</v>
      </c>
      <c r="E302" s="105">
        <f t="shared" si="33"/>
        <v>4.9599999999999369</v>
      </c>
      <c r="F302" s="105">
        <f t="shared" si="34"/>
        <v>2.4799999999999685</v>
      </c>
      <c r="G302" s="105">
        <v>1</v>
      </c>
      <c r="H302" s="106">
        <f t="shared" si="29"/>
        <v>2.5681599999999758</v>
      </c>
      <c r="I302" s="107">
        <f t="shared" si="30"/>
        <v>12.738073599999717</v>
      </c>
      <c r="J302" s="108">
        <f t="shared" si="31"/>
        <v>26.53807359999972</v>
      </c>
      <c r="M302" s="38">
        <v>296</v>
      </c>
    </row>
    <row r="303" spans="1:13">
      <c r="A303" s="117">
        <f t="shared" si="35"/>
        <v>13.8</v>
      </c>
      <c r="B303" s="121"/>
      <c r="C303" s="121"/>
      <c r="D303" s="105">
        <f t="shared" si="32"/>
        <v>0.39700000000000024</v>
      </c>
      <c r="E303" s="105">
        <f t="shared" si="33"/>
        <v>4.9699999999999367</v>
      </c>
      <c r="F303" s="105">
        <f t="shared" si="34"/>
        <v>2.4849999999999683</v>
      </c>
      <c r="G303" s="105">
        <v>1</v>
      </c>
      <c r="H303" s="106">
        <f t="shared" si="29"/>
        <v>2.5760899999999758</v>
      </c>
      <c r="I303" s="107">
        <f t="shared" si="30"/>
        <v>12.803167299999716</v>
      </c>
      <c r="J303" s="108">
        <f t="shared" si="31"/>
        <v>26.603167299999718</v>
      </c>
      <c r="M303" s="38">
        <v>297</v>
      </c>
    </row>
    <row r="304" spans="1:13">
      <c r="A304" s="117">
        <f t="shared" si="35"/>
        <v>13.8</v>
      </c>
      <c r="B304" s="121"/>
      <c r="C304" s="121"/>
      <c r="D304" s="105">
        <f t="shared" si="32"/>
        <v>0.39800000000000024</v>
      </c>
      <c r="E304" s="105">
        <f t="shared" si="33"/>
        <v>4.9799999999999365</v>
      </c>
      <c r="F304" s="105">
        <f t="shared" si="34"/>
        <v>2.4899999999999682</v>
      </c>
      <c r="G304" s="105">
        <v>1</v>
      </c>
      <c r="H304" s="106">
        <f t="shared" si="29"/>
        <v>2.5840399999999755</v>
      </c>
      <c r="I304" s="107">
        <f t="shared" si="30"/>
        <v>12.868519199999714</v>
      </c>
      <c r="J304" s="108">
        <f t="shared" si="31"/>
        <v>26.668519199999714</v>
      </c>
      <c r="M304" s="38">
        <v>298</v>
      </c>
    </row>
    <row r="305" spans="1:13">
      <c r="A305" s="117">
        <f t="shared" si="35"/>
        <v>13.8</v>
      </c>
      <c r="B305" s="121"/>
      <c r="C305" s="121"/>
      <c r="D305" s="105">
        <f t="shared" si="32"/>
        <v>0.39900000000000024</v>
      </c>
      <c r="E305" s="105">
        <f t="shared" si="33"/>
        <v>4.9899999999999363</v>
      </c>
      <c r="F305" s="105">
        <f t="shared" si="34"/>
        <v>2.4949999999999681</v>
      </c>
      <c r="G305" s="105">
        <v>1</v>
      </c>
      <c r="H305" s="106">
        <f t="shared" si="29"/>
        <v>2.5920099999999753</v>
      </c>
      <c r="I305" s="107">
        <f t="shared" si="30"/>
        <v>12.934129899999711</v>
      </c>
      <c r="J305" s="108">
        <f t="shared" si="31"/>
        <v>26.734129899999711</v>
      </c>
      <c r="M305" s="38">
        <v>299</v>
      </c>
    </row>
    <row r="306" spans="1:13">
      <c r="A306" s="117">
        <f t="shared" si="35"/>
        <v>13.8</v>
      </c>
      <c r="B306" s="121"/>
      <c r="C306" s="121"/>
      <c r="D306" s="105">
        <f t="shared" si="32"/>
        <v>0.40000000000000024</v>
      </c>
      <c r="E306" s="105">
        <f t="shared" si="33"/>
        <v>4.9999999999999361</v>
      </c>
      <c r="F306" s="105">
        <f t="shared" si="34"/>
        <v>2.499999999999968</v>
      </c>
      <c r="G306" s="105">
        <v>1</v>
      </c>
      <c r="H306" s="106">
        <f t="shared" si="29"/>
        <v>2.5999999999999752</v>
      </c>
      <c r="I306" s="107">
        <f t="shared" si="30"/>
        <v>12.99999999999971</v>
      </c>
      <c r="J306" s="108">
        <f t="shared" si="31"/>
        <v>26.799999999999713</v>
      </c>
      <c r="M306" s="38">
        <v>300</v>
      </c>
    </row>
    <row r="307" spans="1:13">
      <c r="A307" s="117">
        <f t="shared" si="35"/>
        <v>13.8</v>
      </c>
      <c r="B307" s="121"/>
      <c r="C307" s="121"/>
      <c r="D307" s="105">
        <f t="shared" si="32"/>
        <v>0.40100000000000025</v>
      </c>
      <c r="E307" s="105">
        <f t="shared" si="33"/>
        <v>5.0099999999999358</v>
      </c>
      <c r="F307" s="105">
        <f t="shared" si="34"/>
        <v>2.5049999999999679</v>
      </c>
      <c r="G307" s="105">
        <v>1</v>
      </c>
      <c r="H307" s="106">
        <f t="shared" si="29"/>
        <v>2.6080099999999753</v>
      </c>
      <c r="I307" s="107">
        <f t="shared" si="30"/>
        <v>13.066130099999709</v>
      </c>
      <c r="J307" s="108">
        <f t="shared" si="31"/>
        <v>26.866130099999708</v>
      </c>
      <c r="M307" s="38">
        <v>301</v>
      </c>
    </row>
    <row r="308" spans="1:13">
      <c r="A308" s="117">
        <f t="shared" si="35"/>
        <v>13.8</v>
      </c>
      <c r="B308" s="121"/>
      <c r="C308" s="121"/>
      <c r="D308" s="105">
        <f t="shared" si="32"/>
        <v>0.40200000000000025</v>
      </c>
      <c r="E308" s="105">
        <f t="shared" si="33"/>
        <v>5.0199999999999356</v>
      </c>
      <c r="F308" s="105">
        <f t="shared" si="34"/>
        <v>2.5099999999999678</v>
      </c>
      <c r="G308" s="105">
        <v>1</v>
      </c>
      <c r="H308" s="106">
        <f t="shared" si="29"/>
        <v>2.6160399999999751</v>
      </c>
      <c r="I308" s="107">
        <f t="shared" si="30"/>
        <v>13.132520799999707</v>
      </c>
      <c r="J308" s="108">
        <f t="shared" si="31"/>
        <v>26.932520799999708</v>
      </c>
      <c r="M308" s="38">
        <v>302</v>
      </c>
    </row>
    <row r="309" spans="1:13">
      <c r="A309" s="117">
        <f t="shared" si="35"/>
        <v>13.8</v>
      </c>
      <c r="B309" s="121"/>
      <c r="C309" s="121"/>
      <c r="D309" s="105">
        <f t="shared" si="32"/>
        <v>0.40300000000000025</v>
      </c>
      <c r="E309" s="105">
        <f t="shared" si="33"/>
        <v>5.0299999999999354</v>
      </c>
      <c r="F309" s="105">
        <f t="shared" si="34"/>
        <v>2.5149999999999677</v>
      </c>
      <c r="G309" s="105">
        <v>1</v>
      </c>
      <c r="H309" s="106">
        <f t="shared" si="29"/>
        <v>2.6240899999999749</v>
      </c>
      <c r="I309" s="107">
        <f t="shared" si="30"/>
        <v>13.199172699999705</v>
      </c>
      <c r="J309" s="108">
        <f t="shared" si="31"/>
        <v>26.999172699999704</v>
      </c>
      <c r="M309" s="38">
        <v>303</v>
      </c>
    </row>
    <row r="310" spans="1:13">
      <c r="A310" s="117">
        <f t="shared" si="35"/>
        <v>13.8</v>
      </c>
      <c r="B310" s="121"/>
      <c r="C310" s="121"/>
      <c r="D310" s="105">
        <f t="shared" si="32"/>
        <v>0.40400000000000025</v>
      </c>
      <c r="E310" s="105">
        <f t="shared" si="33"/>
        <v>5.0399999999999352</v>
      </c>
      <c r="F310" s="105">
        <f t="shared" si="34"/>
        <v>2.5199999999999676</v>
      </c>
      <c r="G310" s="105">
        <v>1</v>
      </c>
      <c r="H310" s="106">
        <f t="shared" si="29"/>
        <v>2.6321599999999745</v>
      </c>
      <c r="I310" s="107">
        <f t="shared" si="30"/>
        <v>13.266086399999701</v>
      </c>
      <c r="J310" s="108">
        <f t="shared" si="31"/>
        <v>27.066086399999701</v>
      </c>
      <c r="M310" s="38">
        <v>304</v>
      </c>
    </row>
    <row r="311" spans="1:13">
      <c r="A311" s="117">
        <f t="shared" si="35"/>
        <v>13.8</v>
      </c>
      <c r="B311" s="121"/>
      <c r="C311" s="121"/>
      <c r="D311" s="105">
        <f t="shared" si="32"/>
        <v>0.40500000000000025</v>
      </c>
      <c r="E311" s="105">
        <f t="shared" si="33"/>
        <v>5.049999999999935</v>
      </c>
      <c r="F311" s="105">
        <f t="shared" si="34"/>
        <v>2.5249999999999675</v>
      </c>
      <c r="G311" s="105">
        <v>1</v>
      </c>
      <c r="H311" s="106">
        <f t="shared" si="29"/>
        <v>2.6402499999999747</v>
      </c>
      <c r="I311" s="107">
        <f t="shared" si="30"/>
        <v>13.3332624999997</v>
      </c>
      <c r="J311" s="108">
        <f t="shared" si="31"/>
        <v>27.133262499999702</v>
      </c>
      <c r="M311" s="38">
        <v>305</v>
      </c>
    </row>
    <row r="312" spans="1:13">
      <c r="A312" s="117">
        <f t="shared" si="35"/>
        <v>13.8</v>
      </c>
      <c r="B312" s="121"/>
      <c r="C312" s="121"/>
      <c r="D312" s="105">
        <f t="shared" si="32"/>
        <v>0.40600000000000025</v>
      </c>
      <c r="E312" s="105">
        <f t="shared" si="33"/>
        <v>5.0599999999999348</v>
      </c>
      <c r="F312" s="105">
        <f t="shared" si="34"/>
        <v>2.5299999999999674</v>
      </c>
      <c r="G312" s="105">
        <v>1</v>
      </c>
      <c r="H312" s="106">
        <f t="shared" si="29"/>
        <v>2.6483599999999745</v>
      </c>
      <c r="I312" s="107">
        <f t="shared" si="30"/>
        <v>13.400701599999698</v>
      </c>
      <c r="J312" s="108">
        <f t="shared" si="31"/>
        <v>27.200701599999697</v>
      </c>
      <c r="M312" s="38">
        <v>306</v>
      </c>
    </row>
    <row r="313" spans="1:13">
      <c r="A313" s="117">
        <f t="shared" si="35"/>
        <v>13.8</v>
      </c>
      <c r="B313" s="121"/>
      <c r="C313" s="121"/>
      <c r="D313" s="105">
        <f t="shared" si="32"/>
        <v>0.40700000000000025</v>
      </c>
      <c r="E313" s="105">
        <f t="shared" si="33"/>
        <v>5.0699999999999346</v>
      </c>
      <c r="F313" s="105">
        <f t="shared" si="34"/>
        <v>2.5349999999999673</v>
      </c>
      <c r="G313" s="105">
        <v>1</v>
      </c>
      <c r="H313" s="106">
        <f t="shared" si="29"/>
        <v>2.656489999999974</v>
      </c>
      <c r="I313" s="107">
        <f t="shared" si="30"/>
        <v>13.468404299999694</v>
      </c>
      <c r="J313" s="108">
        <f t="shared" si="31"/>
        <v>27.268404299999695</v>
      </c>
      <c r="M313" s="38">
        <v>307</v>
      </c>
    </row>
    <row r="314" spans="1:13">
      <c r="A314" s="117">
        <f t="shared" si="35"/>
        <v>13.8</v>
      </c>
      <c r="B314" s="121"/>
      <c r="C314" s="121"/>
      <c r="D314" s="105">
        <f t="shared" si="32"/>
        <v>0.40800000000000025</v>
      </c>
      <c r="E314" s="105">
        <f t="shared" si="33"/>
        <v>5.0799999999999343</v>
      </c>
      <c r="F314" s="105">
        <f t="shared" si="34"/>
        <v>2.5399999999999672</v>
      </c>
      <c r="G314" s="105">
        <v>1</v>
      </c>
      <c r="H314" s="106">
        <f t="shared" si="29"/>
        <v>2.6646399999999741</v>
      </c>
      <c r="I314" s="107">
        <f t="shared" si="30"/>
        <v>13.536371199999694</v>
      </c>
      <c r="J314" s="108">
        <f t="shared" si="31"/>
        <v>27.336371199999697</v>
      </c>
      <c r="M314" s="38">
        <v>308</v>
      </c>
    </row>
    <row r="315" spans="1:13">
      <c r="A315" s="117">
        <f t="shared" si="35"/>
        <v>13.8</v>
      </c>
      <c r="B315" s="121"/>
      <c r="C315" s="121"/>
      <c r="D315" s="105">
        <f t="shared" si="32"/>
        <v>0.40900000000000025</v>
      </c>
      <c r="E315" s="105">
        <f t="shared" si="33"/>
        <v>5.0899999999999341</v>
      </c>
      <c r="F315" s="105">
        <f t="shared" si="34"/>
        <v>2.5449999999999671</v>
      </c>
      <c r="G315" s="105">
        <v>1</v>
      </c>
      <c r="H315" s="106">
        <f t="shared" si="29"/>
        <v>2.6728099999999739</v>
      </c>
      <c r="I315" s="107">
        <f t="shared" si="30"/>
        <v>13.604602899999691</v>
      </c>
      <c r="J315" s="108">
        <f t="shared" si="31"/>
        <v>27.404602899999691</v>
      </c>
      <c r="M315" s="38">
        <v>309</v>
      </c>
    </row>
    <row r="316" spans="1:13">
      <c r="A316" s="117">
        <f t="shared" si="35"/>
        <v>13.8</v>
      </c>
      <c r="B316" s="121"/>
      <c r="C316" s="121"/>
      <c r="D316" s="105">
        <f t="shared" si="32"/>
        <v>0.41000000000000025</v>
      </c>
      <c r="E316" s="105">
        <f t="shared" si="33"/>
        <v>5.0999999999999339</v>
      </c>
      <c r="F316" s="105">
        <f t="shared" si="34"/>
        <v>2.549999999999967</v>
      </c>
      <c r="G316" s="105">
        <v>1</v>
      </c>
      <c r="H316" s="106">
        <f t="shared" si="29"/>
        <v>2.6809999999999738</v>
      </c>
      <c r="I316" s="107">
        <f t="shared" si="30"/>
        <v>13.673099999999689</v>
      </c>
      <c r="J316" s="108">
        <f t="shared" si="31"/>
        <v>27.47309999999969</v>
      </c>
      <c r="M316" s="38">
        <v>310</v>
      </c>
    </row>
    <row r="317" spans="1:13">
      <c r="A317" s="117">
        <f t="shared" si="35"/>
        <v>13.8</v>
      </c>
      <c r="B317" s="121"/>
      <c r="C317" s="121"/>
      <c r="D317" s="105">
        <f t="shared" si="32"/>
        <v>0.41100000000000025</v>
      </c>
      <c r="E317" s="105">
        <f t="shared" si="33"/>
        <v>5.1099999999999337</v>
      </c>
      <c r="F317" s="105">
        <f t="shared" si="34"/>
        <v>2.5549999999999669</v>
      </c>
      <c r="G317" s="105">
        <v>1</v>
      </c>
      <c r="H317" s="106">
        <f t="shared" si="29"/>
        <v>2.6892099999999735</v>
      </c>
      <c r="I317" s="107">
        <f t="shared" si="30"/>
        <v>13.741863099999685</v>
      </c>
      <c r="J317" s="108">
        <f t="shared" si="31"/>
        <v>27.541863099999688</v>
      </c>
      <c r="M317" s="38">
        <v>311</v>
      </c>
    </row>
    <row r="318" spans="1:13">
      <c r="A318" s="117">
        <f t="shared" si="35"/>
        <v>13.8</v>
      </c>
      <c r="B318" s="121"/>
      <c r="C318" s="121"/>
      <c r="D318" s="105">
        <f t="shared" si="32"/>
        <v>0.41200000000000025</v>
      </c>
      <c r="E318" s="105">
        <f t="shared" si="33"/>
        <v>5.1199999999999335</v>
      </c>
      <c r="F318" s="105">
        <f t="shared" si="34"/>
        <v>2.5599999999999667</v>
      </c>
      <c r="G318" s="105">
        <v>1</v>
      </c>
      <c r="H318" s="106">
        <f t="shared" si="29"/>
        <v>2.6974399999999736</v>
      </c>
      <c r="I318" s="107">
        <f t="shared" si="30"/>
        <v>13.810892799999685</v>
      </c>
      <c r="J318" s="108">
        <f t="shared" si="31"/>
        <v>27.610892799999686</v>
      </c>
      <c r="M318" s="38">
        <v>312</v>
      </c>
    </row>
    <row r="319" spans="1:13">
      <c r="A319" s="117">
        <f t="shared" si="35"/>
        <v>13.8</v>
      </c>
      <c r="B319" s="121"/>
      <c r="C319" s="121"/>
      <c r="D319" s="105">
        <f t="shared" si="32"/>
        <v>0.41300000000000026</v>
      </c>
      <c r="E319" s="105">
        <f t="shared" si="33"/>
        <v>5.1299999999999333</v>
      </c>
      <c r="F319" s="105">
        <f t="shared" si="34"/>
        <v>2.5649999999999666</v>
      </c>
      <c r="G319" s="105">
        <v>1</v>
      </c>
      <c r="H319" s="106">
        <f t="shared" si="29"/>
        <v>2.7056899999999735</v>
      </c>
      <c r="I319" s="107">
        <f t="shared" si="30"/>
        <v>13.880189699999683</v>
      </c>
      <c r="J319" s="108">
        <f t="shared" si="31"/>
        <v>27.680189699999683</v>
      </c>
      <c r="M319" s="38">
        <v>313</v>
      </c>
    </row>
    <row r="320" spans="1:13">
      <c r="A320" s="117">
        <f t="shared" si="35"/>
        <v>13.8</v>
      </c>
      <c r="B320" s="121"/>
      <c r="C320" s="121"/>
      <c r="D320" s="105">
        <f t="shared" si="32"/>
        <v>0.41400000000000026</v>
      </c>
      <c r="E320" s="105">
        <f t="shared" si="33"/>
        <v>5.1399999999999331</v>
      </c>
      <c r="F320" s="105">
        <f t="shared" si="34"/>
        <v>2.5699999999999665</v>
      </c>
      <c r="G320" s="105">
        <v>1</v>
      </c>
      <c r="H320" s="106">
        <f t="shared" si="29"/>
        <v>2.7139599999999735</v>
      </c>
      <c r="I320" s="107">
        <f t="shared" si="30"/>
        <v>13.949754399999682</v>
      </c>
      <c r="J320" s="108">
        <f t="shared" si="31"/>
        <v>27.749754399999681</v>
      </c>
      <c r="M320" s="38">
        <v>314</v>
      </c>
    </row>
    <row r="321" spans="1:13">
      <c r="A321" s="117">
        <f t="shared" si="35"/>
        <v>16.375</v>
      </c>
      <c r="B321" s="119">
        <f>1+M321/200</f>
        <v>2.5750000000000002</v>
      </c>
      <c r="C321" s="119"/>
      <c r="D321" s="105">
        <f t="shared" si="32"/>
        <v>0.41500000000000026</v>
      </c>
      <c r="E321" s="105">
        <f t="shared" si="33"/>
        <v>5.1499999999999329</v>
      </c>
      <c r="F321" s="105">
        <f t="shared" si="34"/>
        <v>2.5749999999999664</v>
      </c>
      <c r="G321" s="105">
        <v>1</v>
      </c>
      <c r="H321" s="106">
        <f t="shared" si="29"/>
        <v>2.7222499999999732</v>
      </c>
      <c r="I321" s="107">
        <f t="shared" si="30"/>
        <v>14.019587499999679</v>
      </c>
      <c r="J321" s="108">
        <f t="shared" si="31"/>
        <v>30.39458749999968</v>
      </c>
      <c r="M321" s="38">
        <v>315</v>
      </c>
    </row>
    <row r="322" spans="1:13">
      <c r="A322" s="117">
        <f t="shared" si="35"/>
        <v>16.375</v>
      </c>
      <c r="B322" s="121"/>
      <c r="C322" s="121"/>
      <c r="D322" s="105">
        <f t="shared" si="32"/>
        <v>0.41600000000000026</v>
      </c>
      <c r="E322" s="105">
        <f t="shared" si="33"/>
        <v>5.1599999999999326</v>
      </c>
      <c r="F322" s="105">
        <f t="shared" si="34"/>
        <v>2.5799999999999663</v>
      </c>
      <c r="G322" s="105">
        <v>1</v>
      </c>
      <c r="H322" s="106">
        <f t="shared" si="29"/>
        <v>2.730559999999973</v>
      </c>
      <c r="I322" s="107">
        <f t="shared" si="30"/>
        <v>14.089689599999677</v>
      </c>
      <c r="J322" s="108">
        <f t="shared" si="31"/>
        <v>30.464689599999677</v>
      </c>
      <c r="M322" s="38">
        <v>316</v>
      </c>
    </row>
    <row r="323" spans="1:13">
      <c r="A323" s="117">
        <f t="shared" si="35"/>
        <v>16.375</v>
      </c>
      <c r="B323" s="121"/>
      <c r="C323" s="121"/>
      <c r="D323" s="105">
        <f t="shared" si="32"/>
        <v>0.41700000000000026</v>
      </c>
      <c r="E323" s="105">
        <f t="shared" si="33"/>
        <v>5.1699999999999324</v>
      </c>
      <c r="F323" s="105">
        <f t="shared" si="34"/>
        <v>2.5849999999999662</v>
      </c>
      <c r="G323" s="105">
        <v>1</v>
      </c>
      <c r="H323" s="106">
        <f t="shared" si="29"/>
        <v>2.738889999999973</v>
      </c>
      <c r="I323" s="107">
        <f t="shared" si="30"/>
        <v>14.160061299999676</v>
      </c>
      <c r="J323" s="108">
        <f t="shared" si="31"/>
        <v>30.535061299999676</v>
      </c>
      <c r="M323" s="38">
        <v>317</v>
      </c>
    </row>
    <row r="324" spans="1:13">
      <c r="A324" s="117">
        <f t="shared" si="35"/>
        <v>16.375</v>
      </c>
      <c r="B324" s="121"/>
      <c r="C324" s="121"/>
      <c r="D324" s="105">
        <f t="shared" si="32"/>
        <v>0.41800000000000026</v>
      </c>
      <c r="E324" s="105">
        <f t="shared" si="33"/>
        <v>5.1799999999999322</v>
      </c>
      <c r="F324" s="105">
        <f t="shared" si="34"/>
        <v>2.5899999999999661</v>
      </c>
      <c r="G324" s="105">
        <v>1</v>
      </c>
      <c r="H324" s="106">
        <f t="shared" si="29"/>
        <v>2.747239999999973</v>
      </c>
      <c r="I324" s="107">
        <f t="shared" si="30"/>
        <v>14.230703199999674</v>
      </c>
      <c r="J324" s="108">
        <f t="shared" si="31"/>
        <v>30.605703199999674</v>
      </c>
      <c r="M324" s="38">
        <v>318</v>
      </c>
    </row>
    <row r="325" spans="1:13">
      <c r="A325" s="117">
        <f t="shared" si="35"/>
        <v>16.375</v>
      </c>
      <c r="B325" s="121"/>
      <c r="C325" s="121"/>
      <c r="D325" s="105">
        <f t="shared" si="32"/>
        <v>0.41900000000000026</v>
      </c>
      <c r="E325" s="105">
        <f t="shared" si="33"/>
        <v>5.189999999999932</v>
      </c>
      <c r="F325" s="105">
        <f t="shared" si="34"/>
        <v>2.594999999999966</v>
      </c>
      <c r="G325" s="105">
        <v>1</v>
      </c>
      <c r="H325" s="106">
        <f t="shared" si="29"/>
        <v>2.7556099999999724</v>
      </c>
      <c r="I325" s="107">
        <f t="shared" si="30"/>
        <v>14.301615899999669</v>
      </c>
      <c r="J325" s="108">
        <f t="shared" si="31"/>
        <v>30.676615899999668</v>
      </c>
      <c r="M325" s="38">
        <v>319</v>
      </c>
    </row>
    <row r="326" spans="1:13">
      <c r="A326" s="117">
        <f t="shared" si="35"/>
        <v>16.375</v>
      </c>
      <c r="B326" s="120"/>
      <c r="C326" s="120"/>
      <c r="D326" s="105">
        <f t="shared" si="32"/>
        <v>0.42000000000000026</v>
      </c>
      <c r="E326" s="105">
        <f t="shared" si="33"/>
        <v>5.1999999999999318</v>
      </c>
      <c r="F326" s="105">
        <f t="shared" si="34"/>
        <v>2.5999999999999659</v>
      </c>
      <c r="G326" s="105">
        <v>1</v>
      </c>
      <c r="H326" s="106">
        <f t="shared" si="29"/>
        <v>2.7639999999999723</v>
      </c>
      <c r="I326" s="107">
        <f t="shared" si="30"/>
        <v>14.372799999999668</v>
      </c>
      <c r="J326" s="108">
        <f t="shared" si="31"/>
        <v>30.747799999999668</v>
      </c>
      <c r="M326" s="38">
        <v>320</v>
      </c>
    </row>
    <row r="327" spans="1:13">
      <c r="A327" s="117">
        <f t="shared" si="35"/>
        <v>16.375</v>
      </c>
      <c r="B327" s="121"/>
      <c r="C327" s="121"/>
      <c r="D327" s="105">
        <f t="shared" si="32"/>
        <v>0.42100000000000026</v>
      </c>
      <c r="E327" s="105">
        <f t="shared" si="33"/>
        <v>5.2099999999999316</v>
      </c>
      <c r="F327" s="105">
        <f t="shared" si="34"/>
        <v>2.6049999999999658</v>
      </c>
      <c r="G327" s="105">
        <v>1</v>
      </c>
      <c r="H327" s="106">
        <f t="shared" ref="H327:H390" si="36">(1-D327)+D327*E327</f>
        <v>2.7724099999999723</v>
      </c>
      <c r="I327" s="107">
        <f t="shared" ref="I327:I390" si="37">H327*F327*G327*2</f>
        <v>14.444256099999667</v>
      </c>
      <c r="J327" s="108">
        <f t="shared" ref="J327:J390" si="38">A327+I327</f>
        <v>30.819256099999667</v>
      </c>
      <c r="M327" s="38">
        <v>321</v>
      </c>
    </row>
    <row r="328" spans="1:13">
      <c r="A328" s="117">
        <f t="shared" si="35"/>
        <v>16.375</v>
      </c>
      <c r="B328" s="121"/>
      <c r="C328" s="121"/>
      <c r="D328" s="105">
        <f t="shared" ref="D328:D391" si="39">D327+0.1%</f>
        <v>0.42200000000000026</v>
      </c>
      <c r="E328" s="105">
        <f t="shared" ref="E328:E391" si="40">E327+1%</f>
        <v>5.2199999999999314</v>
      </c>
      <c r="F328" s="105">
        <f t="shared" ref="F328:F391" si="41">F327+0.5%</f>
        <v>2.6099999999999657</v>
      </c>
      <c r="G328" s="105">
        <v>1</v>
      </c>
      <c r="H328" s="106">
        <f t="shared" si="36"/>
        <v>2.7808399999999724</v>
      </c>
      <c r="I328" s="107">
        <f t="shared" si="37"/>
        <v>14.515984799999666</v>
      </c>
      <c r="J328" s="108">
        <f t="shared" si="38"/>
        <v>30.890984799999664</v>
      </c>
      <c r="M328" s="38">
        <v>322</v>
      </c>
    </row>
    <row r="329" spans="1:13">
      <c r="A329" s="117">
        <f t="shared" si="35"/>
        <v>16.375</v>
      </c>
      <c r="B329" s="121"/>
      <c r="C329" s="121"/>
      <c r="D329" s="105">
        <f t="shared" si="39"/>
        <v>0.42300000000000026</v>
      </c>
      <c r="E329" s="105">
        <f t="shared" si="40"/>
        <v>5.2299999999999311</v>
      </c>
      <c r="F329" s="105">
        <f t="shared" si="41"/>
        <v>2.6149999999999656</v>
      </c>
      <c r="G329" s="105">
        <v>1</v>
      </c>
      <c r="H329" s="106">
        <f t="shared" si="36"/>
        <v>2.7892899999999718</v>
      </c>
      <c r="I329" s="107">
        <f t="shared" si="37"/>
        <v>14.587986699999661</v>
      </c>
      <c r="J329" s="108">
        <f t="shared" si="38"/>
        <v>30.962986699999661</v>
      </c>
      <c r="M329" s="38">
        <v>323</v>
      </c>
    </row>
    <row r="330" spans="1:13">
      <c r="A330" s="117">
        <f t="shared" si="35"/>
        <v>16.375</v>
      </c>
      <c r="B330" s="121"/>
      <c r="C330" s="121"/>
      <c r="D330" s="105">
        <f t="shared" si="39"/>
        <v>0.42400000000000027</v>
      </c>
      <c r="E330" s="105">
        <f t="shared" si="40"/>
        <v>5.2399999999999309</v>
      </c>
      <c r="F330" s="105">
        <f t="shared" si="41"/>
        <v>2.6199999999999655</v>
      </c>
      <c r="G330" s="105">
        <v>1</v>
      </c>
      <c r="H330" s="106">
        <f t="shared" si="36"/>
        <v>2.7977599999999718</v>
      </c>
      <c r="I330" s="107">
        <f t="shared" si="37"/>
        <v>14.66026239999966</v>
      </c>
      <c r="J330" s="108">
        <f t="shared" si="38"/>
        <v>31.03526239999966</v>
      </c>
      <c r="M330" s="38">
        <v>324</v>
      </c>
    </row>
    <row r="331" spans="1:13">
      <c r="A331" s="117">
        <f t="shared" si="35"/>
        <v>16.375</v>
      </c>
      <c r="B331" s="121"/>
      <c r="C331" s="121"/>
      <c r="D331" s="105">
        <f t="shared" si="39"/>
        <v>0.42500000000000027</v>
      </c>
      <c r="E331" s="105">
        <f t="shared" si="40"/>
        <v>5.2499999999999307</v>
      </c>
      <c r="F331" s="105">
        <f t="shared" si="41"/>
        <v>2.6249999999999654</v>
      </c>
      <c r="G331" s="105">
        <v>1</v>
      </c>
      <c r="H331" s="106">
        <f t="shared" si="36"/>
        <v>2.8062499999999715</v>
      </c>
      <c r="I331" s="107">
        <f t="shared" si="37"/>
        <v>14.732812499999655</v>
      </c>
      <c r="J331" s="108">
        <f t="shared" si="38"/>
        <v>31.107812499999653</v>
      </c>
      <c r="M331" s="38">
        <v>325</v>
      </c>
    </row>
    <row r="332" spans="1:13">
      <c r="A332" s="117">
        <f t="shared" si="35"/>
        <v>16.375</v>
      </c>
      <c r="B332" s="121"/>
      <c r="C332" s="121"/>
      <c r="D332" s="105">
        <f t="shared" si="39"/>
        <v>0.42600000000000027</v>
      </c>
      <c r="E332" s="105">
        <f t="shared" si="40"/>
        <v>5.2599999999999305</v>
      </c>
      <c r="F332" s="105">
        <f t="shared" si="41"/>
        <v>2.6299999999999653</v>
      </c>
      <c r="G332" s="105">
        <v>1</v>
      </c>
      <c r="H332" s="106">
        <f t="shared" si="36"/>
        <v>2.8147599999999717</v>
      </c>
      <c r="I332" s="107">
        <f t="shared" si="37"/>
        <v>14.805637599999656</v>
      </c>
      <c r="J332" s="108">
        <f t="shared" si="38"/>
        <v>31.180637599999656</v>
      </c>
      <c r="M332" s="38">
        <v>326</v>
      </c>
    </row>
    <row r="333" spans="1:13">
      <c r="A333" s="117">
        <f t="shared" si="35"/>
        <v>16.375</v>
      </c>
      <c r="B333" s="121"/>
      <c r="C333" s="121"/>
      <c r="D333" s="105">
        <f t="shared" si="39"/>
        <v>0.42700000000000027</v>
      </c>
      <c r="E333" s="105">
        <f t="shared" si="40"/>
        <v>5.2699999999999303</v>
      </c>
      <c r="F333" s="105">
        <f t="shared" si="41"/>
        <v>2.6349999999999651</v>
      </c>
      <c r="G333" s="105">
        <v>1</v>
      </c>
      <c r="H333" s="106">
        <f t="shared" si="36"/>
        <v>2.8232899999999717</v>
      </c>
      <c r="I333" s="107">
        <f t="shared" si="37"/>
        <v>14.878738299999654</v>
      </c>
      <c r="J333" s="108">
        <f t="shared" si="38"/>
        <v>31.253738299999654</v>
      </c>
      <c r="M333" s="38">
        <v>327</v>
      </c>
    </row>
    <row r="334" spans="1:13">
      <c r="A334" s="117">
        <f t="shared" si="35"/>
        <v>16.375</v>
      </c>
      <c r="B334" s="121"/>
      <c r="C334" s="121"/>
      <c r="D334" s="105">
        <f t="shared" si="39"/>
        <v>0.42800000000000027</v>
      </c>
      <c r="E334" s="105">
        <f t="shared" si="40"/>
        <v>5.2799999999999301</v>
      </c>
      <c r="F334" s="105">
        <f t="shared" si="41"/>
        <v>2.639999999999965</v>
      </c>
      <c r="G334" s="105">
        <v>1</v>
      </c>
      <c r="H334" s="106">
        <f t="shared" si="36"/>
        <v>2.8318399999999713</v>
      </c>
      <c r="I334" s="107">
        <f t="shared" si="37"/>
        <v>14.95211519999965</v>
      </c>
      <c r="J334" s="108">
        <f t="shared" si="38"/>
        <v>31.32711519999965</v>
      </c>
      <c r="M334" s="38">
        <v>328</v>
      </c>
    </row>
    <row r="335" spans="1:13">
      <c r="A335" s="117">
        <f t="shared" si="35"/>
        <v>16.375</v>
      </c>
      <c r="B335" s="121"/>
      <c r="C335" s="121"/>
      <c r="D335" s="105">
        <f t="shared" si="39"/>
        <v>0.42900000000000027</v>
      </c>
      <c r="E335" s="105">
        <f t="shared" si="40"/>
        <v>5.2899999999999299</v>
      </c>
      <c r="F335" s="105">
        <f t="shared" si="41"/>
        <v>2.6449999999999649</v>
      </c>
      <c r="G335" s="105">
        <v>1</v>
      </c>
      <c r="H335" s="106">
        <f t="shared" si="36"/>
        <v>2.840409999999971</v>
      </c>
      <c r="I335" s="107">
        <f t="shared" si="37"/>
        <v>15.025768899999647</v>
      </c>
      <c r="J335" s="108">
        <f t="shared" si="38"/>
        <v>31.400768899999647</v>
      </c>
      <c r="M335" s="38">
        <v>329</v>
      </c>
    </row>
    <row r="336" spans="1:13">
      <c r="A336" s="117">
        <f t="shared" si="35"/>
        <v>16.375</v>
      </c>
      <c r="B336" s="121"/>
      <c r="C336" s="121"/>
      <c r="D336" s="105">
        <f t="shared" si="39"/>
        <v>0.43000000000000027</v>
      </c>
      <c r="E336" s="105">
        <f t="shared" si="40"/>
        <v>5.2999999999999297</v>
      </c>
      <c r="F336" s="105">
        <f t="shared" si="41"/>
        <v>2.6499999999999648</v>
      </c>
      <c r="G336" s="105">
        <v>1</v>
      </c>
      <c r="H336" s="106">
        <f t="shared" si="36"/>
        <v>2.8489999999999709</v>
      </c>
      <c r="I336" s="107">
        <f t="shared" si="37"/>
        <v>15.099699999999645</v>
      </c>
      <c r="J336" s="108">
        <f t="shared" si="38"/>
        <v>31.474699999999643</v>
      </c>
      <c r="M336" s="38">
        <v>330</v>
      </c>
    </row>
    <row r="337" spans="1:13">
      <c r="A337" s="117">
        <f t="shared" si="35"/>
        <v>16.375</v>
      </c>
      <c r="B337" s="121"/>
      <c r="C337" s="121"/>
      <c r="D337" s="105">
        <f t="shared" si="39"/>
        <v>0.43100000000000027</v>
      </c>
      <c r="E337" s="105">
        <f t="shared" si="40"/>
        <v>5.3099999999999294</v>
      </c>
      <c r="F337" s="105">
        <f t="shared" si="41"/>
        <v>2.6549999999999647</v>
      </c>
      <c r="G337" s="105">
        <v>1</v>
      </c>
      <c r="H337" s="106">
        <f t="shared" si="36"/>
        <v>2.8576099999999709</v>
      </c>
      <c r="I337" s="107">
        <f t="shared" si="37"/>
        <v>15.173909099999644</v>
      </c>
      <c r="J337" s="108">
        <f t="shared" si="38"/>
        <v>31.548909099999644</v>
      </c>
      <c r="M337" s="38">
        <v>331</v>
      </c>
    </row>
    <row r="338" spans="1:13">
      <c r="A338" s="117">
        <f t="shared" si="35"/>
        <v>16.375</v>
      </c>
      <c r="B338" s="121"/>
      <c r="C338" s="121"/>
      <c r="D338" s="105">
        <f t="shared" si="39"/>
        <v>0.43200000000000027</v>
      </c>
      <c r="E338" s="105">
        <f t="shared" si="40"/>
        <v>5.3199999999999292</v>
      </c>
      <c r="F338" s="105">
        <f t="shared" si="41"/>
        <v>2.6599999999999646</v>
      </c>
      <c r="G338" s="105">
        <v>1</v>
      </c>
      <c r="H338" s="106">
        <f t="shared" si="36"/>
        <v>2.8662399999999706</v>
      </c>
      <c r="I338" s="107">
        <f t="shared" si="37"/>
        <v>15.248396799999641</v>
      </c>
      <c r="J338" s="108">
        <f t="shared" si="38"/>
        <v>31.623396799999639</v>
      </c>
      <c r="M338" s="38">
        <v>332</v>
      </c>
    </row>
    <row r="339" spans="1:13">
      <c r="A339" s="117">
        <f t="shared" si="35"/>
        <v>16.375</v>
      </c>
      <c r="B339" s="121"/>
      <c r="C339" s="121"/>
      <c r="D339" s="105">
        <f t="shared" si="39"/>
        <v>0.43300000000000027</v>
      </c>
      <c r="E339" s="105">
        <f t="shared" si="40"/>
        <v>5.329999999999929</v>
      </c>
      <c r="F339" s="105">
        <f t="shared" si="41"/>
        <v>2.6649999999999645</v>
      </c>
      <c r="G339" s="105">
        <v>1</v>
      </c>
      <c r="H339" s="106">
        <f t="shared" si="36"/>
        <v>2.8748899999999704</v>
      </c>
      <c r="I339" s="107">
        <f t="shared" si="37"/>
        <v>15.323163699999638</v>
      </c>
      <c r="J339" s="108">
        <f t="shared" si="38"/>
        <v>31.69816369999964</v>
      </c>
      <c r="M339" s="38">
        <v>333</v>
      </c>
    </row>
    <row r="340" spans="1:13">
      <c r="A340" s="117">
        <f t="shared" si="35"/>
        <v>16.375</v>
      </c>
      <c r="B340" s="121"/>
      <c r="C340" s="121"/>
      <c r="D340" s="105">
        <f t="shared" si="39"/>
        <v>0.43400000000000027</v>
      </c>
      <c r="E340" s="105">
        <f t="shared" si="40"/>
        <v>5.3399999999999288</v>
      </c>
      <c r="F340" s="105">
        <f t="shared" si="41"/>
        <v>2.6699999999999644</v>
      </c>
      <c r="G340" s="105">
        <v>1</v>
      </c>
      <c r="H340" s="106">
        <f t="shared" si="36"/>
        <v>2.8835599999999704</v>
      </c>
      <c r="I340" s="107">
        <f t="shared" si="37"/>
        <v>15.398210399999636</v>
      </c>
      <c r="J340" s="108">
        <f t="shared" si="38"/>
        <v>31.773210399999634</v>
      </c>
      <c r="M340" s="38">
        <v>334</v>
      </c>
    </row>
    <row r="341" spans="1:13">
      <c r="A341" s="117">
        <f t="shared" si="35"/>
        <v>16.375</v>
      </c>
      <c r="B341" s="121"/>
      <c r="C341" s="121"/>
      <c r="D341" s="105">
        <f t="shared" si="39"/>
        <v>0.43500000000000028</v>
      </c>
      <c r="E341" s="105">
        <f t="shared" si="40"/>
        <v>5.3499999999999286</v>
      </c>
      <c r="F341" s="105">
        <f t="shared" si="41"/>
        <v>2.6749999999999643</v>
      </c>
      <c r="G341" s="105">
        <v>1</v>
      </c>
      <c r="H341" s="106">
        <f t="shared" si="36"/>
        <v>2.8922499999999705</v>
      </c>
      <c r="I341" s="107">
        <f t="shared" si="37"/>
        <v>15.473537499999635</v>
      </c>
      <c r="J341" s="108">
        <f t="shared" si="38"/>
        <v>31.848537499999637</v>
      </c>
      <c r="M341" s="38">
        <v>335</v>
      </c>
    </row>
    <row r="342" spans="1:13">
      <c r="A342" s="117">
        <f t="shared" ref="A342:A405" si="42">IF(B342&gt;0,A341+B342,A341)</f>
        <v>16.375</v>
      </c>
      <c r="B342" s="121"/>
      <c r="C342" s="121"/>
      <c r="D342" s="105">
        <f t="shared" si="39"/>
        <v>0.43600000000000028</v>
      </c>
      <c r="E342" s="105">
        <f t="shared" si="40"/>
        <v>5.3599999999999284</v>
      </c>
      <c r="F342" s="105">
        <f t="shared" si="41"/>
        <v>2.6799999999999642</v>
      </c>
      <c r="G342" s="105">
        <v>1</v>
      </c>
      <c r="H342" s="106">
        <f t="shared" si="36"/>
        <v>2.9009599999999698</v>
      </c>
      <c r="I342" s="107">
        <f t="shared" si="37"/>
        <v>15.54914559999963</v>
      </c>
      <c r="J342" s="108">
        <f t="shared" si="38"/>
        <v>31.92414559999963</v>
      </c>
      <c r="M342" s="38">
        <v>336</v>
      </c>
    </row>
    <row r="343" spans="1:13">
      <c r="A343" s="117">
        <f t="shared" si="42"/>
        <v>16.375</v>
      </c>
      <c r="B343" s="121"/>
      <c r="C343" s="121"/>
      <c r="D343" s="105">
        <f t="shared" si="39"/>
        <v>0.43700000000000028</v>
      </c>
      <c r="E343" s="105">
        <f t="shared" si="40"/>
        <v>5.3699999999999282</v>
      </c>
      <c r="F343" s="105">
        <f t="shared" si="41"/>
        <v>2.6849999999999641</v>
      </c>
      <c r="G343" s="105">
        <v>1</v>
      </c>
      <c r="H343" s="106">
        <f t="shared" si="36"/>
        <v>2.9096899999999697</v>
      </c>
      <c r="I343" s="107">
        <f t="shared" si="37"/>
        <v>15.625035299999627</v>
      </c>
      <c r="J343" s="108">
        <f t="shared" si="38"/>
        <v>32.000035299999624</v>
      </c>
      <c r="M343" s="38">
        <v>337</v>
      </c>
    </row>
    <row r="344" spans="1:13">
      <c r="A344" s="117">
        <f t="shared" si="42"/>
        <v>16.375</v>
      </c>
      <c r="B344" s="121"/>
      <c r="C344" s="121"/>
      <c r="D344" s="105">
        <f t="shared" si="39"/>
        <v>0.43800000000000028</v>
      </c>
      <c r="E344" s="105">
        <f t="shared" si="40"/>
        <v>5.379999999999928</v>
      </c>
      <c r="F344" s="105">
        <f t="shared" si="41"/>
        <v>2.689999999999964</v>
      </c>
      <c r="G344" s="105">
        <v>1</v>
      </c>
      <c r="H344" s="106">
        <f t="shared" si="36"/>
        <v>2.9184399999999697</v>
      </c>
      <c r="I344" s="107">
        <f t="shared" si="37"/>
        <v>15.701207199999628</v>
      </c>
      <c r="J344" s="108">
        <f t="shared" si="38"/>
        <v>32.076207199999629</v>
      </c>
      <c r="M344" s="38">
        <v>338</v>
      </c>
    </row>
    <row r="345" spans="1:13">
      <c r="A345" s="117">
        <f t="shared" si="42"/>
        <v>16.375</v>
      </c>
      <c r="B345" s="121"/>
      <c r="C345" s="121"/>
      <c r="D345" s="105">
        <f t="shared" si="39"/>
        <v>0.43900000000000028</v>
      </c>
      <c r="E345" s="105">
        <f t="shared" si="40"/>
        <v>5.3899999999999277</v>
      </c>
      <c r="F345" s="105">
        <f t="shared" si="41"/>
        <v>2.6949999999999639</v>
      </c>
      <c r="G345" s="105">
        <v>1</v>
      </c>
      <c r="H345" s="106">
        <f t="shared" si="36"/>
        <v>2.9272099999999694</v>
      </c>
      <c r="I345" s="107">
        <f t="shared" si="37"/>
        <v>15.777661899999623</v>
      </c>
      <c r="J345" s="108">
        <f t="shared" si="38"/>
        <v>32.152661899999622</v>
      </c>
      <c r="M345" s="38">
        <v>339</v>
      </c>
    </row>
    <row r="346" spans="1:13">
      <c r="A346" s="117">
        <f t="shared" si="42"/>
        <v>16.375</v>
      </c>
      <c r="B346" s="121"/>
      <c r="C346" s="121"/>
      <c r="D346" s="105">
        <f t="shared" si="39"/>
        <v>0.44000000000000028</v>
      </c>
      <c r="E346" s="105">
        <f t="shared" si="40"/>
        <v>5.3999999999999275</v>
      </c>
      <c r="F346" s="105">
        <f t="shared" si="41"/>
        <v>2.6999999999999638</v>
      </c>
      <c r="G346" s="105">
        <v>1</v>
      </c>
      <c r="H346" s="106">
        <f t="shared" si="36"/>
        <v>2.9359999999999693</v>
      </c>
      <c r="I346" s="107">
        <f t="shared" si="37"/>
        <v>15.854399999999622</v>
      </c>
      <c r="J346" s="108">
        <f t="shared" si="38"/>
        <v>32.229399999999622</v>
      </c>
      <c r="M346" s="38">
        <v>340</v>
      </c>
    </row>
    <row r="347" spans="1:13">
      <c r="A347" s="117">
        <f t="shared" si="42"/>
        <v>16.375</v>
      </c>
      <c r="B347" s="121"/>
      <c r="C347" s="121"/>
      <c r="D347" s="105">
        <f t="shared" si="39"/>
        <v>0.44100000000000028</v>
      </c>
      <c r="E347" s="105">
        <f t="shared" si="40"/>
        <v>5.4099999999999273</v>
      </c>
      <c r="F347" s="105">
        <f t="shared" si="41"/>
        <v>2.7049999999999637</v>
      </c>
      <c r="G347" s="105">
        <v>1</v>
      </c>
      <c r="H347" s="106">
        <f t="shared" si="36"/>
        <v>2.9448099999999693</v>
      </c>
      <c r="I347" s="107">
        <f t="shared" si="37"/>
        <v>15.931422099999621</v>
      </c>
      <c r="J347" s="108">
        <f t="shared" si="38"/>
        <v>32.306422099999622</v>
      </c>
      <c r="M347" s="38">
        <v>341</v>
      </c>
    </row>
    <row r="348" spans="1:13">
      <c r="A348" s="117">
        <f t="shared" si="42"/>
        <v>16.375</v>
      </c>
      <c r="B348" s="121"/>
      <c r="C348" s="121"/>
      <c r="D348" s="105">
        <f t="shared" si="39"/>
        <v>0.44200000000000028</v>
      </c>
      <c r="E348" s="105">
        <f t="shared" si="40"/>
        <v>5.4199999999999271</v>
      </c>
      <c r="F348" s="105">
        <f t="shared" si="41"/>
        <v>2.7099999999999635</v>
      </c>
      <c r="G348" s="105">
        <v>1</v>
      </c>
      <c r="H348" s="106">
        <f t="shared" si="36"/>
        <v>2.953639999999969</v>
      </c>
      <c r="I348" s="107">
        <f t="shared" si="37"/>
        <v>16.008728799999616</v>
      </c>
      <c r="J348" s="108">
        <f t="shared" si="38"/>
        <v>32.383728799999616</v>
      </c>
      <c r="M348" s="38">
        <v>342</v>
      </c>
    </row>
    <row r="349" spans="1:13">
      <c r="A349" s="117">
        <f t="shared" si="42"/>
        <v>16.375</v>
      </c>
      <c r="B349" s="121"/>
      <c r="C349" s="121"/>
      <c r="D349" s="105">
        <f t="shared" si="39"/>
        <v>0.44300000000000028</v>
      </c>
      <c r="E349" s="105">
        <f t="shared" si="40"/>
        <v>5.4299999999999269</v>
      </c>
      <c r="F349" s="105">
        <f t="shared" si="41"/>
        <v>2.7149999999999634</v>
      </c>
      <c r="G349" s="105">
        <v>1</v>
      </c>
      <c r="H349" s="106">
        <f t="shared" si="36"/>
        <v>2.9624899999999688</v>
      </c>
      <c r="I349" s="107">
        <f t="shared" si="37"/>
        <v>16.086320699999614</v>
      </c>
      <c r="J349" s="108">
        <f t="shared" si="38"/>
        <v>32.461320699999618</v>
      </c>
      <c r="M349" s="38">
        <v>343</v>
      </c>
    </row>
    <row r="350" spans="1:13">
      <c r="A350" s="117">
        <f t="shared" si="42"/>
        <v>16.375</v>
      </c>
      <c r="B350" s="121"/>
      <c r="C350" s="121"/>
      <c r="D350" s="105">
        <f t="shared" si="39"/>
        <v>0.44400000000000028</v>
      </c>
      <c r="E350" s="105">
        <f t="shared" si="40"/>
        <v>5.4399999999999267</v>
      </c>
      <c r="F350" s="105">
        <f t="shared" si="41"/>
        <v>2.7199999999999633</v>
      </c>
      <c r="G350" s="105">
        <v>1</v>
      </c>
      <c r="H350" s="106">
        <f t="shared" si="36"/>
        <v>2.9713599999999687</v>
      </c>
      <c r="I350" s="107">
        <f t="shared" si="37"/>
        <v>16.164198399999613</v>
      </c>
      <c r="J350" s="108">
        <f t="shared" si="38"/>
        <v>32.539198399999613</v>
      </c>
      <c r="M350" s="38">
        <v>344</v>
      </c>
    </row>
    <row r="351" spans="1:13">
      <c r="A351" s="117">
        <f t="shared" si="42"/>
        <v>16.375</v>
      </c>
      <c r="B351" s="121"/>
      <c r="C351" s="121"/>
      <c r="D351" s="105">
        <f t="shared" si="39"/>
        <v>0.44500000000000028</v>
      </c>
      <c r="E351" s="105">
        <f t="shared" si="40"/>
        <v>5.4499999999999265</v>
      </c>
      <c r="F351" s="105">
        <f t="shared" si="41"/>
        <v>2.7249999999999632</v>
      </c>
      <c r="G351" s="105">
        <v>1</v>
      </c>
      <c r="H351" s="106">
        <f t="shared" si="36"/>
        <v>2.9802499999999688</v>
      </c>
      <c r="I351" s="107">
        <f t="shared" si="37"/>
        <v>16.242362499999611</v>
      </c>
      <c r="J351" s="108">
        <f t="shared" si="38"/>
        <v>32.617362499999615</v>
      </c>
      <c r="M351" s="38">
        <v>345</v>
      </c>
    </row>
    <row r="352" spans="1:13">
      <c r="A352" s="117">
        <f t="shared" si="42"/>
        <v>16.375</v>
      </c>
      <c r="B352" s="121"/>
      <c r="C352" s="121"/>
      <c r="D352" s="105">
        <f t="shared" si="39"/>
        <v>0.44600000000000029</v>
      </c>
      <c r="E352" s="105">
        <f t="shared" si="40"/>
        <v>5.4599999999999262</v>
      </c>
      <c r="F352" s="105">
        <f t="shared" si="41"/>
        <v>2.7299999999999631</v>
      </c>
      <c r="G352" s="105">
        <v>1</v>
      </c>
      <c r="H352" s="106">
        <f t="shared" si="36"/>
        <v>2.9891599999999685</v>
      </c>
      <c r="I352" s="107">
        <f t="shared" si="37"/>
        <v>16.320813599999607</v>
      </c>
      <c r="J352" s="108">
        <f t="shared" si="38"/>
        <v>32.69581359999961</v>
      </c>
      <c r="M352" s="38">
        <v>346</v>
      </c>
    </row>
    <row r="353" spans="1:13">
      <c r="A353" s="117">
        <f t="shared" si="42"/>
        <v>16.375</v>
      </c>
      <c r="B353" s="121"/>
      <c r="C353" s="121"/>
      <c r="D353" s="105">
        <f t="shared" si="39"/>
        <v>0.44700000000000029</v>
      </c>
      <c r="E353" s="105">
        <f t="shared" si="40"/>
        <v>5.469999999999926</v>
      </c>
      <c r="F353" s="105">
        <f t="shared" si="41"/>
        <v>2.734999999999963</v>
      </c>
      <c r="G353" s="105">
        <v>1</v>
      </c>
      <c r="H353" s="106">
        <f t="shared" si="36"/>
        <v>2.9980899999999684</v>
      </c>
      <c r="I353" s="107">
        <f t="shared" si="37"/>
        <v>16.399552299999606</v>
      </c>
      <c r="J353" s="108">
        <f t="shared" si="38"/>
        <v>32.774552299999606</v>
      </c>
      <c r="M353" s="38">
        <v>347</v>
      </c>
    </row>
    <row r="354" spans="1:13">
      <c r="A354" s="117">
        <f t="shared" si="42"/>
        <v>16.375</v>
      </c>
      <c r="B354" s="121"/>
      <c r="C354" s="121"/>
      <c r="D354" s="105">
        <f t="shared" si="39"/>
        <v>0.44800000000000029</v>
      </c>
      <c r="E354" s="105">
        <f t="shared" si="40"/>
        <v>5.4799999999999258</v>
      </c>
      <c r="F354" s="105">
        <f t="shared" si="41"/>
        <v>2.7399999999999629</v>
      </c>
      <c r="G354" s="105">
        <v>1</v>
      </c>
      <c r="H354" s="106">
        <f t="shared" si="36"/>
        <v>3.007039999999968</v>
      </c>
      <c r="I354" s="107">
        <f t="shared" si="37"/>
        <v>16.478579199999601</v>
      </c>
      <c r="J354" s="108">
        <f t="shared" si="38"/>
        <v>32.853579199999601</v>
      </c>
      <c r="M354" s="38">
        <v>348</v>
      </c>
    </row>
    <row r="355" spans="1:13">
      <c r="A355" s="117">
        <f t="shared" si="42"/>
        <v>16.375</v>
      </c>
      <c r="B355" s="121"/>
      <c r="C355" s="121"/>
      <c r="D355" s="105">
        <f t="shared" si="39"/>
        <v>0.44900000000000029</v>
      </c>
      <c r="E355" s="105">
        <f t="shared" si="40"/>
        <v>5.4899999999999256</v>
      </c>
      <c r="F355" s="105">
        <f t="shared" si="41"/>
        <v>2.7449999999999628</v>
      </c>
      <c r="G355" s="105">
        <v>1</v>
      </c>
      <c r="H355" s="106">
        <f t="shared" si="36"/>
        <v>3.0160099999999681</v>
      </c>
      <c r="I355" s="107">
        <f t="shared" si="37"/>
        <v>16.557894899999599</v>
      </c>
      <c r="J355" s="108">
        <f t="shared" si="38"/>
        <v>32.932894899999596</v>
      </c>
      <c r="M355" s="38">
        <v>349</v>
      </c>
    </row>
    <row r="356" spans="1:13">
      <c r="A356" s="117">
        <f t="shared" si="42"/>
        <v>16.375</v>
      </c>
      <c r="B356" s="120"/>
      <c r="C356" s="120"/>
      <c r="D356" s="105">
        <f t="shared" si="39"/>
        <v>0.45000000000000029</v>
      </c>
      <c r="E356" s="105">
        <f t="shared" si="40"/>
        <v>5.4999999999999254</v>
      </c>
      <c r="F356" s="105">
        <f t="shared" si="41"/>
        <v>2.7499999999999627</v>
      </c>
      <c r="G356" s="105">
        <v>1</v>
      </c>
      <c r="H356" s="106">
        <f t="shared" si="36"/>
        <v>3.0249999999999679</v>
      </c>
      <c r="I356" s="107">
        <f t="shared" si="37"/>
        <v>16.637499999999598</v>
      </c>
      <c r="J356" s="108">
        <f t="shared" si="38"/>
        <v>33.012499999999598</v>
      </c>
      <c r="M356" s="38">
        <v>350</v>
      </c>
    </row>
    <row r="357" spans="1:13">
      <c r="A357" s="117">
        <f t="shared" si="42"/>
        <v>16.375</v>
      </c>
      <c r="B357" s="121"/>
      <c r="C357" s="121"/>
      <c r="D357" s="105">
        <f t="shared" si="39"/>
        <v>0.45100000000000029</v>
      </c>
      <c r="E357" s="105">
        <f t="shared" si="40"/>
        <v>5.5099999999999252</v>
      </c>
      <c r="F357" s="105">
        <f t="shared" si="41"/>
        <v>2.7549999999999626</v>
      </c>
      <c r="G357" s="105">
        <v>1</v>
      </c>
      <c r="H357" s="106">
        <f t="shared" si="36"/>
        <v>3.0340099999999675</v>
      </c>
      <c r="I357" s="107">
        <f t="shared" si="37"/>
        <v>16.717395099999592</v>
      </c>
      <c r="J357" s="108">
        <f t="shared" si="38"/>
        <v>33.092395099999592</v>
      </c>
      <c r="M357" s="38">
        <v>351</v>
      </c>
    </row>
    <row r="358" spans="1:13">
      <c r="A358" s="117">
        <f t="shared" si="42"/>
        <v>16.375</v>
      </c>
      <c r="B358" s="121"/>
      <c r="C358" s="121"/>
      <c r="D358" s="105">
        <f t="shared" si="39"/>
        <v>0.45200000000000029</v>
      </c>
      <c r="E358" s="105">
        <f t="shared" si="40"/>
        <v>5.519999999999925</v>
      </c>
      <c r="F358" s="105">
        <f t="shared" si="41"/>
        <v>2.7599999999999625</v>
      </c>
      <c r="G358" s="105">
        <v>1</v>
      </c>
      <c r="H358" s="106">
        <f t="shared" si="36"/>
        <v>3.0430399999999671</v>
      </c>
      <c r="I358" s="107">
        <f t="shared" si="37"/>
        <v>16.79758079999959</v>
      </c>
      <c r="J358" s="108">
        <f t="shared" si="38"/>
        <v>33.172580799999594</v>
      </c>
      <c r="M358" s="38">
        <v>352</v>
      </c>
    </row>
    <row r="359" spans="1:13">
      <c r="A359" s="117">
        <f t="shared" si="42"/>
        <v>16.375</v>
      </c>
      <c r="B359" s="121"/>
      <c r="C359" s="121"/>
      <c r="D359" s="105">
        <f t="shared" si="39"/>
        <v>0.45300000000000029</v>
      </c>
      <c r="E359" s="105">
        <f t="shared" si="40"/>
        <v>5.5299999999999248</v>
      </c>
      <c r="F359" s="105">
        <f t="shared" si="41"/>
        <v>2.7649999999999624</v>
      </c>
      <c r="G359" s="105">
        <v>1</v>
      </c>
      <c r="H359" s="106">
        <f t="shared" si="36"/>
        <v>3.0520899999999673</v>
      </c>
      <c r="I359" s="107">
        <f t="shared" si="37"/>
        <v>16.878057699999591</v>
      </c>
      <c r="J359" s="108">
        <f t="shared" si="38"/>
        <v>33.253057699999587</v>
      </c>
      <c r="M359" s="38">
        <v>353</v>
      </c>
    </row>
    <row r="360" spans="1:13">
      <c r="A360" s="117">
        <f t="shared" si="42"/>
        <v>16.375</v>
      </c>
      <c r="B360" s="121"/>
      <c r="C360" s="121"/>
      <c r="D360" s="105">
        <f t="shared" si="39"/>
        <v>0.45400000000000029</v>
      </c>
      <c r="E360" s="105">
        <f t="shared" si="40"/>
        <v>5.5399999999999245</v>
      </c>
      <c r="F360" s="105">
        <f t="shared" si="41"/>
        <v>2.7699999999999623</v>
      </c>
      <c r="G360" s="105">
        <v>1</v>
      </c>
      <c r="H360" s="106">
        <f t="shared" si="36"/>
        <v>3.0611599999999672</v>
      </c>
      <c r="I360" s="107">
        <f t="shared" si="37"/>
        <v>16.958826399999587</v>
      </c>
      <c r="J360" s="108">
        <f t="shared" si="38"/>
        <v>33.333826399999587</v>
      </c>
      <c r="M360" s="38">
        <v>354</v>
      </c>
    </row>
    <row r="361" spans="1:13">
      <c r="A361" s="117">
        <f t="shared" si="42"/>
        <v>16.375</v>
      </c>
      <c r="B361" s="121"/>
      <c r="C361" s="121"/>
      <c r="D361" s="105">
        <f t="shared" si="39"/>
        <v>0.45500000000000029</v>
      </c>
      <c r="E361" s="105">
        <f t="shared" si="40"/>
        <v>5.5499999999999243</v>
      </c>
      <c r="F361" s="105">
        <f t="shared" si="41"/>
        <v>2.7749999999999622</v>
      </c>
      <c r="G361" s="105">
        <v>1</v>
      </c>
      <c r="H361" s="106">
        <f t="shared" si="36"/>
        <v>3.0702499999999668</v>
      </c>
      <c r="I361" s="107">
        <f t="shared" si="37"/>
        <v>17.039887499999583</v>
      </c>
      <c r="J361" s="108">
        <f t="shared" si="38"/>
        <v>33.41488749999958</v>
      </c>
      <c r="M361" s="38">
        <v>355</v>
      </c>
    </row>
    <row r="362" spans="1:13">
      <c r="A362" s="117">
        <f t="shared" si="42"/>
        <v>16.375</v>
      </c>
      <c r="B362" s="121"/>
      <c r="C362" s="121"/>
      <c r="D362" s="105">
        <f t="shared" si="39"/>
        <v>0.45600000000000029</v>
      </c>
      <c r="E362" s="105">
        <f t="shared" si="40"/>
        <v>5.5599999999999241</v>
      </c>
      <c r="F362" s="105">
        <f t="shared" si="41"/>
        <v>2.7799999999999621</v>
      </c>
      <c r="G362" s="105">
        <v>1</v>
      </c>
      <c r="H362" s="106">
        <f t="shared" si="36"/>
        <v>3.0793599999999666</v>
      </c>
      <c r="I362" s="107">
        <f t="shared" si="37"/>
        <v>17.121241599999582</v>
      </c>
      <c r="J362" s="108">
        <f t="shared" si="38"/>
        <v>33.496241599999578</v>
      </c>
      <c r="M362" s="38">
        <v>356</v>
      </c>
    </row>
    <row r="363" spans="1:13">
      <c r="A363" s="117">
        <f t="shared" si="42"/>
        <v>16.375</v>
      </c>
      <c r="B363" s="121"/>
      <c r="C363" s="121"/>
      <c r="D363" s="105">
        <f t="shared" si="39"/>
        <v>0.45700000000000029</v>
      </c>
      <c r="E363" s="105">
        <f t="shared" si="40"/>
        <v>5.5699999999999239</v>
      </c>
      <c r="F363" s="105">
        <f t="shared" si="41"/>
        <v>2.784999999999962</v>
      </c>
      <c r="G363" s="105">
        <v>1</v>
      </c>
      <c r="H363" s="106">
        <f t="shared" si="36"/>
        <v>3.0884899999999664</v>
      </c>
      <c r="I363" s="107">
        <f t="shared" si="37"/>
        <v>17.20288929999958</v>
      </c>
      <c r="J363" s="108">
        <f t="shared" si="38"/>
        <v>33.577889299999583</v>
      </c>
      <c r="M363" s="38">
        <v>357</v>
      </c>
    </row>
    <row r="364" spans="1:13">
      <c r="A364" s="117">
        <f t="shared" si="42"/>
        <v>16.375</v>
      </c>
      <c r="B364" s="121"/>
      <c r="C364" s="121"/>
      <c r="D364" s="105">
        <f t="shared" si="39"/>
        <v>0.4580000000000003</v>
      </c>
      <c r="E364" s="105">
        <f t="shared" si="40"/>
        <v>5.5799999999999237</v>
      </c>
      <c r="F364" s="105">
        <f t="shared" si="41"/>
        <v>2.7899999999999618</v>
      </c>
      <c r="G364" s="105">
        <v>1</v>
      </c>
      <c r="H364" s="106">
        <f t="shared" si="36"/>
        <v>3.0976399999999664</v>
      </c>
      <c r="I364" s="107">
        <f t="shared" si="37"/>
        <v>17.284831199999577</v>
      </c>
      <c r="J364" s="108">
        <f t="shared" si="38"/>
        <v>33.659831199999573</v>
      </c>
      <c r="M364" s="38">
        <v>358</v>
      </c>
    </row>
    <row r="365" spans="1:13">
      <c r="A365" s="117">
        <f t="shared" si="42"/>
        <v>16.375</v>
      </c>
      <c r="B365" s="121"/>
      <c r="C365" s="121"/>
      <c r="D365" s="105">
        <f t="shared" si="39"/>
        <v>0.4590000000000003</v>
      </c>
      <c r="E365" s="105">
        <f t="shared" si="40"/>
        <v>5.5899999999999235</v>
      </c>
      <c r="F365" s="105">
        <f t="shared" si="41"/>
        <v>2.7949999999999617</v>
      </c>
      <c r="G365" s="105">
        <v>1</v>
      </c>
      <c r="H365" s="106">
        <f t="shared" si="36"/>
        <v>3.1068099999999665</v>
      </c>
      <c r="I365" s="107">
        <f t="shared" si="37"/>
        <v>17.367067899999576</v>
      </c>
      <c r="J365" s="108">
        <f t="shared" si="38"/>
        <v>33.742067899999576</v>
      </c>
      <c r="M365" s="38">
        <v>359</v>
      </c>
    </row>
    <row r="366" spans="1:13">
      <c r="A366" s="117">
        <f t="shared" si="42"/>
        <v>16.375</v>
      </c>
      <c r="B366" s="121"/>
      <c r="C366" s="121"/>
      <c r="D366" s="105">
        <f t="shared" si="39"/>
        <v>0.4600000000000003</v>
      </c>
      <c r="E366" s="105">
        <f t="shared" si="40"/>
        <v>5.5999999999999233</v>
      </c>
      <c r="F366" s="105">
        <f t="shared" si="41"/>
        <v>2.7999999999999616</v>
      </c>
      <c r="G366" s="105">
        <v>1</v>
      </c>
      <c r="H366" s="106">
        <f t="shared" si="36"/>
        <v>3.1159999999999659</v>
      </c>
      <c r="I366" s="107">
        <f t="shared" si="37"/>
        <v>17.44959999999957</v>
      </c>
      <c r="J366" s="108">
        <f t="shared" si="38"/>
        <v>33.82459999999957</v>
      </c>
      <c r="M366" s="38">
        <v>360</v>
      </c>
    </row>
    <row r="367" spans="1:13">
      <c r="A367" s="117">
        <f t="shared" si="42"/>
        <v>16.375</v>
      </c>
      <c r="B367" s="121"/>
      <c r="C367" s="121"/>
      <c r="D367" s="105">
        <f t="shared" si="39"/>
        <v>0.4610000000000003</v>
      </c>
      <c r="E367" s="105">
        <f t="shared" si="40"/>
        <v>5.609999999999923</v>
      </c>
      <c r="F367" s="105">
        <f t="shared" si="41"/>
        <v>2.8049999999999615</v>
      </c>
      <c r="G367" s="105">
        <v>1</v>
      </c>
      <c r="H367" s="106">
        <f t="shared" si="36"/>
        <v>3.1252099999999658</v>
      </c>
      <c r="I367" s="107">
        <f t="shared" si="37"/>
        <v>17.532428099999567</v>
      </c>
      <c r="J367" s="108">
        <f t="shared" si="38"/>
        <v>33.907428099999564</v>
      </c>
      <c r="M367" s="38">
        <v>361</v>
      </c>
    </row>
    <row r="368" spans="1:13">
      <c r="A368" s="117">
        <f t="shared" si="42"/>
        <v>16.375</v>
      </c>
      <c r="B368" s="121"/>
      <c r="C368" s="121"/>
      <c r="D368" s="105">
        <f t="shared" si="39"/>
        <v>0.4620000000000003</v>
      </c>
      <c r="E368" s="105">
        <f t="shared" si="40"/>
        <v>5.6199999999999228</v>
      </c>
      <c r="F368" s="105">
        <f t="shared" si="41"/>
        <v>2.8099999999999614</v>
      </c>
      <c r="G368" s="105">
        <v>1</v>
      </c>
      <c r="H368" s="106">
        <f t="shared" si="36"/>
        <v>3.1344399999999659</v>
      </c>
      <c r="I368" s="107">
        <f t="shared" si="37"/>
        <v>17.615552799999566</v>
      </c>
      <c r="J368" s="108">
        <f t="shared" si="38"/>
        <v>33.990552799999563</v>
      </c>
      <c r="M368" s="38">
        <v>362</v>
      </c>
    </row>
    <row r="369" spans="1:13">
      <c r="A369" s="117">
        <f t="shared" si="42"/>
        <v>16.375</v>
      </c>
      <c r="B369" s="121"/>
      <c r="C369" s="121"/>
      <c r="D369" s="105">
        <f t="shared" si="39"/>
        <v>0.4630000000000003</v>
      </c>
      <c r="E369" s="105">
        <f t="shared" si="40"/>
        <v>5.6299999999999226</v>
      </c>
      <c r="F369" s="105">
        <f t="shared" si="41"/>
        <v>2.8149999999999613</v>
      </c>
      <c r="G369" s="105">
        <v>1</v>
      </c>
      <c r="H369" s="106">
        <f t="shared" si="36"/>
        <v>3.1436899999999657</v>
      </c>
      <c r="I369" s="107">
        <f t="shared" si="37"/>
        <v>17.698974699999564</v>
      </c>
      <c r="J369" s="108">
        <f t="shared" si="38"/>
        <v>34.073974699999567</v>
      </c>
      <c r="M369" s="38">
        <v>363</v>
      </c>
    </row>
    <row r="370" spans="1:13">
      <c r="A370" s="117">
        <f t="shared" si="42"/>
        <v>16.375</v>
      </c>
      <c r="B370" s="121"/>
      <c r="C370" s="121"/>
      <c r="D370" s="105">
        <f t="shared" si="39"/>
        <v>0.4640000000000003</v>
      </c>
      <c r="E370" s="105">
        <f t="shared" si="40"/>
        <v>5.6399999999999224</v>
      </c>
      <c r="F370" s="105">
        <f t="shared" si="41"/>
        <v>2.8199999999999612</v>
      </c>
      <c r="G370" s="105">
        <v>1</v>
      </c>
      <c r="H370" s="106">
        <f t="shared" si="36"/>
        <v>3.1529599999999651</v>
      </c>
      <c r="I370" s="107">
        <f t="shared" si="37"/>
        <v>17.78269439999956</v>
      </c>
      <c r="J370" s="108">
        <f t="shared" si="38"/>
        <v>34.157694399999556</v>
      </c>
      <c r="M370" s="38">
        <v>364</v>
      </c>
    </row>
    <row r="371" spans="1:13">
      <c r="A371" s="117">
        <f t="shared" si="42"/>
        <v>16.375</v>
      </c>
      <c r="B371" s="121"/>
      <c r="C371" s="121"/>
      <c r="D371" s="105">
        <f t="shared" si="39"/>
        <v>0.4650000000000003</v>
      </c>
      <c r="E371" s="105">
        <f t="shared" si="40"/>
        <v>5.6499999999999222</v>
      </c>
      <c r="F371" s="105">
        <f t="shared" si="41"/>
        <v>2.8249999999999611</v>
      </c>
      <c r="G371" s="105">
        <v>1</v>
      </c>
      <c r="H371" s="106">
        <f t="shared" si="36"/>
        <v>3.1622499999999651</v>
      </c>
      <c r="I371" s="107">
        <f t="shared" si="37"/>
        <v>17.866712499999558</v>
      </c>
      <c r="J371" s="108">
        <f t="shared" si="38"/>
        <v>34.241712499999558</v>
      </c>
      <c r="M371" s="38">
        <v>365</v>
      </c>
    </row>
    <row r="372" spans="1:13">
      <c r="A372" s="117">
        <f t="shared" si="42"/>
        <v>16.375</v>
      </c>
      <c r="B372" s="121"/>
      <c r="C372" s="121"/>
      <c r="D372" s="105">
        <f t="shared" si="39"/>
        <v>0.4660000000000003</v>
      </c>
      <c r="E372" s="105">
        <f t="shared" si="40"/>
        <v>5.659999999999922</v>
      </c>
      <c r="F372" s="105">
        <f t="shared" si="41"/>
        <v>2.829999999999961</v>
      </c>
      <c r="G372" s="105">
        <v>1</v>
      </c>
      <c r="H372" s="106">
        <f t="shared" si="36"/>
        <v>3.1715599999999653</v>
      </c>
      <c r="I372" s="107">
        <f t="shared" si="37"/>
        <v>17.951029599999558</v>
      </c>
      <c r="J372" s="108">
        <f t="shared" si="38"/>
        <v>34.326029599999558</v>
      </c>
      <c r="M372" s="38">
        <v>366</v>
      </c>
    </row>
    <row r="373" spans="1:13">
      <c r="A373" s="117">
        <f t="shared" si="42"/>
        <v>16.375</v>
      </c>
      <c r="B373" s="121"/>
      <c r="C373" s="121"/>
      <c r="D373" s="105">
        <f t="shared" si="39"/>
        <v>0.4670000000000003</v>
      </c>
      <c r="E373" s="105">
        <f t="shared" si="40"/>
        <v>5.6699999999999218</v>
      </c>
      <c r="F373" s="105">
        <f t="shared" si="41"/>
        <v>2.8349999999999609</v>
      </c>
      <c r="G373" s="105">
        <v>1</v>
      </c>
      <c r="H373" s="106">
        <f t="shared" si="36"/>
        <v>3.1808899999999651</v>
      </c>
      <c r="I373" s="107">
        <f t="shared" si="37"/>
        <v>18.035646299999552</v>
      </c>
      <c r="J373" s="108">
        <f t="shared" si="38"/>
        <v>34.410646299999556</v>
      </c>
      <c r="M373" s="38">
        <v>367</v>
      </c>
    </row>
    <row r="374" spans="1:13">
      <c r="A374" s="117">
        <f t="shared" si="42"/>
        <v>16.375</v>
      </c>
      <c r="B374" s="121"/>
      <c r="C374" s="121"/>
      <c r="D374" s="105">
        <f t="shared" si="39"/>
        <v>0.4680000000000003</v>
      </c>
      <c r="E374" s="105">
        <f t="shared" si="40"/>
        <v>5.6799999999999216</v>
      </c>
      <c r="F374" s="105">
        <f t="shared" si="41"/>
        <v>2.8399999999999608</v>
      </c>
      <c r="G374" s="105">
        <v>1</v>
      </c>
      <c r="H374" s="106">
        <f t="shared" si="36"/>
        <v>3.1902399999999647</v>
      </c>
      <c r="I374" s="107">
        <f t="shared" si="37"/>
        <v>18.120563199999548</v>
      </c>
      <c r="J374" s="108">
        <f t="shared" si="38"/>
        <v>34.495563199999552</v>
      </c>
      <c r="M374" s="38">
        <v>368</v>
      </c>
    </row>
    <row r="375" spans="1:13">
      <c r="A375" s="117">
        <f t="shared" si="42"/>
        <v>16.375</v>
      </c>
      <c r="B375" s="121"/>
      <c r="C375" s="121"/>
      <c r="D375" s="105">
        <f t="shared" si="39"/>
        <v>0.46900000000000031</v>
      </c>
      <c r="E375" s="105">
        <f t="shared" si="40"/>
        <v>5.6899999999999213</v>
      </c>
      <c r="F375" s="105">
        <f t="shared" si="41"/>
        <v>2.8449999999999607</v>
      </c>
      <c r="G375" s="105">
        <v>1</v>
      </c>
      <c r="H375" s="106">
        <f t="shared" si="36"/>
        <v>3.1996099999999648</v>
      </c>
      <c r="I375" s="107">
        <f t="shared" si="37"/>
        <v>18.205780899999549</v>
      </c>
      <c r="J375" s="108">
        <f t="shared" si="38"/>
        <v>34.580780899999553</v>
      </c>
      <c r="M375" s="38">
        <v>369</v>
      </c>
    </row>
    <row r="376" spans="1:13">
      <c r="A376" s="117">
        <f t="shared" si="42"/>
        <v>16.375</v>
      </c>
      <c r="B376" s="121"/>
      <c r="C376" s="121"/>
      <c r="D376" s="105">
        <f t="shared" si="39"/>
        <v>0.47000000000000031</v>
      </c>
      <c r="E376" s="105">
        <f t="shared" si="40"/>
        <v>5.6999999999999211</v>
      </c>
      <c r="F376" s="105">
        <f t="shared" si="41"/>
        <v>2.8499999999999606</v>
      </c>
      <c r="G376" s="105">
        <v>1</v>
      </c>
      <c r="H376" s="106">
        <f t="shared" si="36"/>
        <v>3.2089999999999645</v>
      </c>
      <c r="I376" s="107">
        <f t="shared" si="37"/>
        <v>18.291299999999545</v>
      </c>
      <c r="J376" s="108">
        <f t="shared" si="38"/>
        <v>34.666299999999545</v>
      </c>
      <c r="M376" s="38">
        <v>370</v>
      </c>
    </row>
    <row r="377" spans="1:13">
      <c r="A377" s="117">
        <f t="shared" si="42"/>
        <v>16.375</v>
      </c>
      <c r="B377" s="121"/>
      <c r="C377" s="121"/>
      <c r="D377" s="105">
        <f t="shared" si="39"/>
        <v>0.47100000000000031</v>
      </c>
      <c r="E377" s="105">
        <f t="shared" si="40"/>
        <v>5.7099999999999209</v>
      </c>
      <c r="F377" s="105">
        <f t="shared" si="41"/>
        <v>2.8549999999999605</v>
      </c>
      <c r="G377" s="105">
        <v>1</v>
      </c>
      <c r="H377" s="106">
        <f t="shared" si="36"/>
        <v>3.218409999999964</v>
      </c>
      <c r="I377" s="107">
        <f t="shared" si="37"/>
        <v>18.377121099999542</v>
      </c>
      <c r="J377" s="108">
        <f t="shared" si="38"/>
        <v>34.752121099999542</v>
      </c>
      <c r="M377" s="38">
        <v>371</v>
      </c>
    </row>
    <row r="378" spans="1:13">
      <c r="A378" s="117">
        <f t="shared" si="42"/>
        <v>16.375</v>
      </c>
      <c r="B378" s="121"/>
      <c r="C378" s="121"/>
      <c r="D378" s="105">
        <f t="shared" si="39"/>
        <v>0.47200000000000031</v>
      </c>
      <c r="E378" s="105">
        <f t="shared" si="40"/>
        <v>5.7199999999999207</v>
      </c>
      <c r="F378" s="105">
        <f t="shared" si="41"/>
        <v>2.8599999999999604</v>
      </c>
      <c r="G378" s="105">
        <v>1</v>
      </c>
      <c r="H378" s="106">
        <f t="shared" si="36"/>
        <v>3.2278399999999641</v>
      </c>
      <c r="I378" s="107">
        <f t="shared" si="37"/>
        <v>18.46324479999954</v>
      </c>
      <c r="J378" s="108">
        <f t="shared" si="38"/>
        <v>34.838244799999543</v>
      </c>
      <c r="M378" s="38">
        <v>372</v>
      </c>
    </row>
    <row r="379" spans="1:13">
      <c r="A379" s="117">
        <f t="shared" si="42"/>
        <v>16.375</v>
      </c>
      <c r="B379" s="121"/>
      <c r="C379" s="121"/>
      <c r="D379" s="105">
        <f t="shared" si="39"/>
        <v>0.47300000000000031</v>
      </c>
      <c r="E379" s="105">
        <f t="shared" si="40"/>
        <v>5.7299999999999205</v>
      </c>
      <c r="F379" s="105">
        <f t="shared" si="41"/>
        <v>2.8649999999999602</v>
      </c>
      <c r="G379" s="105">
        <v>1</v>
      </c>
      <c r="H379" s="106">
        <f t="shared" si="36"/>
        <v>3.2372899999999638</v>
      </c>
      <c r="I379" s="107">
        <f t="shared" si="37"/>
        <v>18.549671699999536</v>
      </c>
      <c r="J379" s="108">
        <f t="shared" si="38"/>
        <v>34.924671699999536</v>
      </c>
      <c r="M379" s="38">
        <v>373</v>
      </c>
    </row>
    <row r="380" spans="1:13">
      <c r="A380" s="117">
        <f t="shared" si="42"/>
        <v>16.375</v>
      </c>
      <c r="B380" s="121"/>
      <c r="C380" s="121"/>
      <c r="D380" s="105">
        <f t="shared" si="39"/>
        <v>0.47400000000000031</v>
      </c>
      <c r="E380" s="105">
        <f t="shared" si="40"/>
        <v>5.7399999999999203</v>
      </c>
      <c r="F380" s="105">
        <f t="shared" si="41"/>
        <v>2.8699999999999601</v>
      </c>
      <c r="G380" s="105">
        <v>1</v>
      </c>
      <c r="H380" s="106">
        <f t="shared" si="36"/>
        <v>3.2467599999999637</v>
      </c>
      <c r="I380" s="107">
        <f t="shared" si="37"/>
        <v>18.636402399999533</v>
      </c>
      <c r="J380" s="108">
        <f t="shared" si="38"/>
        <v>35.011402399999533</v>
      </c>
      <c r="M380" s="38">
        <v>374</v>
      </c>
    </row>
    <row r="381" spans="1:13">
      <c r="A381" s="117">
        <f t="shared" si="42"/>
        <v>19.25</v>
      </c>
      <c r="B381" s="119">
        <f>1+M381/200</f>
        <v>2.875</v>
      </c>
      <c r="C381" s="119"/>
      <c r="D381" s="105">
        <f t="shared" si="39"/>
        <v>0.47500000000000031</v>
      </c>
      <c r="E381" s="105">
        <f t="shared" si="40"/>
        <v>5.7499999999999201</v>
      </c>
      <c r="F381" s="105">
        <f t="shared" si="41"/>
        <v>2.87499999999996</v>
      </c>
      <c r="G381" s="105">
        <v>1</v>
      </c>
      <c r="H381" s="106">
        <f t="shared" si="36"/>
        <v>3.2562499999999632</v>
      </c>
      <c r="I381" s="107">
        <f t="shared" si="37"/>
        <v>18.723437499999527</v>
      </c>
      <c r="J381" s="108">
        <f t="shared" si="38"/>
        <v>37.973437499999527</v>
      </c>
      <c r="M381" s="38">
        <v>375</v>
      </c>
    </row>
    <row r="382" spans="1:13">
      <c r="A382" s="117">
        <f t="shared" si="42"/>
        <v>19.25</v>
      </c>
      <c r="B382" s="121"/>
      <c r="C382" s="121"/>
      <c r="D382" s="105">
        <f t="shared" si="39"/>
        <v>0.47600000000000031</v>
      </c>
      <c r="E382" s="105">
        <f t="shared" si="40"/>
        <v>5.7599999999999199</v>
      </c>
      <c r="F382" s="105">
        <f t="shared" si="41"/>
        <v>2.8799999999999599</v>
      </c>
      <c r="G382" s="105">
        <v>1</v>
      </c>
      <c r="H382" s="106">
        <f t="shared" si="36"/>
        <v>3.2657599999999634</v>
      </c>
      <c r="I382" s="107">
        <f t="shared" si="37"/>
        <v>18.810777599999525</v>
      </c>
      <c r="J382" s="108">
        <f t="shared" si="38"/>
        <v>38.060777599999525</v>
      </c>
      <c r="M382" s="38">
        <v>376</v>
      </c>
    </row>
    <row r="383" spans="1:13">
      <c r="A383" s="117">
        <f t="shared" si="42"/>
        <v>19.25</v>
      </c>
      <c r="B383" s="121"/>
      <c r="C383" s="121"/>
      <c r="D383" s="105">
        <f t="shared" si="39"/>
        <v>0.47700000000000031</v>
      </c>
      <c r="E383" s="105">
        <f t="shared" si="40"/>
        <v>5.7699999999999196</v>
      </c>
      <c r="F383" s="105">
        <f t="shared" si="41"/>
        <v>2.8849999999999598</v>
      </c>
      <c r="G383" s="105">
        <v>1</v>
      </c>
      <c r="H383" s="106">
        <f t="shared" si="36"/>
        <v>3.2752899999999632</v>
      </c>
      <c r="I383" s="107">
        <f t="shared" si="37"/>
        <v>18.898423299999525</v>
      </c>
      <c r="J383" s="108">
        <f t="shared" si="38"/>
        <v>38.148423299999521</v>
      </c>
      <c r="M383" s="38">
        <v>377</v>
      </c>
    </row>
    <row r="384" spans="1:13">
      <c r="A384" s="117">
        <f t="shared" si="42"/>
        <v>19.25</v>
      </c>
      <c r="B384" s="121"/>
      <c r="C384" s="121"/>
      <c r="D384" s="105">
        <f t="shared" si="39"/>
        <v>0.47800000000000031</v>
      </c>
      <c r="E384" s="105">
        <f t="shared" si="40"/>
        <v>5.7799999999999194</v>
      </c>
      <c r="F384" s="105">
        <f t="shared" si="41"/>
        <v>2.8899999999999597</v>
      </c>
      <c r="G384" s="105">
        <v>1</v>
      </c>
      <c r="H384" s="106">
        <f t="shared" si="36"/>
        <v>3.2848399999999631</v>
      </c>
      <c r="I384" s="107">
        <f t="shared" si="37"/>
        <v>18.986375199999522</v>
      </c>
      <c r="J384" s="108">
        <f t="shared" si="38"/>
        <v>38.236375199999522</v>
      </c>
      <c r="M384" s="38">
        <v>378</v>
      </c>
    </row>
    <row r="385" spans="1:13">
      <c r="A385" s="117">
        <f t="shared" si="42"/>
        <v>19.25</v>
      </c>
      <c r="B385" s="121"/>
      <c r="C385" s="121"/>
      <c r="D385" s="105">
        <f t="shared" si="39"/>
        <v>0.47900000000000031</v>
      </c>
      <c r="E385" s="105">
        <f t="shared" si="40"/>
        <v>5.7899999999999192</v>
      </c>
      <c r="F385" s="105">
        <f t="shared" si="41"/>
        <v>2.8949999999999596</v>
      </c>
      <c r="G385" s="105">
        <v>1</v>
      </c>
      <c r="H385" s="106">
        <f t="shared" si="36"/>
        <v>3.2944099999999628</v>
      </c>
      <c r="I385" s="107">
        <f t="shared" si="37"/>
        <v>19.074633899999519</v>
      </c>
      <c r="J385" s="108">
        <f t="shared" si="38"/>
        <v>38.324633899999519</v>
      </c>
      <c r="M385" s="38">
        <v>379</v>
      </c>
    </row>
    <row r="386" spans="1:13">
      <c r="A386" s="117">
        <f t="shared" si="42"/>
        <v>19.25</v>
      </c>
      <c r="B386" s="121"/>
      <c r="C386" s="121"/>
      <c r="D386" s="105">
        <f t="shared" si="39"/>
        <v>0.48000000000000032</v>
      </c>
      <c r="E386" s="105">
        <f t="shared" si="40"/>
        <v>5.799999999999919</v>
      </c>
      <c r="F386" s="105">
        <f t="shared" si="41"/>
        <v>2.8999999999999595</v>
      </c>
      <c r="G386" s="105">
        <v>1</v>
      </c>
      <c r="H386" s="106">
        <f t="shared" si="36"/>
        <v>3.3039999999999625</v>
      </c>
      <c r="I386" s="107">
        <f t="shared" si="37"/>
        <v>19.163199999999517</v>
      </c>
      <c r="J386" s="108">
        <f t="shared" si="38"/>
        <v>38.41319999999952</v>
      </c>
      <c r="M386" s="38">
        <v>380</v>
      </c>
    </row>
    <row r="387" spans="1:13">
      <c r="A387" s="117">
        <f t="shared" si="42"/>
        <v>19.25</v>
      </c>
      <c r="B387" s="121"/>
      <c r="C387" s="121"/>
      <c r="D387" s="105">
        <f t="shared" si="39"/>
        <v>0.48100000000000032</v>
      </c>
      <c r="E387" s="105">
        <f t="shared" si="40"/>
        <v>5.8099999999999188</v>
      </c>
      <c r="F387" s="105">
        <f t="shared" si="41"/>
        <v>2.9049999999999594</v>
      </c>
      <c r="G387" s="105">
        <v>1</v>
      </c>
      <c r="H387" s="106">
        <f t="shared" si="36"/>
        <v>3.3136099999999624</v>
      </c>
      <c r="I387" s="107">
        <f t="shared" si="37"/>
        <v>19.252074099999511</v>
      </c>
      <c r="J387" s="108">
        <f t="shared" si="38"/>
        <v>38.502074099999511</v>
      </c>
      <c r="M387" s="38">
        <v>381</v>
      </c>
    </row>
    <row r="388" spans="1:13">
      <c r="A388" s="117">
        <f t="shared" si="42"/>
        <v>19.25</v>
      </c>
      <c r="B388" s="121"/>
      <c r="C388" s="121"/>
      <c r="D388" s="105">
        <f t="shared" si="39"/>
        <v>0.48200000000000032</v>
      </c>
      <c r="E388" s="105">
        <f t="shared" si="40"/>
        <v>5.8199999999999186</v>
      </c>
      <c r="F388" s="105">
        <f t="shared" si="41"/>
        <v>2.9099999999999593</v>
      </c>
      <c r="G388" s="105">
        <v>1</v>
      </c>
      <c r="H388" s="106">
        <f t="shared" si="36"/>
        <v>3.3232399999999624</v>
      </c>
      <c r="I388" s="107">
        <f t="shared" si="37"/>
        <v>19.34125679999951</v>
      </c>
      <c r="J388" s="108">
        <f t="shared" si="38"/>
        <v>38.591256799999513</v>
      </c>
      <c r="M388" s="38">
        <v>382</v>
      </c>
    </row>
    <row r="389" spans="1:13">
      <c r="A389" s="117">
        <f t="shared" si="42"/>
        <v>19.25</v>
      </c>
      <c r="B389" s="121"/>
      <c r="C389" s="121"/>
      <c r="D389" s="105">
        <f t="shared" si="39"/>
        <v>0.48300000000000032</v>
      </c>
      <c r="E389" s="105">
        <f t="shared" si="40"/>
        <v>5.8299999999999184</v>
      </c>
      <c r="F389" s="105">
        <f t="shared" si="41"/>
        <v>2.9149999999999592</v>
      </c>
      <c r="G389" s="105">
        <v>1</v>
      </c>
      <c r="H389" s="106">
        <f t="shared" si="36"/>
        <v>3.3328899999999617</v>
      </c>
      <c r="I389" s="107">
        <f t="shared" si="37"/>
        <v>19.430748699999505</v>
      </c>
      <c r="J389" s="108">
        <f t="shared" si="38"/>
        <v>38.680748699999505</v>
      </c>
      <c r="M389" s="38">
        <v>383</v>
      </c>
    </row>
    <row r="390" spans="1:13">
      <c r="A390" s="117">
        <f t="shared" si="42"/>
        <v>19.25</v>
      </c>
      <c r="B390" s="120"/>
      <c r="C390" s="120"/>
      <c r="D390" s="105">
        <f t="shared" si="39"/>
        <v>0.48400000000000032</v>
      </c>
      <c r="E390" s="105">
        <f t="shared" si="40"/>
        <v>5.8399999999999181</v>
      </c>
      <c r="F390" s="105">
        <f t="shared" si="41"/>
        <v>2.9199999999999591</v>
      </c>
      <c r="G390" s="105">
        <v>1</v>
      </c>
      <c r="H390" s="106">
        <f t="shared" si="36"/>
        <v>3.342559999999962</v>
      </c>
      <c r="I390" s="107">
        <f t="shared" si="37"/>
        <v>19.520550399999504</v>
      </c>
      <c r="J390" s="108">
        <f t="shared" si="38"/>
        <v>38.770550399999507</v>
      </c>
      <c r="M390" s="38">
        <v>384</v>
      </c>
    </row>
    <row r="391" spans="1:13">
      <c r="A391" s="117">
        <f t="shared" si="42"/>
        <v>19.25</v>
      </c>
      <c r="B391" s="121"/>
      <c r="C391" s="121"/>
      <c r="D391" s="105">
        <f t="shared" si="39"/>
        <v>0.48500000000000032</v>
      </c>
      <c r="E391" s="105">
        <f t="shared" si="40"/>
        <v>5.8499999999999179</v>
      </c>
      <c r="F391" s="105">
        <f t="shared" si="41"/>
        <v>2.924999999999959</v>
      </c>
      <c r="G391" s="105">
        <v>1</v>
      </c>
      <c r="H391" s="106">
        <f t="shared" ref="H391:H406" si="43">(1-D391)+D391*E391</f>
        <v>3.3522499999999615</v>
      </c>
      <c r="I391" s="107">
        <f t="shared" ref="I391:I454" si="44">H391*F391*G391*2</f>
        <v>19.610662499999499</v>
      </c>
      <c r="J391" s="108">
        <f t="shared" ref="J391:J454" si="45">A391+I391</f>
        <v>38.860662499999499</v>
      </c>
      <c r="M391" s="38">
        <v>385</v>
      </c>
    </row>
    <row r="392" spans="1:13">
      <c r="A392" s="117">
        <f t="shared" si="42"/>
        <v>19.25</v>
      </c>
      <c r="B392" s="121"/>
      <c r="C392" s="121"/>
      <c r="D392" s="105">
        <f t="shared" ref="D392:D406" si="46">D391+0.1%</f>
        <v>0.48600000000000032</v>
      </c>
      <c r="E392" s="105">
        <f t="shared" ref="E392:E406" si="47">E391+1%</f>
        <v>5.8599999999999177</v>
      </c>
      <c r="F392" s="105">
        <f t="shared" ref="F392:F406" si="48">F391+0.5%</f>
        <v>2.9299999999999589</v>
      </c>
      <c r="G392" s="105">
        <v>1</v>
      </c>
      <c r="H392" s="106">
        <f t="shared" si="43"/>
        <v>3.3619599999999616</v>
      </c>
      <c r="I392" s="107">
        <f t="shared" si="44"/>
        <v>19.701085599999498</v>
      </c>
      <c r="J392" s="108">
        <f t="shared" si="45"/>
        <v>38.951085599999502</v>
      </c>
      <c r="M392" s="38">
        <v>386</v>
      </c>
    </row>
    <row r="393" spans="1:13">
      <c r="A393" s="117">
        <f t="shared" si="42"/>
        <v>19.25</v>
      </c>
      <c r="B393" s="121"/>
      <c r="C393" s="121"/>
      <c r="D393" s="105">
        <f t="shared" si="46"/>
        <v>0.48700000000000032</v>
      </c>
      <c r="E393" s="105">
        <f t="shared" si="47"/>
        <v>5.8699999999999175</v>
      </c>
      <c r="F393" s="105">
        <f t="shared" si="48"/>
        <v>2.9349999999999588</v>
      </c>
      <c r="G393" s="105">
        <v>1</v>
      </c>
      <c r="H393" s="106">
        <f t="shared" si="43"/>
        <v>3.371689999999961</v>
      </c>
      <c r="I393" s="107">
        <f t="shared" si="44"/>
        <v>19.791820299999493</v>
      </c>
      <c r="J393" s="108">
        <f t="shared" si="45"/>
        <v>39.041820299999493</v>
      </c>
      <c r="M393" s="38">
        <v>387</v>
      </c>
    </row>
    <row r="394" spans="1:13">
      <c r="A394" s="117">
        <f t="shared" si="42"/>
        <v>19.25</v>
      </c>
      <c r="B394" s="121"/>
      <c r="C394" s="121"/>
      <c r="D394" s="105">
        <f t="shared" si="46"/>
        <v>0.48800000000000032</v>
      </c>
      <c r="E394" s="105">
        <f t="shared" si="47"/>
        <v>5.8799999999999173</v>
      </c>
      <c r="F394" s="105">
        <f t="shared" si="48"/>
        <v>2.9399999999999586</v>
      </c>
      <c r="G394" s="105">
        <v>1</v>
      </c>
      <c r="H394" s="106">
        <f t="shared" si="43"/>
        <v>3.3814399999999609</v>
      </c>
      <c r="I394" s="107">
        <f t="shared" si="44"/>
        <v>19.882867199999492</v>
      </c>
      <c r="J394" s="108">
        <f t="shared" si="45"/>
        <v>39.132867199999495</v>
      </c>
      <c r="M394" s="38">
        <v>388</v>
      </c>
    </row>
    <row r="395" spans="1:13">
      <c r="A395" s="117">
        <f t="shared" si="42"/>
        <v>19.25</v>
      </c>
      <c r="B395" s="121"/>
      <c r="C395" s="121"/>
      <c r="D395" s="105">
        <f t="shared" si="46"/>
        <v>0.48900000000000032</v>
      </c>
      <c r="E395" s="105">
        <f t="shared" si="47"/>
        <v>5.8899999999999171</v>
      </c>
      <c r="F395" s="105">
        <f t="shared" si="48"/>
        <v>2.9449999999999585</v>
      </c>
      <c r="G395" s="105">
        <v>1</v>
      </c>
      <c r="H395" s="106">
        <f t="shared" si="43"/>
        <v>3.391209999999961</v>
      </c>
      <c r="I395" s="107">
        <f t="shared" si="44"/>
        <v>19.97422689999949</v>
      </c>
      <c r="J395" s="108">
        <f t="shared" si="45"/>
        <v>39.224226899999493</v>
      </c>
      <c r="M395" s="38">
        <v>389</v>
      </c>
    </row>
    <row r="396" spans="1:13">
      <c r="A396" s="117">
        <f t="shared" si="42"/>
        <v>19.25</v>
      </c>
      <c r="B396" s="120"/>
      <c r="C396" s="120"/>
      <c r="D396" s="105">
        <f t="shared" si="46"/>
        <v>0.49000000000000032</v>
      </c>
      <c r="E396" s="105">
        <f t="shared" si="47"/>
        <v>5.8999999999999169</v>
      </c>
      <c r="F396" s="105">
        <f t="shared" si="48"/>
        <v>2.9499999999999584</v>
      </c>
      <c r="G396" s="105">
        <v>1</v>
      </c>
      <c r="H396" s="106">
        <f t="shared" si="43"/>
        <v>3.4009999999999612</v>
      </c>
      <c r="I396" s="107">
        <f t="shared" si="44"/>
        <v>20.065899999999488</v>
      </c>
      <c r="J396" s="108">
        <f t="shared" si="45"/>
        <v>39.315899999999488</v>
      </c>
      <c r="M396" s="38">
        <v>390</v>
      </c>
    </row>
    <row r="397" spans="1:13">
      <c r="A397" s="117">
        <f t="shared" si="42"/>
        <v>19.25</v>
      </c>
      <c r="B397" s="121"/>
      <c r="C397" s="121"/>
      <c r="D397" s="105">
        <f t="shared" si="46"/>
        <v>0.49100000000000033</v>
      </c>
      <c r="E397" s="105">
        <f t="shared" si="47"/>
        <v>5.9099999999999167</v>
      </c>
      <c r="F397" s="105">
        <f t="shared" si="48"/>
        <v>2.9549999999999583</v>
      </c>
      <c r="G397" s="105">
        <v>1</v>
      </c>
      <c r="H397" s="106">
        <f t="shared" si="43"/>
        <v>3.4108099999999606</v>
      </c>
      <c r="I397" s="107">
        <f t="shared" si="44"/>
        <v>20.157887099999481</v>
      </c>
      <c r="J397" s="108">
        <f t="shared" si="45"/>
        <v>39.407887099999485</v>
      </c>
      <c r="M397" s="38">
        <v>391</v>
      </c>
    </row>
    <row r="398" spans="1:13">
      <c r="A398" s="117">
        <f t="shared" si="42"/>
        <v>19.25</v>
      </c>
      <c r="B398" s="121"/>
      <c r="C398" s="121"/>
      <c r="D398" s="105">
        <f t="shared" si="46"/>
        <v>0.49200000000000033</v>
      </c>
      <c r="E398" s="105">
        <f t="shared" si="47"/>
        <v>5.9199999999999164</v>
      </c>
      <c r="F398" s="105">
        <f t="shared" si="48"/>
        <v>2.9599999999999582</v>
      </c>
      <c r="G398" s="105">
        <v>1</v>
      </c>
      <c r="H398" s="106">
        <f t="shared" si="43"/>
        <v>3.4206399999999606</v>
      </c>
      <c r="I398" s="107">
        <f t="shared" si="44"/>
        <v>20.250188799999481</v>
      </c>
      <c r="J398" s="108">
        <f t="shared" si="45"/>
        <v>39.500188799999478</v>
      </c>
      <c r="M398" s="38">
        <v>392</v>
      </c>
    </row>
    <row r="399" spans="1:13">
      <c r="A399" s="117">
        <f t="shared" si="42"/>
        <v>19.25</v>
      </c>
      <c r="B399" s="121"/>
      <c r="C399" s="121"/>
      <c r="D399" s="105">
        <f t="shared" si="46"/>
        <v>0.49300000000000033</v>
      </c>
      <c r="E399" s="105">
        <f t="shared" si="47"/>
        <v>5.9299999999999162</v>
      </c>
      <c r="F399" s="105">
        <f t="shared" si="48"/>
        <v>2.9649999999999581</v>
      </c>
      <c r="G399" s="105">
        <v>1</v>
      </c>
      <c r="H399" s="106">
        <f t="shared" si="43"/>
        <v>3.4304899999999603</v>
      </c>
      <c r="I399" s="107">
        <f t="shared" si="44"/>
        <v>20.342805699999477</v>
      </c>
      <c r="J399" s="108">
        <f t="shared" si="45"/>
        <v>39.592805699999474</v>
      </c>
      <c r="M399" s="38">
        <v>393</v>
      </c>
    </row>
    <row r="400" spans="1:13">
      <c r="A400" s="117">
        <f t="shared" si="42"/>
        <v>19.25</v>
      </c>
      <c r="B400" s="121"/>
      <c r="C400" s="121"/>
      <c r="D400" s="105">
        <f t="shared" si="46"/>
        <v>0.49400000000000033</v>
      </c>
      <c r="E400" s="105">
        <f t="shared" si="47"/>
        <v>5.939999999999916</v>
      </c>
      <c r="F400" s="105">
        <f t="shared" si="48"/>
        <v>2.969999999999958</v>
      </c>
      <c r="G400" s="105">
        <v>1</v>
      </c>
      <c r="H400" s="106">
        <f t="shared" si="43"/>
        <v>3.4403599999999601</v>
      </c>
      <c r="I400" s="107">
        <f t="shared" si="44"/>
        <v>20.435738399999472</v>
      </c>
      <c r="J400" s="108">
        <f t="shared" si="45"/>
        <v>39.685738399999472</v>
      </c>
      <c r="M400" s="38">
        <v>394</v>
      </c>
    </row>
    <row r="401" spans="1:13">
      <c r="A401" s="117">
        <f t="shared" si="42"/>
        <v>19.25</v>
      </c>
      <c r="B401" s="121"/>
      <c r="C401" s="121"/>
      <c r="D401" s="105">
        <f t="shared" si="46"/>
        <v>0.49500000000000033</v>
      </c>
      <c r="E401" s="105">
        <f t="shared" si="47"/>
        <v>5.9499999999999158</v>
      </c>
      <c r="F401" s="105">
        <f t="shared" si="48"/>
        <v>2.9749999999999579</v>
      </c>
      <c r="G401" s="105">
        <v>1</v>
      </c>
      <c r="H401" s="106">
        <f t="shared" si="43"/>
        <v>3.4502499999999596</v>
      </c>
      <c r="I401" s="107">
        <f t="shared" si="44"/>
        <v>20.52898749999947</v>
      </c>
      <c r="J401" s="108">
        <f t="shared" si="45"/>
        <v>39.778987499999474</v>
      </c>
      <c r="M401" s="38">
        <v>395</v>
      </c>
    </row>
    <row r="402" spans="1:13">
      <c r="A402" s="117">
        <f t="shared" si="42"/>
        <v>19.25</v>
      </c>
      <c r="B402" s="121"/>
      <c r="C402" s="121"/>
      <c r="D402" s="105">
        <f t="shared" si="46"/>
        <v>0.49600000000000033</v>
      </c>
      <c r="E402" s="105">
        <f t="shared" si="47"/>
        <v>5.9599999999999156</v>
      </c>
      <c r="F402" s="105">
        <f t="shared" si="48"/>
        <v>2.9799999999999578</v>
      </c>
      <c r="G402" s="105">
        <v>1</v>
      </c>
      <c r="H402" s="106">
        <f t="shared" si="43"/>
        <v>3.4601599999999597</v>
      </c>
      <c r="I402" s="107">
        <f t="shared" si="44"/>
        <v>20.622553599999467</v>
      </c>
      <c r="J402" s="108">
        <f t="shared" si="45"/>
        <v>39.872553599999463</v>
      </c>
      <c r="M402" s="38">
        <v>396</v>
      </c>
    </row>
    <row r="403" spans="1:13">
      <c r="A403" s="117">
        <f t="shared" si="42"/>
        <v>19.25</v>
      </c>
      <c r="B403" s="121"/>
      <c r="C403" s="121"/>
      <c r="D403" s="105">
        <f t="shared" si="46"/>
        <v>0.49700000000000033</v>
      </c>
      <c r="E403" s="105">
        <f t="shared" si="47"/>
        <v>5.9699999999999154</v>
      </c>
      <c r="F403" s="105">
        <f t="shared" si="48"/>
        <v>2.9849999999999577</v>
      </c>
      <c r="G403" s="105">
        <v>1</v>
      </c>
      <c r="H403" s="106">
        <f t="shared" si="43"/>
        <v>3.4700899999999595</v>
      </c>
      <c r="I403" s="107">
        <f t="shared" si="44"/>
        <v>20.716437299999466</v>
      </c>
      <c r="J403" s="108">
        <f t="shared" si="45"/>
        <v>39.96643729999947</v>
      </c>
      <c r="M403" s="38">
        <v>397</v>
      </c>
    </row>
    <row r="404" spans="1:13">
      <c r="A404" s="117">
        <f t="shared" si="42"/>
        <v>19.25</v>
      </c>
      <c r="B404" s="121"/>
      <c r="C404" s="121"/>
      <c r="D404" s="105">
        <f t="shared" si="46"/>
        <v>0.49800000000000033</v>
      </c>
      <c r="E404" s="105">
        <f t="shared" si="47"/>
        <v>5.9799999999999152</v>
      </c>
      <c r="F404" s="105">
        <f t="shared" si="48"/>
        <v>2.9899999999999576</v>
      </c>
      <c r="G404" s="105">
        <v>1</v>
      </c>
      <c r="H404" s="106">
        <f t="shared" si="43"/>
        <v>3.4800399999999594</v>
      </c>
      <c r="I404" s="107">
        <f t="shared" si="44"/>
        <v>20.810639199999461</v>
      </c>
      <c r="J404" s="108">
        <f t="shared" si="45"/>
        <v>40.060639199999457</v>
      </c>
      <c r="M404" s="38">
        <v>398</v>
      </c>
    </row>
    <row r="405" spans="1:13">
      <c r="A405" s="117">
        <f t="shared" si="42"/>
        <v>19.25</v>
      </c>
      <c r="B405" s="121"/>
      <c r="C405" s="121"/>
      <c r="D405" s="105">
        <f t="shared" si="46"/>
        <v>0.49900000000000033</v>
      </c>
      <c r="E405" s="105">
        <f t="shared" si="47"/>
        <v>5.9899999999999149</v>
      </c>
      <c r="F405" s="105">
        <f t="shared" si="48"/>
        <v>2.9949999999999575</v>
      </c>
      <c r="G405" s="105">
        <v>1</v>
      </c>
      <c r="H405" s="106">
        <f t="shared" si="43"/>
        <v>3.490009999999959</v>
      </c>
      <c r="I405" s="107">
        <f t="shared" si="44"/>
        <v>20.905159899999457</v>
      </c>
      <c r="J405" s="108">
        <f t="shared" si="45"/>
        <v>40.155159899999461</v>
      </c>
      <c r="M405" s="38">
        <v>399</v>
      </c>
    </row>
    <row r="406" spans="1:13">
      <c r="A406" s="117">
        <f t="shared" ref="A406:A469" si="49">IF(B406&gt;0,A405+B406,A405)</f>
        <v>19.25</v>
      </c>
      <c r="B406" s="122"/>
      <c r="C406" s="122"/>
      <c r="D406" s="109">
        <f t="shared" si="46"/>
        <v>0.50000000000000033</v>
      </c>
      <c r="E406" s="109">
        <f t="shared" si="47"/>
        <v>5.9999999999999147</v>
      </c>
      <c r="F406" s="109">
        <f t="shared" si="48"/>
        <v>2.9999999999999574</v>
      </c>
      <c r="G406" s="109">
        <v>1</v>
      </c>
      <c r="H406" s="110">
        <f t="shared" si="43"/>
        <v>3.4999999999999587</v>
      </c>
      <c r="I406" s="107">
        <f t="shared" si="44"/>
        <v>20.999999999999453</v>
      </c>
      <c r="J406" s="108">
        <f t="shared" si="45"/>
        <v>40.249999999999453</v>
      </c>
      <c r="M406" s="79">
        <v>400</v>
      </c>
    </row>
    <row r="407" spans="1:13">
      <c r="A407" s="117">
        <f t="shared" si="49"/>
        <v>19.25</v>
      </c>
      <c r="B407" s="121"/>
      <c r="C407" s="121"/>
      <c r="D407" s="105">
        <f>D406</f>
        <v>0.50000000000000033</v>
      </c>
      <c r="E407" s="105">
        <f>E406</f>
        <v>5.9999999999999147</v>
      </c>
      <c r="F407" s="105">
        <f>F406</f>
        <v>2.9999999999999574</v>
      </c>
      <c r="G407" s="105">
        <f>G406</f>
        <v>1</v>
      </c>
      <c r="H407" s="106">
        <f>H406</f>
        <v>3.4999999999999587</v>
      </c>
      <c r="I407" s="107">
        <f t="shared" si="44"/>
        <v>20.999999999999453</v>
      </c>
      <c r="J407" s="108">
        <f t="shared" si="45"/>
        <v>40.249999999999453</v>
      </c>
      <c r="M407" s="38">
        <v>401</v>
      </c>
    </row>
    <row r="408" spans="1:13">
      <c r="A408" s="117">
        <f t="shared" si="49"/>
        <v>19.25</v>
      </c>
      <c r="B408" s="121"/>
      <c r="C408" s="121"/>
      <c r="D408" s="105">
        <f t="shared" ref="D408:H423" si="50">D407</f>
        <v>0.50000000000000033</v>
      </c>
      <c r="E408" s="105">
        <f t="shared" si="50"/>
        <v>5.9999999999999147</v>
      </c>
      <c r="F408" s="105">
        <f t="shared" si="50"/>
        <v>2.9999999999999574</v>
      </c>
      <c r="G408" s="105">
        <f t="shared" si="50"/>
        <v>1</v>
      </c>
      <c r="H408" s="106">
        <f t="shared" si="50"/>
        <v>3.4999999999999587</v>
      </c>
      <c r="I408" s="107">
        <f t="shared" si="44"/>
        <v>20.999999999999453</v>
      </c>
      <c r="J408" s="108">
        <f t="shared" si="45"/>
        <v>40.249999999999453</v>
      </c>
      <c r="M408" s="38">
        <v>402</v>
      </c>
    </row>
    <row r="409" spans="1:13">
      <c r="A409" s="117">
        <f t="shared" si="49"/>
        <v>19.25</v>
      </c>
      <c r="B409" s="121"/>
      <c r="C409" s="121"/>
      <c r="D409" s="105">
        <f t="shared" si="50"/>
        <v>0.50000000000000033</v>
      </c>
      <c r="E409" s="105">
        <f t="shared" si="50"/>
        <v>5.9999999999999147</v>
      </c>
      <c r="F409" s="105">
        <f t="shared" si="50"/>
        <v>2.9999999999999574</v>
      </c>
      <c r="G409" s="105">
        <f t="shared" si="50"/>
        <v>1</v>
      </c>
      <c r="H409" s="106">
        <f t="shared" si="50"/>
        <v>3.4999999999999587</v>
      </c>
      <c r="I409" s="107">
        <f t="shared" si="44"/>
        <v>20.999999999999453</v>
      </c>
      <c r="J409" s="108">
        <f t="shared" si="45"/>
        <v>40.249999999999453</v>
      </c>
      <c r="M409" s="38">
        <v>403</v>
      </c>
    </row>
    <row r="410" spans="1:13">
      <c r="A410" s="117">
        <f t="shared" si="49"/>
        <v>19.25</v>
      </c>
      <c r="B410" s="121"/>
      <c r="C410" s="121"/>
      <c r="D410" s="105">
        <f t="shared" si="50"/>
        <v>0.50000000000000033</v>
      </c>
      <c r="E410" s="105">
        <f t="shared" si="50"/>
        <v>5.9999999999999147</v>
      </c>
      <c r="F410" s="105">
        <f t="shared" si="50"/>
        <v>2.9999999999999574</v>
      </c>
      <c r="G410" s="105">
        <f t="shared" si="50"/>
        <v>1</v>
      </c>
      <c r="H410" s="106">
        <f t="shared" si="50"/>
        <v>3.4999999999999587</v>
      </c>
      <c r="I410" s="107">
        <f t="shared" si="44"/>
        <v>20.999999999999453</v>
      </c>
      <c r="J410" s="108">
        <f t="shared" si="45"/>
        <v>40.249999999999453</v>
      </c>
      <c r="M410" s="38">
        <v>404</v>
      </c>
    </row>
    <row r="411" spans="1:13">
      <c r="A411" s="117">
        <f t="shared" si="49"/>
        <v>19.25</v>
      </c>
      <c r="B411" s="121"/>
      <c r="C411" s="121"/>
      <c r="D411" s="105">
        <f t="shared" si="50"/>
        <v>0.50000000000000033</v>
      </c>
      <c r="E411" s="105">
        <f t="shared" si="50"/>
        <v>5.9999999999999147</v>
      </c>
      <c r="F411" s="105">
        <f t="shared" si="50"/>
        <v>2.9999999999999574</v>
      </c>
      <c r="G411" s="105">
        <f t="shared" si="50"/>
        <v>1</v>
      </c>
      <c r="H411" s="106">
        <f t="shared" si="50"/>
        <v>3.4999999999999587</v>
      </c>
      <c r="I411" s="107">
        <f t="shared" si="44"/>
        <v>20.999999999999453</v>
      </c>
      <c r="J411" s="108">
        <f t="shared" si="45"/>
        <v>40.249999999999453</v>
      </c>
      <c r="M411" s="38">
        <v>405</v>
      </c>
    </row>
    <row r="412" spans="1:13">
      <c r="A412" s="117">
        <f t="shared" si="49"/>
        <v>19.25</v>
      </c>
      <c r="B412" s="121"/>
      <c r="C412" s="121"/>
      <c r="D412" s="105">
        <f t="shared" si="50"/>
        <v>0.50000000000000033</v>
      </c>
      <c r="E412" s="105">
        <f t="shared" si="50"/>
        <v>5.9999999999999147</v>
      </c>
      <c r="F412" s="105">
        <f t="shared" si="50"/>
        <v>2.9999999999999574</v>
      </c>
      <c r="G412" s="105">
        <f t="shared" si="50"/>
        <v>1</v>
      </c>
      <c r="H412" s="106">
        <f t="shared" si="50"/>
        <v>3.4999999999999587</v>
      </c>
      <c r="I412" s="107">
        <f t="shared" si="44"/>
        <v>20.999999999999453</v>
      </c>
      <c r="J412" s="108">
        <f t="shared" si="45"/>
        <v>40.249999999999453</v>
      </c>
      <c r="M412" s="38">
        <v>406</v>
      </c>
    </row>
    <row r="413" spans="1:13">
      <c r="A413" s="117">
        <f t="shared" si="49"/>
        <v>19.25</v>
      </c>
      <c r="B413" s="121"/>
      <c r="C413" s="121"/>
      <c r="D413" s="105">
        <f t="shared" si="50"/>
        <v>0.50000000000000033</v>
      </c>
      <c r="E413" s="105">
        <f t="shared" si="50"/>
        <v>5.9999999999999147</v>
      </c>
      <c r="F413" s="105">
        <f t="shared" si="50"/>
        <v>2.9999999999999574</v>
      </c>
      <c r="G413" s="105">
        <f t="shared" si="50"/>
        <v>1</v>
      </c>
      <c r="H413" s="106">
        <f t="shared" si="50"/>
        <v>3.4999999999999587</v>
      </c>
      <c r="I413" s="107">
        <f t="shared" si="44"/>
        <v>20.999999999999453</v>
      </c>
      <c r="J413" s="108">
        <f t="shared" si="45"/>
        <v>40.249999999999453</v>
      </c>
      <c r="M413" s="38">
        <v>407</v>
      </c>
    </row>
    <row r="414" spans="1:13">
      <c r="A414" s="117">
        <f t="shared" si="49"/>
        <v>19.25</v>
      </c>
      <c r="B414" s="121"/>
      <c r="C414" s="121"/>
      <c r="D414" s="105">
        <f t="shared" si="50"/>
        <v>0.50000000000000033</v>
      </c>
      <c r="E414" s="105">
        <f t="shared" si="50"/>
        <v>5.9999999999999147</v>
      </c>
      <c r="F414" s="105">
        <f t="shared" si="50"/>
        <v>2.9999999999999574</v>
      </c>
      <c r="G414" s="105">
        <f t="shared" si="50"/>
        <v>1</v>
      </c>
      <c r="H414" s="106">
        <f t="shared" si="50"/>
        <v>3.4999999999999587</v>
      </c>
      <c r="I414" s="107">
        <f t="shared" si="44"/>
        <v>20.999999999999453</v>
      </c>
      <c r="J414" s="108">
        <f t="shared" si="45"/>
        <v>40.249999999999453</v>
      </c>
      <c r="M414" s="38">
        <v>408</v>
      </c>
    </row>
    <row r="415" spans="1:13">
      <c r="A415" s="117">
        <f t="shared" si="49"/>
        <v>19.25</v>
      </c>
      <c r="B415" s="121"/>
      <c r="C415" s="121"/>
      <c r="D415" s="105">
        <f t="shared" si="50"/>
        <v>0.50000000000000033</v>
      </c>
      <c r="E415" s="105">
        <f t="shared" si="50"/>
        <v>5.9999999999999147</v>
      </c>
      <c r="F415" s="105">
        <f t="shared" si="50"/>
        <v>2.9999999999999574</v>
      </c>
      <c r="G415" s="105">
        <f t="shared" si="50"/>
        <v>1</v>
      </c>
      <c r="H415" s="106">
        <f t="shared" si="50"/>
        <v>3.4999999999999587</v>
      </c>
      <c r="I415" s="107">
        <f t="shared" si="44"/>
        <v>20.999999999999453</v>
      </c>
      <c r="J415" s="108">
        <f t="shared" si="45"/>
        <v>40.249999999999453</v>
      </c>
      <c r="M415" s="38">
        <v>409</v>
      </c>
    </row>
    <row r="416" spans="1:13">
      <c r="A416" s="117">
        <f t="shared" si="49"/>
        <v>19.25</v>
      </c>
      <c r="B416" s="121"/>
      <c r="C416" s="121"/>
      <c r="D416" s="105">
        <f t="shared" si="50"/>
        <v>0.50000000000000033</v>
      </c>
      <c r="E416" s="105">
        <f t="shared" si="50"/>
        <v>5.9999999999999147</v>
      </c>
      <c r="F416" s="105">
        <f t="shared" si="50"/>
        <v>2.9999999999999574</v>
      </c>
      <c r="G416" s="105">
        <f t="shared" si="50"/>
        <v>1</v>
      </c>
      <c r="H416" s="106">
        <f t="shared" si="50"/>
        <v>3.4999999999999587</v>
      </c>
      <c r="I416" s="107">
        <f t="shared" si="44"/>
        <v>20.999999999999453</v>
      </c>
      <c r="J416" s="108">
        <f t="shared" si="45"/>
        <v>40.249999999999453</v>
      </c>
      <c r="M416" s="38">
        <v>410</v>
      </c>
    </row>
    <row r="417" spans="1:13">
      <c r="A417" s="117">
        <f t="shared" si="49"/>
        <v>19.25</v>
      </c>
      <c r="B417" s="121"/>
      <c r="C417" s="121"/>
      <c r="D417" s="105">
        <f t="shared" si="50"/>
        <v>0.50000000000000033</v>
      </c>
      <c r="E417" s="105">
        <f t="shared" si="50"/>
        <v>5.9999999999999147</v>
      </c>
      <c r="F417" s="105">
        <f t="shared" si="50"/>
        <v>2.9999999999999574</v>
      </c>
      <c r="G417" s="105">
        <f t="shared" si="50"/>
        <v>1</v>
      </c>
      <c r="H417" s="106">
        <f t="shared" si="50"/>
        <v>3.4999999999999587</v>
      </c>
      <c r="I417" s="107">
        <f t="shared" si="44"/>
        <v>20.999999999999453</v>
      </c>
      <c r="J417" s="108">
        <f t="shared" si="45"/>
        <v>40.249999999999453</v>
      </c>
      <c r="M417" s="38">
        <v>411</v>
      </c>
    </row>
    <row r="418" spans="1:13">
      <c r="A418" s="117">
        <f t="shared" si="49"/>
        <v>19.25</v>
      </c>
      <c r="B418" s="121"/>
      <c r="C418" s="121"/>
      <c r="D418" s="105">
        <f t="shared" si="50"/>
        <v>0.50000000000000033</v>
      </c>
      <c r="E418" s="105">
        <f t="shared" si="50"/>
        <v>5.9999999999999147</v>
      </c>
      <c r="F418" s="105">
        <f t="shared" si="50"/>
        <v>2.9999999999999574</v>
      </c>
      <c r="G418" s="105">
        <f t="shared" si="50"/>
        <v>1</v>
      </c>
      <c r="H418" s="106">
        <f t="shared" si="50"/>
        <v>3.4999999999999587</v>
      </c>
      <c r="I418" s="107">
        <f t="shared" si="44"/>
        <v>20.999999999999453</v>
      </c>
      <c r="J418" s="108">
        <f t="shared" si="45"/>
        <v>40.249999999999453</v>
      </c>
      <c r="M418" s="38">
        <v>412</v>
      </c>
    </row>
    <row r="419" spans="1:13">
      <c r="A419" s="117">
        <f t="shared" si="49"/>
        <v>19.25</v>
      </c>
      <c r="B419" s="121"/>
      <c r="C419" s="121"/>
      <c r="D419" s="105">
        <f t="shared" si="50"/>
        <v>0.50000000000000033</v>
      </c>
      <c r="E419" s="105">
        <f t="shared" si="50"/>
        <v>5.9999999999999147</v>
      </c>
      <c r="F419" s="105">
        <f t="shared" si="50"/>
        <v>2.9999999999999574</v>
      </c>
      <c r="G419" s="105">
        <f t="shared" si="50"/>
        <v>1</v>
      </c>
      <c r="H419" s="106">
        <f t="shared" si="50"/>
        <v>3.4999999999999587</v>
      </c>
      <c r="I419" s="107">
        <f t="shared" si="44"/>
        <v>20.999999999999453</v>
      </c>
      <c r="J419" s="108">
        <f t="shared" si="45"/>
        <v>40.249999999999453</v>
      </c>
      <c r="M419" s="38">
        <v>413</v>
      </c>
    </row>
    <row r="420" spans="1:13">
      <c r="A420" s="117">
        <f t="shared" si="49"/>
        <v>19.25</v>
      </c>
      <c r="B420" s="121"/>
      <c r="C420" s="121"/>
      <c r="D420" s="105">
        <f t="shared" si="50"/>
        <v>0.50000000000000033</v>
      </c>
      <c r="E420" s="105">
        <f t="shared" si="50"/>
        <v>5.9999999999999147</v>
      </c>
      <c r="F420" s="105">
        <f t="shared" si="50"/>
        <v>2.9999999999999574</v>
      </c>
      <c r="G420" s="105">
        <f t="shared" si="50"/>
        <v>1</v>
      </c>
      <c r="H420" s="106">
        <f t="shared" si="50"/>
        <v>3.4999999999999587</v>
      </c>
      <c r="I420" s="107">
        <f t="shared" si="44"/>
        <v>20.999999999999453</v>
      </c>
      <c r="J420" s="108">
        <f t="shared" si="45"/>
        <v>40.249999999999453</v>
      </c>
      <c r="M420" s="38">
        <v>414</v>
      </c>
    </row>
    <row r="421" spans="1:13">
      <c r="A421" s="117">
        <f t="shared" si="49"/>
        <v>19.25</v>
      </c>
      <c r="B421" s="121"/>
      <c r="C421" s="121"/>
      <c r="D421" s="105">
        <f t="shared" si="50"/>
        <v>0.50000000000000033</v>
      </c>
      <c r="E421" s="105">
        <f t="shared" si="50"/>
        <v>5.9999999999999147</v>
      </c>
      <c r="F421" s="105">
        <f t="shared" si="50"/>
        <v>2.9999999999999574</v>
      </c>
      <c r="G421" s="105">
        <f t="shared" si="50"/>
        <v>1</v>
      </c>
      <c r="H421" s="106">
        <f t="shared" si="50"/>
        <v>3.4999999999999587</v>
      </c>
      <c r="I421" s="107">
        <f t="shared" si="44"/>
        <v>20.999999999999453</v>
      </c>
      <c r="J421" s="108">
        <f t="shared" si="45"/>
        <v>40.249999999999453</v>
      </c>
      <c r="M421" s="38">
        <v>415</v>
      </c>
    </row>
    <row r="422" spans="1:13">
      <c r="A422" s="117">
        <f t="shared" si="49"/>
        <v>19.25</v>
      </c>
      <c r="B422" s="121"/>
      <c r="C422" s="121"/>
      <c r="D422" s="105">
        <f t="shared" si="50"/>
        <v>0.50000000000000033</v>
      </c>
      <c r="E422" s="105">
        <f t="shared" si="50"/>
        <v>5.9999999999999147</v>
      </c>
      <c r="F422" s="105">
        <f t="shared" si="50"/>
        <v>2.9999999999999574</v>
      </c>
      <c r="G422" s="105">
        <f t="shared" si="50"/>
        <v>1</v>
      </c>
      <c r="H422" s="106">
        <f t="shared" si="50"/>
        <v>3.4999999999999587</v>
      </c>
      <c r="I422" s="107">
        <f t="shared" si="44"/>
        <v>20.999999999999453</v>
      </c>
      <c r="J422" s="108">
        <f t="shared" si="45"/>
        <v>40.249999999999453</v>
      </c>
      <c r="M422" s="38">
        <v>416</v>
      </c>
    </row>
    <row r="423" spans="1:13">
      <c r="A423" s="117">
        <f t="shared" si="49"/>
        <v>19.25</v>
      </c>
      <c r="B423" s="121"/>
      <c r="C423" s="121"/>
      <c r="D423" s="105">
        <f t="shared" si="50"/>
        <v>0.50000000000000033</v>
      </c>
      <c r="E423" s="105">
        <f t="shared" si="50"/>
        <v>5.9999999999999147</v>
      </c>
      <c r="F423" s="105">
        <f t="shared" si="50"/>
        <v>2.9999999999999574</v>
      </c>
      <c r="G423" s="105">
        <f t="shared" si="50"/>
        <v>1</v>
      </c>
      <c r="H423" s="106">
        <f t="shared" si="50"/>
        <v>3.4999999999999587</v>
      </c>
      <c r="I423" s="107">
        <f t="shared" si="44"/>
        <v>20.999999999999453</v>
      </c>
      <c r="J423" s="108">
        <f t="shared" si="45"/>
        <v>40.249999999999453</v>
      </c>
      <c r="M423" s="38">
        <v>417</v>
      </c>
    </row>
    <row r="424" spans="1:13">
      <c r="A424" s="117">
        <f t="shared" si="49"/>
        <v>19.25</v>
      </c>
      <c r="B424" s="121"/>
      <c r="C424" s="121"/>
      <c r="D424" s="105">
        <f t="shared" ref="D424:H439" si="51">D423</f>
        <v>0.50000000000000033</v>
      </c>
      <c r="E424" s="105">
        <f t="shared" si="51"/>
        <v>5.9999999999999147</v>
      </c>
      <c r="F424" s="105">
        <f t="shared" si="51"/>
        <v>2.9999999999999574</v>
      </c>
      <c r="G424" s="105">
        <f t="shared" si="51"/>
        <v>1</v>
      </c>
      <c r="H424" s="106">
        <f t="shared" si="51"/>
        <v>3.4999999999999587</v>
      </c>
      <c r="I424" s="107">
        <f t="shared" si="44"/>
        <v>20.999999999999453</v>
      </c>
      <c r="J424" s="108">
        <f t="shared" si="45"/>
        <v>40.249999999999453</v>
      </c>
      <c r="M424" s="38">
        <v>418</v>
      </c>
    </row>
    <row r="425" spans="1:13">
      <c r="A425" s="117">
        <f t="shared" si="49"/>
        <v>19.25</v>
      </c>
      <c r="B425" s="121"/>
      <c r="C425" s="121"/>
      <c r="D425" s="105">
        <f t="shared" si="51"/>
        <v>0.50000000000000033</v>
      </c>
      <c r="E425" s="105">
        <f t="shared" si="51"/>
        <v>5.9999999999999147</v>
      </c>
      <c r="F425" s="105">
        <f t="shared" si="51"/>
        <v>2.9999999999999574</v>
      </c>
      <c r="G425" s="105">
        <f t="shared" si="51"/>
        <v>1</v>
      </c>
      <c r="H425" s="106">
        <f t="shared" si="51"/>
        <v>3.4999999999999587</v>
      </c>
      <c r="I425" s="107">
        <f t="shared" si="44"/>
        <v>20.999999999999453</v>
      </c>
      <c r="J425" s="108">
        <f t="shared" si="45"/>
        <v>40.249999999999453</v>
      </c>
      <c r="M425" s="38">
        <v>419</v>
      </c>
    </row>
    <row r="426" spans="1:13">
      <c r="A426" s="117">
        <f t="shared" si="49"/>
        <v>19.25</v>
      </c>
      <c r="B426" s="121"/>
      <c r="C426" s="121"/>
      <c r="D426" s="105">
        <f t="shared" si="51"/>
        <v>0.50000000000000033</v>
      </c>
      <c r="E426" s="105">
        <f t="shared" si="51"/>
        <v>5.9999999999999147</v>
      </c>
      <c r="F426" s="105">
        <f t="shared" si="51"/>
        <v>2.9999999999999574</v>
      </c>
      <c r="G426" s="105">
        <f t="shared" si="51"/>
        <v>1</v>
      </c>
      <c r="H426" s="106">
        <f t="shared" si="51"/>
        <v>3.4999999999999587</v>
      </c>
      <c r="I426" s="107">
        <f t="shared" si="44"/>
        <v>20.999999999999453</v>
      </c>
      <c r="J426" s="108">
        <f t="shared" si="45"/>
        <v>40.249999999999453</v>
      </c>
      <c r="M426" s="38">
        <v>420</v>
      </c>
    </row>
    <row r="427" spans="1:13">
      <c r="A427" s="117">
        <f t="shared" si="49"/>
        <v>19.25</v>
      </c>
      <c r="B427" s="121"/>
      <c r="C427" s="121"/>
      <c r="D427" s="105">
        <f t="shared" si="51"/>
        <v>0.50000000000000033</v>
      </c>
      <c r="E427" s="105">
        <f t="shared" si="51"/>
        <v>5.9999999999999147</v>
      </c>
      <c r="F427" s="105">
        <f t="shared" si="51"/>
        <v>2.9999999999999574</v>
      </c>
      <c r="G427" s="105">
        <f t="shared" si="51"/>
        <v>1</v>
      </c>
      <c r="H427" s="106">
        <f t="shared" si="51"/>
        <v>3.4999999999999587</v>
      </c>
      <c r="I427" s="107">
        <f t="shared" si="44"/>
        <v>20.999999999999453</v>
      </c>
      <c r="J427" s="108">
        <f t="shared" si="45"/>
        <v>40.249999999999453</v>
      </c>
      <c r="M427" s="38">
        <v>421</v>
      </c>
    </row>
    <row r="428" spans="1:13">
      <c r="A428" s="117">
        <f t="shared" si="49"/>
        <v>19.25</v>
      </c>
      <c r="B428" s="121"/>
      <c r="C428" s="121"/>
      <c r="D428" s="105">
        <f t="shared" si="51"/>
        <v>0.50000000000000033</v>
      </c>
      <c r="E428" s="105">
        <f t="shared" si="51"/>
        <v>5.9999999999999147</v>
      </c>
      <c r="F428" s="105">
        <f t="shared" si="51"/>
        <v>2.9999999999999574</v>
      </c>
      <c r="G428" s="105">
        <f t="shared" si="51"/>
        <v>1</v>
      </c>
      <c r="H428" s="106">
        <f t="shared" si="51"/>
        <v>3.4999999999999587</v>
      </c>
      <c r="I428" s="107">
        <f t="shared" si="44"/>
        <v>20.999999999999453</v>
      </c>
      <c r="J428" s="108">
        <f t="shared" si="45"/>
        <v>40.249999999999453</v>
      </c>
      <c r="M428" s="38">
        <v>422</v>
      </c>
    </row>
    <row r="429" spans="1:13">
      <c r="A429" s="117">
        <f t="shared" si="49"/>
        <v>19.25</v>
      </c>
      <c r="B429" s="121"/>
      <c r="C429" s="121"/>
      <c r="D429" s="105">
        <f t="shared" si="51"/>
        <v>0.50000000000000033</v>
      </c>
      <c r="E429" s="105">
        <f t="shared" si="51"/>
        <v>5.9999999999999147</v>
      </c>
      <c r="F429" s="105">
        <f t="shared" si="51"/>
        <v>2.9999999999999574</v>
      </c>
      <c r="G429" s="105">
        <f t="shared" si="51"/>
        <v>1</v>
      </c>
      <c r="H429" s="106">
        <f t="shared" si="51"/>
        <v>3.4999999999999587</v>
      </c>
      <c r="I429" s="107">
        <f t="shared" si="44"/>
        <v>20.999999999999453</v>
      </c>
      <c r="J429" s="108">
        <f t="shared" si="45"/>
        <v>40.249999999999453</v>
      </c>
      <c r="M429" s="38">
        <v>423</v>
      </c>
    </row>
    <row r="430" spans="1:13">
      <c r="A430" s="117">
        <f t="shared" si="49"/>
        <v>19.25</v>
      </c>
      <c r="B430" s="121"/>
      <c r="C430" s="121"/>
      <c r="D430" s="105">
        <f t="shared" si="51"/>
        <v>0.50000000000000033</v>
      </c>
      <c r="E430" s="105">
        <f t="shared" si="51"/>
        <v>5.9999999999999147</v>
      </c>
      <c r="F430" s="105">
        <f t="shared" si="51"/>
        <v>2.9999999999999574</v>
      </c>
      <c r="G430" s="105">
        <f t="shared" si="51"/>
        <v>1</v>
      </c>
      <c r="H430" s="106">
        <f t="shared" si="51"/>
        <v>3.4999999999999587</v>
      </c>
      <c r="I430" s="107">
        <f t="shared" si="44"/>
        <v>20.999999999999453</v>
      </c>
      <c r="J430" s="108">
        <f t="shared" si="45"/>
        <v>40.249999999999453</v>
      </c>
      <c r="M430" s="38">
        <v>424</v>
      </c>
    </row>
    <row r="431" spans="1:13">
      <c r="A431" s="117">
        <f t="shared" si="49"/>
        <v>19.25</v>
      </c>
      <c r="B431" s="121"/>
      <c r="C431" s="121"/>
      <c r="D431" s="105">
        <f t="shared" si="51"/>
        <v>0.50000000000000033</v>
      </c>
      <c r="E431" s="105">
        <f t="shared" si="51"/>
        <v>5.9999999999999147</v>
      </c>
      <c r="F431" s="105">
        <f t="shared" si="51"/>
        <v>2.9999999999999574</v>
      </c>
      <c r="G431" s="105">
        <f t="shared" si="51"/>
        <v>1</v>
      </c>
      <c r="H431" s="106">
        <f t="shared" si="51"/>
        <v>3.4999999999999587</v>
      </c>
      <c r="I431" s="107">
        <f t="shared" si="44"/>
        <v>20.999999999999453</v>
      </c>
      <c r="J431" s="108">
        <f t="shared" si="45"/>
        <v>40.249999999999453</v>
      </c>
      <c r="M431" s="38">
        <v>425</v>
      </c>
    </row>
    <row r="432" spans="1:13">
      <c r="A432" s="117">
        <f t="shared" si="49"/>
        <v>19.25</v>
      </c>
      <c r="B432" s="121"/>
      <c r="C432" s="121"/>
      <c r="D432" s="105">
        <f t="shared" si="51"/>
        <v>0.50000000000000033</v>
      </c>
      <c r="E432" s="105">
        <f t="shared" si="51"/>
        <v>5.9999999999999147</v>
      </c>
      <c r="F432" s="105">
        <f t="shared" si="51"/>
        <v>2.9999999999999574</v>
      </c>
      <c r="G432" s="105">
        <f t="shared" si="51"/>
        <v>1</v>
      </c>
      <c r="H432" s="106">
        <f t="shared" si="51"/>
        <v>3.4999999999999587</v>
      </c>
      <c r="I432" s="107">
        <f t="shared" si="44"/>
        <v>20.999999999999453</v>
      </c>
      <c r="J432" s="108">
        <f t="shared" si="45"/>
        <v>40.249999999999453</v>
      </c>
      <c r="M432" s="38">
        <v>426</v>
      </c>
    </row>
    <row r="433" spans="1:13">
      <c r="A433" s="117">
        <f t="shared" si="49"/>
        <v>19.25</v>
      </c>
      <c r="B433" s="121"/>
      <c r="C433" s="121"/>
      <c r="D433" s="105">
        <f t="shared" si="51"/>
        <v>0.50000000000000033</v>
      </c>
      <c r="E433" s="105">
        <f t="shared" si="51"/>
        <v>5.9999999999999147</v>
      </c>
      <c r="F433" s="105">
        <f t="shared" si="51"/>
        <v>2.9999999999999574</v>
      </c>
      <c r="G433" s="105">
        <f t="shared" si="51"/>
        <v>1</v>
      </c>
      <c r="H433" s="106">
        <f t="shared" si="51"/>
        <v>3.4999999999999587</v>
      </c>
      <c r="I433" s="107">
        <f t="shared" si="44"/>
        <v>20.999999999999453</v>
      </c>
      <c r="J433" s="108">
        <f t="shared" si="45"/>
        <v>40.249999999999453</v>
      </c>
      <c r="M433" s="38">
        <v>427</v>
      </c>
    </row>
    <row r="434" spans="1:13">
      <c r="A434" s="117">
        <f t="shared" si="49"/>
        <v>19.25</v>
      </c>
      <c r="B434" s="121"/>
      <c r="C434" s="121"/>
      <c r="D434" s="105">
        <f t="shared" si="51"/>
        <v>0.50000000000000033</v>
      </c>
      <c r="E434" s="105">
        <f t="shared" si="51"/>
        <v>5.9999999999999147</v>
      </c>
      <c r="F434" s="105">
        <f t="shared" si="51"/>
        <v>2.9999999999999574</v>
      </c>
      <c r="G434" s="105">
        <f t="shared" si="51"/>
        <v>1</v>
      </c>
      <c r="H434" s="106">
        <f t="shared" si="51"/>
        <v>3.4999999999999587</v>
      </c>
      <c r="I434" s="107">
        <f t="shared" si="44"/>
        <v>20.999999999999453</v>
      </c>
      <c r="J434" s="108">
        <f t="shared" si="45"/>
        <v>40.249999999999453</v>
      </c>
      <c r="M434" s="38">
        <v>428</v>
      </c>
    </row>
    <row r="435" spans="1:13">
      <c r="A435" s="117">
        <f t="shared" si="49"/>
        <v>19.25</v>
      </c>
      <c r="B435" s="121"/>
      <c r="C435" s="121"/>
      <c r="D435" s="105">
        <f t="shared" si="51"/>
        <v>0.50000000000000033</v>
      </c>
      <c r="E435" s="105">
        <f t="shared" si="51"/>
        <v>5.9999999999999147</v>
      </c>
      <c r="F435" s="105">
        <f t="shared" si="51"/>
        <v>2.9999999999999574</v>
      </c>
      <c r="G435" s="105">
        <f t="shared" si="51"/>
        <v>1</v>
      </c>
      <c r="H435" s="106">
        <f t="shared" si="51"/>
        <v>3.4999999999999587</v>
      </c>
      <c r="I435" s="107">
        <f t="shared" si="44"/>
        <v>20.999999999999453</v>
      </c>
      <c r="J435" s="108">
        <f t="shared" si="45"/>
        <v>40.249999999999453</v>
      </c>
      <c r="M435" s="38">
        <v>429</v>
      </c>
    </row>
    <row r="436" spans="1:13">
      <c r="A436" s="117">
        <f t="shared" si="49"/>
        <v>19.25</v>
      </c>
      <c r="B436" s="121"/>
      <c r="C436" s="121"/>
      <c r="D436" s="105">
        <f t="shared" si="51"/>
        <v>0.50000000000000033</v>
      </c>
      <c r="E436" s="105">
        <f t="shared" si="51"/>
        <v>5.9999999999999147</v>
      </c>
      <c r="F436" s="105">
        <f t="shared" si="51"/>
        <v>2.9999999999999574</v>
      </c>
      <c r="G436" s="105">
        <f t="shared" si="51"/>
        <v>1</v>
      </c>
      <c r="H436" s="106">
        <f t="shared" si="51"/>
        <v>3.4999999999999587</v>
      </c>
      <c r="I436" s="107">
        <f t="shared" si="44"/>
        <v>20.999999999999453</v>
      </c>
      <c r="J436" s="108">
        <f t="shared" si="45"/>
        <v>40.249999999999453</v>
      </c>
      <c r="M436" s="38">
        <v>430</v>
      </c>
    </row>
    <row r="437" spans="1:13">
      <c r="A437" s="117">
        <f t="shared" si="49"/>
        <v>19.25</v>
      </c>
      <c r="B437" s="121"/>
      <c r="C437" s="121"/>
      <c r="D437" s="105">
        <f t="shared" si="51"/>
        <v>0.50000000000000033</v>
      </c>
      <c r="E437" s="105">
        <f t="shared" si="51"/>
        <v>5.9999999999999147</v>
      </c>
      <c r="F437" s="105">
        <f t="shared" si="51"/>
        <v>2.9999999999999574</v>
      </c>
      <c r="G437" s="105">
        <f t="shared" si="51"/>
        <v>1</v>
      </c>
      <c r="H437" s="106">
        <f t="shared" si="51"/>
        <v>3.4999999999999587</v>
      </c>
      <c r="I437" s="107">
        <f t="shared" si="44"/>
        <v>20.999999999999453</v>
      </c>
      <c r="J437" s="108">
        <f t="shared" si="45"/>
        <v>40.249999999999453</v>
      </c>
      <c r="M437" s="38">
        <v>431</v>
      </c>
    </row>
    <row r="438" spans="1:13">
      <c r="A438" s="117">
        <f t="shared" si="49"/>
        <v>19.25</v>
      </c>
      <c r="B438" s="121"/>
      <c r="C438" s="121"/>
      <c r="D438" s="105">
        <f t="shared" si="51"/>
        <v>0.50000000000000033</v>
      </c>
      <c r="E438" s="105">
        <f t="shared" si="51"/>
        <v>5.9999999999999147</v>
      </c>
      <c r="F438" s="105">
        <f t="shared" si="51"/>
        <v>2.9999999999999574</v>
      </c>
      <c r="G438" s="105">
        <f t="shared" si="51"/>
        <v>1</v>
      </c>
      <c r="H438" s="106">
        <f t="shared" si="51"/>
        <v>3.4999999999999587</v>
      </c>
      <c r="I438" s="107">
        <f t="shared" si="44"/>
        <v>20.999999999999453</v>
      </c>
      <c r="J438" s="108">
        <f t="shared" si="45"/>
        <v>40.249999999999453</v>
      </c>
      <c r="M438" s="38">
        <v>432</v>
      </c>
    </row>
    <row r="439" spans="1:13">
      <c r="A439" s="117">
        <f t="shared" si="49"/>
        <v>19.25</v>
      </c>
      <c r="B439" s="121"/>
      <c r="C439" s="121"/>
      <c r="D439" s="105">
        <f t="shared" si="51"/>
        <v>0.50000000000000033</v>
      </c>
      <c r="E439" s="105">
        <f t="shared" si="51"/>
        <v>5.9999999999999147</v>
      </c>
      <c r="F439" s="105">
        <f t="shared" si="51"/>
        <v>2.9999999999999574</v>
      </c>
      <c r="G439" s="105">
        <f t="shared" si="51"/>
        <v>1</v>
      </c>
      <c r="H439" s="106">
        <f t="shared" si="51"/>
        <v>3.4999999999999587</v>
      </c>
      <c r="I439" s="107">
        <f t="shared" si="44"/>
        <v>20.999999999999453</v>
      </c>
      <c r="J439" s="108">
        <f t="shared" si="45"/>
        <v>40.249999999999453</v>
      </c>
      <c r="M439" s="38">
        <v>433</v>
      </c>
    </row>
    <row r="440" spans="1:13">
      <c r="A440" s="117">
        <f t="shared" si="49"/>
        <v>19.25</v>
      </c>
      <c r="B440" s="121"/>
      <c r="C440" s="121"/>
      <c r="D440" s="105">
        <f t="shared" ref="D440:H455" si="52">D439</f>
        <v>0.50000000000000033</v>
      </c>
      <c r="E440" s="105">
        <f t="shared" si="52"/>
        <v>5.9999999999999147</v>
      </c>
      <c r="F440" s="105">
        <f t="shared" si="52"/>
        <v>2.9999999999999574</v>
      </c>
      <c r="G440" s="105">
        <f t="shared" si="52"/>
        <v>1</v>
      </c>
      <c r="H440" s="106">
        <f t="shared" si="52"/>
        <v>3.4999999999999587</v>
      </c>
      <c r="I440" s="107">
        <f t="shared" si="44"/>
        <v>20.999999999999453</v>
      </c>
      <c r="J440" s="108">
        <f t="shared" si="45"/>
        <v>40.249999999999453</v>
      </c>
      <c r="M440" s="38">
        <v>434</v>
      </c>
    </row>
    <row r="441" spans="1:13">
      <c r="A441" s="117">
        <f t="shared" si="49"/>
        <v>19.25</v>
      </c>
      <c r="B441" s="121"/>
      <c r="C441" s="121"/>
      <c r="D441" s="105">
        <f t="shared" si="52"/>
        <v>0.50000000000000033</v>
      </c>
      <c r="E441" s="105">
        <f t="shared" si="52"/>
        <v>5.9999999999999147</v>
      </c>
      <c r="F441" s="105">
        <f t="shared" si="52"/>
        <v>2.9999999999999574</v>
      </c>
      <c r="G441" s="105">
        <f t="shared" si="52"/>
        <v>1</v>
      </c>
      <c r="H441" s="106">
        <f t="shared" si="52"/>
        <v>3.4999999999999587</v>
      </c>
      <c r="I441" s="107">
        <f t="shared" si="44"/>
        <v>20.999999999999453</v>
      </c>
      <c r="J441" s="108">
        <f t="shared" si="45"/>
        <v>40.249999999999453</v>
      </c>
      <c r="M441" s="38">
        <v>435</v>
      </c>
    </row>
    <row r="442" spans="1:13">
      <c r="A442" s="117">
        <f t="shared" si="49"/>
        <v>19.25</v>
      </c>
      <c r="B442" s="121"/>
      <c r="C442" s="121"/>
      <c r="D442" s="105">
        <f t="shared" si="52"/>
        <v>0.50000000000000033</v>
      </c>
      <c r="E442" s="105">
        <f t="shared" si="52"/>
        <v>5.9999999999999147</v>
      </c>
      <c r="F442" s="105">
        <f t="shared" si="52"/>
        <v>2.9999999999999574</v>
      </c>
      <c r="G442" s="105">
        <f t="shared" si="52"/>
        <v>1</v>
      </c>
      <c r="H442" s="106">
        <f t="shared" si="52"/>
        <v>3.4999999999999587</v>
      </c>
      <c r="I442" s="107">
        <f t="shared" si="44"/>
        <v>20.999999999999453</v>
      </c>
      <c r="J442" s="108">
        <f t="shared" si="45"/>
        <v>40.249999999999453</v>
      </c>
      <c r="M442" s="38">
        <v>436</v>
      </c>
    </row>
    <row r="443" spans="1:13">
      <c r="A443" s="117">
        <f t="shared" si="49"/>
        <v>19.25</v>
      </c>
      <c r="B443" s="121"/>
      <c r="C443" s="121"/>
      <c r="D443" s="105">
        <f t="shared" si="52"/>
        <v>0.50000000000000033</v>
      </c>
      <c r="E443" s="105">
        <f t="shared" si="52"/>
        <v>5.9999999999999147</v>
      </c>
      <c r="F443" s="105">
        <f t="shared" si="52"/>
        <v>2.9999999999999574</v>
      </c>
      <c r="G443" s="105">
        <f t="shared" si="52"/>
        <v>1</v>
      </c>
      <c r="H443" s="106">
        <f t="shared" si="52"/>
        <v>3.4999999999999587</v>
      </c>
      <c r="I443" s="107">
        <f t="shared" si="44"/>
        <v>20.999999999999453</v>
      </c>
      <c r="J443" s="108">
        <f t="shared" si="45"/>
        <v>40.249999999999453</v>
      </c>
      <c r="M443" s="38">
        <v>437</v>
      </c>
    </row>
    <row r="444" spans="1:13">
      <c r="A444" s="117">
        <f t="shared" si="49"/>
        <v>19.25</v>
      </c>
      <c r="B444" s="121"/>
      <c r="C444" s="121"/>
      <c r="D444" s="105">
        <f t="shared" si="52"/>
        <v>0.50000000000000033</v>
      </c>
      <c r="E444" s="105">
        <f t="shared" si="52"/>
        <v>5.9999999999999147</v>
      </c>
      <c r="F444" s="105">
        <f t="shared" si="52"/>
        <v>2.9999999999999574</v>
      </c>
      <c r="G444" s="105">
        <f t="shared" si="52"/>
        <v>1</v>
      </c>
      <c r="H444" s="106">
        <f t="shared" si="52"/>
        <v>3.4999999999999587</v>
      </c>
      <c r="I444" s="107">
        <f t="shared" si="44"/>
        <v>20.999999999999453</v>
      </c>
      <c r="J444" s="108">
        <f t="shared" si="45"/>
        <v>40.249999999999453</v>
      </c>
      <c r="M444" s="38">
        <v>438</v>
      </c>
    </row>
    <row r="445" spans="1:13">
      <c r="A445" s="117">
        <f t="shared" si="49"/>
        <v>19.25</v>
      </c>
      <c r="B445" s="121"/>
      <c r="C445" s="121"/>
      <c r="D445" s="105">
        <f t="shared" si="52"/>
        <v>0.50000000000000033</v>
      </c>
      <c r="E445" s="105">
        <f t="shared" si="52"/>
        <v>5.9999999999999147</v>
      </c>
      <c r="F445" s="105">
        <f t="shared" si="52"/>
        <v>2.9999999999999574</v>
      </c>
      <c r="G445" s="105">
        <f t="shared" si="52"/>
        <v>1</v>
      </c>
      <c r="H445" s="106">
        <f t="shared" si="52"/>
        <v>3.4999999999999587</v>
      </c>
      <c r="I445" s="107">
        <f t="shared" si="44"/>
        <v>20.999999999999453</v>
      </c>
      <c r="J445" s="108">
        <f t="shared" si="45"/>
        <v>40.249999999999453</v>
      </c>
      <c r="M445" s="38">
        <v>439</v>
      </c>
    </row>
    <row r="446" spans="1:13">
      <c r="A446" s="117">
        <f t="shared" si="49"/>
        <v>19.25</v>
      </c>
      <c r="B446" s="121"/>
      <c r="C446" s="121"/>
      <c r="D446" s="105">
        <f t="shared" si="52"/>
        <v>0.50000000000000033</v>
      </c>
      <c r="E446" s="105">
        <f t="shared" si="52"/>
        <v>5.9999999999999147</v>
      </c>
      <c r="F446" s="105">
        <f t="shared" si="52"/>
        <v>2.9999999999999574</v>
      </c>
      <c r="G446" s="105">
        <f t="shared" si="52"/>
        <v>1</v>
      </c>
      <c r="H446" s="106">
        <f t="shared" si="52"/>
        <v>3.4999999999999587</v>
      </c>
      <c r="I446" s="107">
        <f t="shared" si="44"/>
        <v>20.999999999999453</v>
      </c>
      <c r="J446" s="108">
        <f t="shared" si="45"/>
        <v>40.249999999999453</v>
      </c>
      <c r="M446" s="38">
        <v>440</v>
      </c>
    </row>
    <row r="447" spans="1:13">
      <c r="A447" s="117">
        <f t="shared" si="49"/>
        <v>19.25</v>
      </c>
      <c r="B447" s="121"/>
      <c r="C447" s="121"/>
      <c r="D447" s="105">
        <f t="shared" si="52"/>
        <v>0.50000000000000033</v>
      </c>
      <c r="E447" s="105">
        <f t="shared" si="52"/>
        <v>5.9999999999999147</v>
      </c>
      <c r="F447" s="105">
        <f t="shared" si="52"/>
        <v>2.9999999999999574</v>
      </c>
      <c r="G447" s="105">
        <f t="shared" si="52"/>
        <v>1</v>
      </c>
      <c r="H447" s="106">
        <f t="shared" si="52"/>
        <v>3.4999999999999587</v>
      </c>
      <c r="I447" s="107">
        <f t="shared" si="44"/>
        <v>20.999999999999453</v>
      </c>
      <c r="J447" s="108">
        <f t="shared" si="45"/>
        <v>40.249999999999453</v>
      </c>
      <c r="M447" s="38">
        <v>441</v>
      </c>
    </row>
    <row r="448" spans="1:13">
      <c r="A448" s="117">
        <f t="shared" si="49"/>
        <v>19.25</v>
      </c>
      <c r="B448" s="121"/>
      <c r="C448" s="121"/>
      <c r="D448" s="105">
        <f t="shared" si="52"/>
        <v>0.50000000000000033</v>
      </c>
      <c r="E448" s="105">
        <f t="shared" si="52"/>
        <v>5.9999999999999147</v>
      </c>
      <c r="F448" s="105">
        <f t="shared" si="52"/>
        <v>2.9999999999999574</v>
      </c>
      <c r="G448" s="105">
        <f t="shared" si="52"/>
        <v>1</v>
      </c>
      <c r="H448" s="106">
        <f t="shared" si="52"/>
        <v>3.4999999999999587</v>
      </c>
      <c r="I448" s="107">
        <f t="shared" si="44"/>
        <v>20.999999999999453</v>
      </c>
      <c r="J448" s="108">
        <f t="shared" si="45"/>
        <v>40.249999999999453</v>
      </c>
      <c r="M448" s="38">
        <v>442</v>
      </c>
    </row>
    <row r="449" spans="1:13">
      <c r="A449" s="117">
        <f t="shared" si="49"/>
        <v>19.25</v>
      </c>
      <c r="B449" s="121"/>
      <c r="C449" s="121"/>
      <c r="D449" s="105">
        <f t="shared" si="52"/>
        <v>0.50000000000000033</v>
      </c>
      <c r="E449" s="105">
        <f t="shared" si="52"/>
        <v>5.9999999999999147</v>
      </c>
      <c r="F449" s="105">
        <f t="shared" si="52"/>
        <v>2.9999999999999574</v>
      </c>
      <c r="G449" s="105">
        <f t="shared" si="52"/>
        <v>1</v>
      </c>
      <c r="H449" s="106">
        <f t="shared" si="52"/>
        <v>3.4999999999999587</v>
      </c>
      <c r="I449" s="107">
        <f t="shared" si="44"/>
        <v>20.999999999999453</v>
      </c>
      <c r="J449" s="108">
        <f t="shared" si="45"/>
        <v>40.249999999999453</v>
      </c>
      <c r="M449" s="38">
        <v>443</v>
      </c>
    </row>
    <row r="450" spans="1:13">
      <c r="A450" s="117">
        <f t="shared" si="49"/>
        <v>19.25</v>
      </c>
      <c r="B450" s="121"/>
      <c r="C450" s="121"/>
      <c r="D450" s="105">
        <f t="shared" si="52"/>
        <v>0.50000000000000033</v>
      </c>
      <c r="E450" s="105">
        <f t="shared" si="52"/>
        <v>5.9999999999999147</v>
      </c>
      <c r="F450" s="105">
        <f t="shared" si="52"/>
        <v>2.9999999999999574</v>
      </c>
      <c r="G450" s="105">
        <f t="shared" si="52"/>
        <v>1</v>
      </c>
      <c r="H450" s="106">
        <f t="shared" si="52"/>
        <v>3.4999999999999587</v>
      </c>
      <c r="I450" s="107">
        <f t="shared" si="44"/>
        <v>20.999999999999453</v>
      </c>
      <c r="J450" s="108">
        <f t="shared" si="45"/>
        <v>40.249999999999453</v>
      </c>
      <c r="M450" s="38">
        <v>444</v>
      </c>
    </row>
    <row r="451" spans="1:13">
      <c r="A451" s="117">
        <f t="shared" si="49"/>
        <v>19.25</v>
      </c>
      <c r="B451" s="121"/>
      <c r="C451" s="121"/>
      <c r="D451" s="105">
        <f t="shared" si="52"/>
        <v>0.50000000000000033</v>
      </c>
      <c r="E451" s="105">
        <f t="shared" si="52"/>
        <v>5.9999999999999147</v>
      </c>
      <c r="F451" s="105">
        <f t="shared" si="52"/>
        <v>2.9999999999999574</v>
      </c>
      <c r="G451" s="105">
        <f t="shared" si="52"/>
        <v>1</v>
      </c>
      <c r="H451" s="106">
        <f t="shared" si="52"/>
        <v>3.4999999999999587</v>
      </c>
      <c r="I451" s="107">
        <f t="shared" si="44"/>
        <v>20.999999999999453</v>
      </c>
      <c r="J451" s="108">
        <f t="shared" si="45"/>
        <v>40.249999999999453</v>
      </c>
      <c r="M451" s="38">
        <v>445</v>
      </c>
    </row>
    <row r="452" spans="1:13">
      <c r="A452" s="117">
        <f t="shared" si="49"/>
        <v>19.25</v>
      </c>
      <c r="B452" s="121"/>
      <c r="C452" s="121"/>
      <c r="D452" s="105">
        <f t="shared" si="52"/>
        <v>0.50000000000000033</v>
      </c>
      <c r="E452" s="105">
        <f t="shared" si="52"/>
        <v>5.9999999999999147</v>
      </c>
      <c r="F452" s="105">
        <f t="shared" si="52"/>
        <v>2.9999999999999574</v>
      </c>
      <c r="G452" s="105">
        <f t="shared" si="52"/>
        <v>1</v>
      </c>
      <c r="H452" s="106">
        <f t="shared" si="52"/>
        <v>3.4999999999999587</v>
      </c>
      <c r="I452" s="107">
        <f t="shared" si="44"/>
        <v>20.999999999999453</v>
      </c>
      <c r="J452" s="108">
        <f t="shared" si="45"/>
        <v>40.249999999999453</v>
      </c>
      <c r="M452" s="38">
        <v>446</v>
      </c>
    </row>
    <row r="453" spans="1:13">
      <c r="A453" s="117">
        <f t="shared" si="49"/>
        <v>19.25</v>
      </c>
      <c r="B453" s="121"/>
      <c r="C453" s="121"/>
      <c r="D453" s="105">
        <f t="shared" si="52"/>
        <v>0.50000000000000033</v>
      </c>
      <c r="E453" s="105">
        <f t="shared" si="52"/>
        <v>5.9999999999999147</v>
      </c>
      <c r="F453" s="105">
        <f t="shared" si="52"/>
        <v>2.9999999999999574</v>
      </c>
      <c r="G453" s="105">
        <f t="shared" si="52"/>
        <v>1</v>
      </c>
      <c r="H453" s="106">
        <f t="shared" si="52"/>
        <v>3.4999999999999587</v>
      </c>
      <c r="I453" s="107">
        <f t="shared" si="44"/>
        <v>20.999999999999453</v>
      </c>
      <c r="J453" s="108">
        <f t="shared" si="45"/>
        <v>40.249999999999453</v>
      </c>
      <c r="M453" s="38">
        <v>447</v>
      </c>
    </row>
    <row r="454" spans="1:13">
      <c r="A454" s="117">
        <f t="shared" si="49"/>
        <v>19.25</v>
      </c>
      <c r="B454" s="121"/>
      <c r="C454" s="121"/>
      <c r="D454" s="105">
        <f t="shared" si="52"/>
        <v>0.50000000000000033</v>
      </c>
      <c r="E454" s="105">
        <f t="shared" si="52"/>
        <v>5.9999999999999147</v>
      </c>
      <c r="F454" s="105">
        <f t="shared" si="52"/>
        <v>2.9999999999999574</v>
      </c>
      <c r="G454" s="105">
        <f t="shared" si="52"/>
        <v>1</v>
      </c>
      <c r="H454" s="106">
        <f t="shared" si="52"/>
        <v>3.4999999999999587</v>
      </c>
      <c r="I454" s="107">
        <f t="shared" si="44"/>
        <v>20.999999999999453</v>
      </c>
      <c r="J454" s="108">
        <f t="shared" si="45"/>
        <v>40.249999999999453</v>
      </c>
      <c r="M454" s="38">
        <v>448</v>
      </c>
    </row>
    <row r="455" spans="1:13">
      <c r="A455" s="117">
        <f t="shared" si="49"/>
        <v>19.25</v>
      </c>
      <c r="B455" s="121"/>
      <c r="C455" s="121"/>
      <c r="D455" s="105">
        <f t="shared" si="52"/>
        <v>0.50000000000000033</v>
      </c>
      <c r="E455" s="105">
        <f t="shared" si="52"/>
        <v>5.9999999999999147</v>
      </c>
      <c r="F455" s="105">
        <f t="shared" si="52"/>
        <v>2.9999999999999574</v>
      </c>
      <c r="G455" s="105">
        <f t="shared" si="52"/>
        <v>1</v>
      </c>
      <c r="H455" s="106">
        <f t="shared" si="52"/>
        <v>3.4999999999999587</v>
      </c>
      <c r="I455" s="107">
        <f t="shared" ref="I455:I518" si="53">H455*F455*G455*2</f>
        <v>20.999999999999453</v>
      </c>
      <c r="J455" s="108">
        <f t="shared" ref="J455:J518" si="54">A455+I455</f>
        <v>40.249999999999453</v>
      </c>
      <c r="M455" s="38">
        <v>449</v>
      </c>
    </row>
    <row r="456" spans="1:13">
      <c r="A456" s="117">
        <f t="shared" si="49"/>
        <v>19.25</v>
      </c>
      <c r="B456" s="121"/>
      <c r="C456" s="121"/>
      <c r="D456" s="105">
        <f t="shared" ref="D456:H471" si="55">D455</f>
        <v>0.50000000000000033</v>
      </c>
      <c r="E456" s="105">
        <f t="shared" si="55"/>
        <v>5.9999999999999147</v>
      </c>
      <c r="F456" s="105">
        <f t="shared" si="55"/>
        <v>2.9999999999999574</v>
      </c>
      <c r="G456" s="105">
        <f t="shared" si="55"/>
        <v>1</v>
      </c>
      <c r="H456" s="106">
        <f t="shared" si="55"/>
        <v>3.4999999999999587</v>
      </c>
      <c r="I456" s="107">
        <f t="shared" si="53"/>
        <v>20.999999999999453</v>
      </c>
      <c r="J456" s="108">
        <f t="shared" si="54"/>
        <v>40.249999999999453</v>
      </c>
      <c r="M456" s="38">
        <v>450</v>
      </c>
    </row>
    <row r="457" spans="1:13">
      <c r="A457" s="117">
        <f t="shared" si="49"/>
        <v>19.25</v>
      </c>
      <c r="B457" s="121"/>
      <c r="C457" s="121"/>
      <c r="D457" s="105">
        <f t="shared" si="55"/>
        <v>0.50000000000000033</v>
      </c>
      <c r="E457" s="105">
        <f t="shared" si="55"/>
        <v>5.9999999999999147</v>
      </c>
      <c r="F457" s="105">
        <f t="shared" si="55"/>
        <v>2.9999999999999574</v>
      </c>
      <c r="G457" s="105">
        <f t="shared" si="55"/>
        <v>1</v>
      </c>
      <c r="H457" s="106">
        <f t="shared" si="55"/>
        <v>3.4999999999999587</v>
      </c>
      <c r="I457" s="107">
        <f t="shared" si="53"/>
        <v>20.999999999999453</v>
      </c>
      <c r="J457" s="108">
        <f t="shared" si="54"/>
        <v>40.249999999999453</v>
      </c>
      <c r="M457" s="38">
        <v>451</v>
      </c>
    </row>
    <row r="458" spans="1:13">
      <c r="A458" s="117">
        <f t="shared" si="49"/>
        <v>19.25</v>
      </c>
      <c r="B458" s="121"/>
      <c r="C458" s="121"/>
      <c r="D458" s="105">
        <f t="shared" si="55"/>
        <v>0.50000000000000033</v>
      </c>
      <c r="E458" s="105">
        <f t="shared" si="55"/>
        <v>5.9999999999999147</v>
      </c>
      <c r="F458" s="105">
        <f t="shared" si="55"/>
        <v>2.9999999999999574</v>
      </c>
      <c r="G458" s="105">
        <f t="shared" si="55"/>
        <v>1</v>
      </c>
      <c r="H458" s="106">
        <f t="shared" si="55"/>
        <v>3.4999999999999587</v>
      </c>
      <c r="I458" s="107">
        <f t="shared" si="53"/>
        <v>20.999999999999453</v>
      </c>
      <c r="J458" s="108">
        <f t="shared" si="54"/>
        <v>40.249999999999453</v>
      </c>
      <c r="M458" s="38">
        <v>452</v>
      </c>
    </row>
    <row r="459" spans="1:13">
      <c r="A459" s="117">
        <f t="shared" si="49"/>
        <v>19.25</v>
      </c>
      <c r="B459" s="121"/>
      <c r="C459" s="121"/>
      <c r="D459" s="105">
        <f t="shared" si="55"/>
        <v>0.50000000000000033</v>
      </c>
      <c r="E459" s="105">
        <f t="shared" si="55"/>
        <v>5.9999999999999147</v>
      </c>
      <c r="F459" s="105">
        <f t="shared" si="55"/>
        <v>2.9999999999999574</v>
      </c>
      <c r="G459" s="105">
        <f t="shared" si="55"/>
        <v>1</v>
      </c>
      <c r="H459" s="106">
        <f t="shared" si="55"/>
        <v>3.4999999999999587</v>
      </c>
      <c r="I459" s="107">
        <f t="shared" si="53"/>
        <v>20.999999999999453</v>
      </c>
      <c r="J459" s="108">
        <f t="shared" si="54"/>
        <v>40.249999999999453</v>
      </c>
      <c r="M459" s="38">
        <v>453</v>
      </c>
    </row>
    <row r="460" spans="1:13">
      <c r="A460" s="117">
        <f t="shared" si="49"/>
        <v>19.25</v>
      </c>
      <c r="B460" s="121"/>
      <c r="C460" s="121"/>
      <c r="D460" s="105">
        <f t="shared" si="55"/>
        <v>0.50000000000000033</v>
      </c>
      <c r="E460" s="105">
        <f t="shared" si="55"/>
        <v>5.9999999999999147</v>
      </c>
      <c r="F460" s="105">
        <f t="shared" si="55"/>
        <v>2.9999999999999574</v>
      </c>
      <c r="G460" s="105">
        <f t="shared" si="55"/>
        <v>1</v>
      </c>
      <c r="H460" s="106">
        <f t="shared" si="55"/>
        <v>3.4999999999999587</v>
      </c>
      <c r="I460" s="107">
        <f t="shared" si="53"/>
        <v>20.999999999999453</v>
      </c>
      <c r="J460" s="108">
        <f t="shared" si="54"/>
        <v>40.249999999999453</v>
      </c>
      <c r="M460" s="38">
        <v>454</v>
      </c>
    </row>
    <row r="461" spans="1:13">
      <c r="A461" s="117">
        <f t="shared" si="49"/>
        <v>19.25</v>
      </c>
      <c r="B461" s="121"/>
      <c r="C461" s="121"/>
      <c r="D461" s="105">
        <f t="shared" si="55"/>
        <v>0.50000000000000033</v>
      </c>
      <c r="E461" s="105">
        <f t="shared" si="55"/>
        <v>5.9999999999999147</v>
      </c>
      <c r="F461" s="105">
        <f t="shared" si="55"/>
        <v>2.9999999999999574</v>
      </c>
      <c r="G461" s="105">
        <f t="shared" si="55"/>
        <v>1</v>
      </c>
      <c r="H461" s="106">
        <f t="shared" si="55"/>
        <v>3.4999999999999587</v>
      </c>
      <c r="I461" s="107">
        <f t="shared" si="53"/>
        <v>20.999999999999453</v>
      </c>
      <c r="J461" s="108">
        <f t="shared" si="54"/>
        <v>40.249999999999453</v>
      </c>
      <c r="M461" s="38">
        <v>455</v>
      </c>
    </row>
    <row r="462" spans="1:13">
      <c r="A462" s="117">
        <f t="shared" si="49"/>
        <v>19.25</v>
      </c>
      <c r="B462" s="121"/>
      <c r="C462" s="121"/>
      <c r="D462" s="105">
        <f t="shared" si="55"/>
        <v>0.50000000000000033</v>
      </c>
      <c r="E462" s="105">
        <f t="shared" si="55"/>
        <v>5.9999999999999147</v>
      </c>
      <c r="F462" s="105">
        <f t="shared" si="55"/>
        <v>2.9999999999999574</v>
      </c>
      <c r="G462" s="105">
        <f t="shared" si="55"/>
        <v>1</v>
      </c>
      <c r="H462" s="106">
        <f t="shared" si="55"/>
        <v>3.4999999999999587</v>
      </c>
      <c r="I462" s="107">
        <f t="shared" si="53"/>
        <v>20.999999999999453</v>
      </c>
      <c r="J462" s="108">
        <f t="shared" si="54"/>
        <v>40.249999999999453</v>
      </c>
      <c r="M462" s="38">
        <v>456</v>
      </c>
    </row>
    <row r="463" spans="1:13">
      <c r="A463" s="117">
        <f t="shared" si="49"/>
        <v>19.25</v>
      </c>
      <c r="B463" s="121"/>
      <c r="C463" s="121"/>
      <c r="D463" s="105">
        <f t="shared" si="55"/>
        <v>0.50000000000000033</v>
      </c>
      <c r="E463" s="105">
        <f t="shared" si="55"/>
        <v>5.9999999999999147</v>
      </c>
      <c r="F463" s="105">
        <f t="shared" si="55"/>
        <v>2.9999999999999574</v>
      </c>
      <c r="G463" s="105">
        <f t="shared" si="55"/>
        <v>1</v>
      </c>
      <c r="H463" s="106">
        <f t="shared" si="55"/>
        <v>3.4999999999999587</v>
      </c>
      <c r="I463" s="107">
        <f t="shared" si="53"/>
        <v>20.999999999999453</v>
      </c>
      <c r="J463" s="108">
        <f t="shared" si="54"/>
        <v>40.249999999999453</v>
      </c>
      <c r="M463" s="38">
        <v>457</v>
      </c>
    </row>
    <row r="464" spans="1:13">
      <c r="A464" s="117">
        <f t="shared" si="49"/>
        <v>19.25</v>
      </c>
      <c r="B464" s="121"/>
      <c r="C464" s="121"/>
      <c r="D464" s="105">
        <f t="shared" si="55"/>
        <v>0.50000000000000033</v>
      </c>
      <c r="E464" s="105">
        <f t="shared" si="55"/>
        <v>5.9999999999999147</v>
      </c>
      <c r="F464" s="105">
        <f t="shared" si="55"/>
        <v>2.9999999999999574</v>
      </c>
      <c r="G464" s="105">
        <f t="shared" si="55"/>
        <v>1</v>
      </c>
      <c r="H464" s="106">
        <f t="shared" si="55"/>
        <v>3.4999999999999587</v>
      </c>
      <c r="I464" s="107">
        <f t="shared" si="53"/>
        <v>20.999999999999453</v>
      </c>
      <c r="J464" s="108">
        <f t="shared" si="54"/>
        <v>40.249999999999453</v>
      </c>
      <c r="M464" s="38">
        <v>458</v>
      </c>
    </row>
    <row r="465" spans="1:13">
      <c r="A465" s="117">
        <f t="shared" si="49"/>
        <v>19.25</v>
      </c>
      <c r="B465" s="121"/>
      <c r="C465" s="121"/>
      <c r="D465" s="105">
        <f t="shared" si="55"/>
        <v>0.50000000000000033</v>
      </c>
      <c r="E465" s="105">
        <f t="shared" si="55"/>
        <v>5.9999999999999147</v>
      </c>
      <c r="F465" s="105">
        <f t="shared" si="55"/>
        <v>2.9999999999999574</v>
      </c>
      <c r="G465" s="105">
        <f t="shared" si="55"/>
        <v>1</v>
      </c>
      <c r="H465" s="106">
        <f t="shared" si="55"/>
        <v>3.4999999999999587</v>
      </c>
      <c r="I465" s="107">
        <f t="shared" si="53"/>
        <v>20.999999999999453</v>
      </c>
      <c r="J465" s="108">
        <f t="shared" si="54"/>
        <v>40.249999999999453</v>
      </c>
      <c r="M465" s="38">
        <v>459</v>
      </c>
    </row>
    <row r="466" spans="1:13">
      <c r="A466" s="117">
        <f t="shared" si="49"/>
        <v>19.25</v>
      </c>
      <c r="B466" s="121"/>
      <c r="C466" s="121"/>
      <c r="D466" s="105">
        <f t="shared" si="55"/>
        <v>0.50000000000000033</v>
      </c>
      <c r="E466" s="105">
        <f t="shared" si="55"/>
        <v>5.9999999999999147</v>
      </c>
      <c r="F466" s="105">
        <f t="shared" si="55"/>
        <v>2.9999999999999574</v>
      </c>
      <c r="G466" s="105">
        <f t="shared" si="55"/>
        <v>1</v>
      </c>
      <c r="H466" s="106">
        <f t="shared" si="55"/>
        <v>3.4999999999999587</v>
      </c>
      <c r="I466" s="107">
        <f t="shared" si="53"/>
        <v>20.999999999999453</v>
      </c>
      <c r="J466" s="108">
        <f t="shared" si="54"/>
        <v>40.249999999999453</v>
      </c>
      <c r="M466" s="38">
        <v>460</v>
      </c>
    </row>
    <row r="467" spans="1:13">
      <c r="A467" s="117">
        <f t="shared" si="49"/>
        <v>19.25</v>
      </c>
      <c r="B467" s="121"/>
      <c r="C467" s="121"/>
      <c r="D467" s="105">
        <f t="shared" si="55"/>
        <v>0.50000000000000033</v>
      </c>
      <c r="E467" s="105">
        <f t="shared" si="55"/>
        <v>5.9999999999999147</v>
      </c>
      <c r="F467" s="105">
        <f t="shared" si="55"/>
        <v>2.9999999999999574</v>
      </c>
      <c r="G467" s="105">
        <f t="shared" si="55"/>
        <v>1</v>
      </c>
      <c r="H467" s="106">
        <f t="shared" si="55"/>
        <v>3.4999999999999587</v>
      </c>
      <c r="I467" s="107">
        <f t="shared" si="53"/>
        <v>20.999999999999453</v>
      </c>
      <c r="J467" s="108">
        <f t="shared" si="54"/>
        <v>40.249999999999453</v>
      </c>
      <c r="M467" s="38">
        <v>461</v>
      </c>
    </row>
    <row r="468" spans="1:13">
      <c r="A468" s="117">
        <f t="shared" si="49"/>
        <v>19.25</v>
      </c>
      <c r="B468" s="121"/>
      <c r="C468" s="121"/>
      <c r="D468" s="105">
        <f t="shared" si="55"/>
        <v>0.50000000000000033</v>
      </c>
      <c r="E468" s="105">
        <f t="shared" si="55"/>
        <v>5.9999999999999147</v>
      </c>
      <c r="F468" s="105">
        <f t="shared" si="55"/>
        <v>2.9999999999999574</v>
      </c>
      <c r="G468" s="105">
        <f t="shared" si="55"/>
        <v>1</v>
      </c>
      <c r="H468" s="106">
        <f t="shared" si="55"/>
        <v>3.4999999999999587</v>
      </c>
      <c r="I468" s="107">
        <f t="shared" si="53"/>
        <v>20.999999999999453</v>
      </c>
      <c r="J468" s="108">
        <f t="shared" si="54"/>
        <v>40.249999999999453</v>
      </c>
      <c r="M468" s="38">
        <v>462</v>
      </c>
    </row>
    <row r="469" spans="1:13">
      <c r="A469" s="117">
        <f t="shared" si="49"/>
        <v>19.25</v>
      </c>
      <c r="B469" s="121"/>
      <c r="C469" s="121"/>
      <c r="D469" s="105">
        <f t="shared" si="55"/>
        <v>0.50000000000000033</v>
      </c>
      <c r="E469" s="105">
        <f t="shared" si="55"/>
        <v>5.9999999999999147</v>
      </c>
      <c r="F469" s="105">
        <f t="shared" si="55"/>
        <v>2.9999999999999574</v>
      </c>
      <c r="G469" s="105">
        <f t="shared" si="55"/>
        <v>1</v>
      </c>
      <c r="H469" s="106">
        <f t="shared" si="55"/>
        <v>3.4999999999999587</v>
      </c>
      <c r="I469" s="107">
        <f t="shared" si="53"/>
        <v>20.999999999999453</v>
      </c>
      <c r="J469" s="108">
        <f t="shared" si="54"/>
        <v>40.249999999999453</v>
      </c>
      <c r="M469" s="38">
        <v>463</v>
      </c>
    </row>
    <row r="470" spans="1:13">
      <c r="A470" s="117">
        <f t="shared" ref="A470:A533" si="56">IF(B470&gt;0,A469+B470,A469)</f>
        <v>19.25</v>
      </c>
      <c r="B470" s="121"/>
      <c r="C470" s="121"/>
      <c r="D470" s="105">
        <f t="shared" si="55"/>
        <v>0.50000000000000033</v>
      </c>
      <c r="E470" s="105">
        <f t="shared" si="55"/>
        <v>5.9999999999999147</v>
      </c>
      <c r="F470" s="105">
        <f t="shared" si="55"/>
        <v>2.9999999999999574</v>
      </c>
      <c r="G470" s="105">
        <f t="shared" si="55"/>
        <v>1</v>
      </c>
      <c r="H470" s="106">
        <f t="shared" si="55"/>
        <v>3.4999999999999587</v>
      </c>
      <c r="I470" s="107">
        <f t="shared" si="53"/>
        <v>20.999999999999453</v>
      </c>
      <c r="J470" s="108">
        <f t="shared" si="54"/>
        <v>40.249999999999453</v>
      </c>
      <c r="M470" s="38">
        <v>464</v>
      </c>
    </row>
    <row r="471" spans="1:13">
      <c r="A471" s="117">
        <f t="shared" si="56"/>
        <v>19.25</v>
      </c>
      <c r="B471" s="121"/>
      <c r="C471" s="121"/>
      <c r="D471" s="105">
        <f t="shared" si="55"/>
        <v>0.50000000000000033</v>
      </c>
      <c r="E471" s="105">
        <f t="shared" si="55"/>
        <v>5.9999999999999147</v>
      </c>
      <c r="F471" s="105">
        <f t="shared" si="55"/>
        <v>2.9999999999999574</v>
      </c>
      <c r="G471" s="105">
        <f t="shared" si="55"/>
        <v>1</v>
      </c>
      <c r="H471" s="106">
        <f t="shared" si="55"/>
        <v>3.4999999999999587</v>
      </c>
      <c r="I471" s="107">
        <f t="shared" si="53"/>
        <v>20.999999999999453</v>
      </c>
      <c r="J471" s="108">
        <f t="shared" si="54"/>
        <v>40.249999999999453</v>
      </c>
      <c r="M471" s="38">
        <v>465</v>
      </c>
    </row>
    <row r="472" spans="1:13">
      <c r="A472" s="117">
        <f t="shared" si="56"/>
        <v>19.25</v>
      </c>
      <c r="B472" s="121"/>
      <c r="C472" s="121"/>
      <c r="D472" s="105">
        <f t="shared" ref="D472:H487" si="57">D471</f>
        <v>0.50000000000000033</v>
      </c>
      <c r="E472" s="105">
        <f t="shared" si="57"/>
        <v>5.9999999999999147</v>
      </c>
      <c r="F472" s="105">
        <f t="shared" si="57"/>
        <v>2.9999999999999574</v>
      </c>
      <c r="G472" s="105">
        <f t="shared" si="57"/>
        <v>1</v>
      </c>
      <c r="H472" s="106">
        <f t="shared" si="57"/>
        <v>3.4999999999999587</v>
      </c>
      <c r="I472" s="107">
        <f t="shared" si="53"/>
        <v>20.999999999999453</v>
      </c>
      <c r="J472" s="108">
        <f t="shared" si="54"/>
        <v>40.249999999999453</v>
      </c>
      <c r="M472" s="38">
        <v>466</v>
      </c>
    </row>
    <row r="473" spans="1:13">
      <c r="A473" s="117">
        <f t="shared" si="56"/>
        <v>19.25</v>
      </c>
      <c r="B473" s="121"/>
      <c r="C473" s="121"/>
      <c r="D473" s="105">
        <f t="shared" si="57"/>
        <v>0.50000000000000033</v>
      </c>
      <c r="E473" s="105">
        <f t="shared" si="57"/>
        <v>5.9999999999999147</v>
      </c>
      <c r="F473" s="105">
        <f t="shared" si="57"/>
        <v>2.9999999999999574</v>
      </c>
      <c r="G473" s="105">
        <f t="shared" si="57"/>
        <v>1</v>
      </c>
      <c r="H473" s="106">
        <f t="shared" si="57"/>
        <v>3.4999999999999587</v>
      </c>
      <c r="I473" s="107">
        <f t="shared" si="53"/>
        <v>20.999999999999453</v>
      </c>
      <c r="J473" s="108">
        <f t="shared" si="54"/>
        <v>40.249999999999453</v>
      </c>
      <c r="M473" s="38">
        <v>467</v>
      </c>
    </row>
    <row r="474" spans="1:13">
      <c r="A474" s="117">
        <f t="shared" si="56"/>
        <v>19.25</v>
      </c>
      <c r="B474" s="121"/>
      <c r="C474" s="121"/>
      <c r="D474" s="105">
        <f t="shared" si="57"/>
        <v>0.50000000000000033</v>
      </c>
      <c r="E474" s="105">
        <f t="shared" si="57"/>
        <v>5.9999999999999147</v>
      </c>
      <c r="F474" s="105">
        <f t="shared" si="57"/>
        <v>2.9999999999999574</v>
      </c>
      <c r="G474" s="105">
        <f t="shared" si="57"/>
        <v>1</v>
      </c>
      <c r="H474" s="106">
        <f t="shared" si="57"/>
        <v>3.4999999999999587</v>
      </c>
      <c r="I474" s="107">
        <f t="shared" si="53"/>
        <v>20.999999999999453</v>
      </c>
      <c r="J474" s="108">
        <f t="shared" si="54"/>
        <v>40.249999999999453</v>
      </c>
      <c r="M474" s="38">
        <v>468</v>
      </c>
    </row>
    <row r="475" spans="1:13">
      <c r="A475" s="117">
        <f t="shared" si="56"/>
        <v>19.25</v>
      </c>
      <c r="B475" s="121"/>
      <c r="C475" s="121"/>
      <c r="D475" s="105">
        <f t="shared" si="57"/>
        <v>0.50000000000000033</v>
      </c>
      <c r="E475" s="105">
        <f t="shared" si="57"/>
        <v>5.9999999999999147</v>
      </c>
      <c r="F475" s="105">
        <f t="shared" si="57"/>
        <v>2.9999999999999574</v>
      </c>
      <c r="G475" s="105">
        <f t="shared" si="57"/>
        <v>1</v>
      </c>
      <c r="H475" s="106">
        <f t="shared" si="57"/>
        <v>3.4999999999999587</v>
      </c>
      <c r="I475" s="107">
        <f t="shared" si="53"/>
        <v>20.999999999999453</v>
      </c>
      <c r="J475" s="108">
        <f t="shared" si="54"/>
        <v>40.249999999999453</v>
      </c>
      <c r="M475" s="38">
        <v>469</v>
      </c>
    </row>
    <row r="476" spans="1:13">
      <c r="A476" s="117">
        <f t="shared" si="56"/>
        <v>19.25</v>
      </c>
      <c r="B476" s="121"/>
      <c r="C476" s="121"/>
      <c r="D476" s="105">
        <f t="shared" si="57"/>
        <v>0.50000000000000033</v>
      </c>
      <c r="E476" s="105">
        <f t="shared" si="57"/>
        <v>5.9999999999999147</v>
      </c>
      <c r="F476" s="105">
        <f t="shared" si="57"/>
        <v>2.9999999999999574</v>
      </c>
      <c r="G476" s="105">
        <f t="shared" si="57"/>
        <v>1</v>
      </c>
      <c r="H476" s="106">
        <f t="shared" si="57"/>
        <v>3.4999999999999587</v>
      </c>
      <c r="I476" s="107">
        <f t="shared" si="53"/>
        <v>20.999999999999453</v>
      </c>
      <c r="J476" s="108">
        <f t="shared" si="54"/>
        <v>40.249999999999453</v>
      </c>
      <c r="M476" s="38">
        <v>470</v>
      </c>
    </row>
    <row r="477" spans="1:13">
      <c r="A477" s="117">
        <f t="shared" si="56"/>
        <v>19.25</v>
      </c>
      <c r="B477" s="121"/>
      <c r="C477" s="121"/>
      <c r="D477" s="105">
        <f t="shared" si="57"/>
        <v>0.50000000000000033</v>
      </c>
      <c r="E477" s="105">
        <f t="shared" si="57"/>
        <v>5.9999999999999147</v>
      </c>
      <c r="F477" s="105">
        <f t="shared" si="57"/>
        <v>2.9999999999999574</v>
      </c>
      <c r="G477" s="105">
        <f t="shared" si="57"/>
        <v>1</v>
      </c>
      <c r="H477" s="106">
        <f t="shared" si="57"/>
        <v>3.4999999999999587</v>
      </c>
      <c r="I477" s="107">
        <f t="shared" si="53"/>
        <v>20.999999999999453</v>
      </c>
      <c r="J477" s="108">
        <f t="shared" si="54"/>
        <v>40.249999999999453</v>
      </c>
      <c r="M477" s="38">
        <v>471</v>
      </c>
    </row>
    <row r="478" spans="1:13">
      <c r="A478" s="117">
        <f t="shared" si="56"/>
        <v>19.25</v>
      </c>
      <c r="B478" s="121"/>
      <c r="C478" s="121"/>
      <c r="D478" s="105">
        <f t="shared" si="57"/>
        <v>0.50000000000000033</v>
      </c>
      <c r="E478" s="105">
        <f t="shared" si="57"/>
        <v>5.9999999999999147</v>
      </c>
      <c r="F478" s="105">
        <f t="shared" si="57"/>
        <v>2.9999999999999574</v>
      </c>
      <c r="G478" s="105">
        <f t="shared" si="57"/>
        <v>1</v>
      </c>
      <c r="H478" s="106">
        <f t="shared" si="57"/>
        <v>3.4999999999999587</v>
      </c>
      <c r="I478" s="107">
        <f t="shared" si="53"/>
        <v>20.999999999999453</v>
      </c>
      <c r="J478" s="108">
        <f t="shared" si="54"/>
        <v>40.249999999999453</v>
      </c>
      <c r="M478" s="38">
        <v>472</v>
      </c>
    </row>
    <row r="479" spans="1:13">
      <c r="A479" s="117">
        <f t="shared" si="56"/>
        <v>19.25</v>
      </c>
      <c r="B479" s="121"/>
      <c r="C479" s="121"/>
      <c r="D479" s="105">
        <f t="shared" si="57"/>
        <v>0.50000000000000033</v>
      </c>
      <c r="E479" s="105">
        <f t="shared" si="57"/>
        <v>5.9999999999999147</v>
      </c>
      <c r="F479" s="105">
        <f t="shared" si="57"/>
        <v>2.9999999999999574</v>
      </c>
      <c r="G479" s="105">
        <f t="shared" si="57"/>
        <v>1</v>
      </c>
      <c r="H479" s="106">
        <f t="shared" si="57"/>
        <v>3.4999999999999587</v>
      </c>
      <c r="I479" s="107">
        <f t="shared" si="53"/>
        <v>20.999999999999453</v>
      </c>
      <c r="J479" s="108">
        <f t="shared" si="54"/>
        <v>40.249999999999453</v>
      </c>
      <c r="M479" s="38">
        <v>473</v>
      </c>
    </row>
    <row r="480" spans="1:13">
      <c r="A480" s="117">
        <f t="shared" si="56"/>
        <v>19.25</v>
      </c>
      <c r="B480" s="121"/>
      <c r="C480" s="121"/>
      <c r="D480" s="105">
        <f t="shared" si="57"/>
        <v>0.50000000000000033</v>
      </c>
      <c r="E480" s="105">
        <f t="shared" si="57"/>
        <v>5.9999999999999147</v>
      </c>
      <c r="F480" s="105">
        <f t="shared" si="57"/>
        <v>2.9999999999999574</v>
      </c>
      <c r="G480" s="105">
        <f t="shared" si="57"/>
        <v>1</v>
      </c>
      <c r="H480" s="106">
        <f t="shared" si="57"/>
        <v>3.4999999999999587</v>
      </c>
      <c r="I480" s="107">
        <f t="shared" si="53"/>
        <v>20.999999999999453</v>
      </c>
      <c r="J480" s="108">
        <f t="shared" si="54"/>
        <v>40.249999999999453</v>
      </c>
      <c r="M480" s="38">
        <v>474</v>
      </c>
    </row>
    <row r="481" spans="1:13">
      <c r="A481" s="117">
        <f t="shared" si="56"/>
        <v>19.25</v>
      </c>
      <c r="B481" s="121"/>
      <c r="C481" s="121"/>
      <c r="D481" s="105">
        <f t="shared" si="57"/>
        <v>0.50000000000000033</v>
      </c>
      <c r="E481" s="105">
        <f t="shared" si="57"/>
        <v>5.9999999999999147</v>
      </c>
      <c r="F481" s="105">
        <f t="shared" si="57"/>
        <v>2.9999999999999574</v>
      </c>
      <c r="G481" s="105">
        <f t="shared" si="57"/>
        <v>1</v>
      </c>
      <c r="H481" s="106">
        <f t="shared" si="57"/>
        <v>3.4999999999999587</v>
      </c>
      <c r="I481" s="107">
        <f t="shared" si="53"/>
        <v>20.999999999999453</v>
      </c>
      <c r="J481" s="108">
        <f t="shared" si="54"/>
        <v>40.249999999999453</v>
      </c>
      <c r="M481" s="38">
        <v>475</v>
      </c>
    </row>
    <row r="482" spans="1:13">
      <c r="A482" s="117">
        <f t="shared" si="56"/>
        <v>19.25</v>
      </c>
      <c r="B482" s="121"/>
      <c r="C482" s="121"/>
      <c r="D482" s="105">
        <f t="shared" si="57"/>
        <v>0.50000000000000033</v>
      </c>
      <c r="E482" s="105">
        <f t="shared" si="57"/>
        <v>5.9999999999999147</v>
      </c>
      <c r="F482" s="105">
        <f t="shared" si="57"/>
        <v>2.9999999999999574</v>
      </c>
      <c r="G482" s="105">
        <f t="shared" si="57"/>
        <v>1</v>
      </c>
      <c r="H482" s="106">
        <f t="shared" si="57"/>
        <v>3.4999999999999587</v>
      </c>
      <c r="I482" s="107">
        <f t="shared" si="53"/>
        <v>20.999999999999453</v>
      </c>
      <c r="J482" s="108">
        <f t="shared" si="54"/>
        <v>40.249999999999453</v>
      </c>
      <c r="M482" s="38">
        <v>476</v>
      </c>
    </row>
    <row r="483" spans="1:13">
      <c r="A483" s="117">
        <f t="shared" si="56"/>
        <v>19.25</v>
      </c>
      <c r="B483" s="121"/>
      <c r="C483" s="121"/>
      <c r="D483" s="105">
        <f t="shared" si="57"/>
        <v>0.50000000000000033</v>
      </c>
      <c r="E483" s="105">
        <f t="shared" si="57"/>
        <v>5.9999999999999147</v>
      </c>
      <c r="F483" s="105">
        <f t="shared" si="57"/>
        <v>2.9999999999999574</v>
      </c>
      <c r="G483" s="105">
        <f t="shared" si="57"/>
        <v>1</v>
      </c>
      <c r="H483" s="106">
        <f t="shared" si="57"/>
        <v>3.4999999999999587</v>
      </c>
      <c r="I483" s="107">
        <f t="shared" si="53"/>
        <v>20.999999999999453</v>
      </c>
      <c r="J483" s="108">
        <f t="shared" si="54"/>
        <v>40.249999999999453</v>
      </c>
      <c r="M483" s="38">
        <v>477</v>
      </c>
    </row>
    <row r="484" spans="1:13">
      <c r="A484" s="117">
        <f t="shared" si="56"/>
        <v>19.25</v>
      </c>
      <c r="B484" s="121"/>
      <c r="C484" s="121"/>
      <c r="D484" s="105">
        <f t="shared" si="57"/>
        <v>0.50000000000000033</v>
      </c>
      <c r="E484" s="105">
        <f t="shared" si="57"/>
        <v>5.9999999999999147</v>
      </c>
      <c r="F484" s="105">
        <f t="shared" si="57"/>
        <v>2.9999999999999574</v>
      </c>
      <c r="G484" s="105">
        <f t="shared" si="57"/>
        <v>1</v>
      </c>
      <c r="H484" s="106">
        <f t="shared" si="57"/>
        <v>3.4999999999999587</v>
      </c>
      <c r="I484" s="107">
        <f t="shared" si="53"/>
        <v>20.999999999999453</v>
      </c>
      <c r="J484" s="108">
        <f t="shared" si="54"/>
        <v>40.249999999999453</v>
      </c>
      <c r="M484" s="38">
        <v>478</v>
      </c>
    </row>
    <row r="485" spans="1:13">
      <c r="A485" s="117">
        <f t="shared" si="56"/>
        <v>19.25</v>
      </c>
      <c r="B485" s="121"/>
      <c r="C485" s="121"/>
      <c r="D485" s="105">
        <f t="shared" si="57"/>
        <v>0.50000000000000033</v>
      </c>
      <c r="E485" s="105">
        <f t="shared" si="57"/>
        <v>5.9999999999999147</v>
      </c>
      <c r="F485" s="105">
        <f t="shared" si="57"/>
        <v>2.9999999999999574</v>
      </c>
      <c r="G485" s="105">
        <f t="shared" si="57"/>
        <v>1</v>
      </c>
      <c r="H485" s="106">
        <f t="shared" si="57"/>
        <v>3.4999999999999587</v>
      </c>
      <c r="I485" s="107">
        <f t="shared" si="53"/>
        <v>20.999999999999453</v>
      </c>
      <c r="J485" s="108">
        <f t="shared" si="54"/>
        <v>40.249999999999453</v>
      </c>
      <c r="M485" s="38">
        <v>479</v>
      </c>
    </row>
    <row r="486" spans="1:13">
      <c r="A486" s="117">
        <f t="shared" si="56"/>
        <v>19.25</v>
      </c>
      <c r="B486" s="121"/>
      <c r="C486" s="121"/>
      <c r="D486" s="105">
        <f t="shared" si="57"/>
        <v>0.50000000000000033</v>
      </c>
      <c r="E486" s="105">
        <f t="shared" si="57"/>
        <v>5.9999999999999147</v>
      </c>
      <c r="F486" s="105">
        <f t="shared" si="57"/>
        <v>2.9999999999999574</v>
      </c>
      <c r="G486" s="105">
        <f t="shared" si="57"/>
        <v>1</v>
      </c>
      <c r="H486" s="106">
        <f t="shared" si="57"/>
        <v>3.4999999999999587</v>
      </c>
      <c r="I486" s="107">
        <f t="shared" si="53"/>
        <v>20.999999999999453</v>
      </c>
      <c r="J486" s="108">
        <f t="shared" si="54"/>
        <v>40.249999999999453</v>
      </c>
      <c r="M486" s="38">
        <v>480</v>
      </c>
    </row>
    <row r="487" spans="1:13">
      <c r="A487" s="117">
        <f t="shared" si="56"/>
        <v>19.25</v>
      </c>
      <c r="B487" s="121"/>
      <c r="C487" s="121"/>
      <c r="D487" s="105">
        <f t="shared" si="57"/>
        <v>0.50000000000000033</v>
      </c>
      <c r="E487" s="105">
        <f t="shared" si="57"/>
        <v>5.9999999999999147</v>
      </c>
      <c r="F487" s="105">
        <f t="shared" si="57"/>
        <v>2.9999999999999574</v>
      </c>
      <c r="G487" s="105">
        <f t="shared" si="57"/>
        <v>1</v>
      </c>
      <c r="H487" s="106">
        <f t="shared" si="57"/>
        <v>3.4999999999999587</v>
      </c>
      <c r="I487" s="107">
        <f t="shared" si="53"/>
        <v>20.999999999999453</v>
      </c>
      <c r="J487" s="108">
        <f t="shared" si="54"/>
        <v>40.249999999999453</v>
      </c>
      <c r="M487" s="38">
        <v>481</v>
      </c>
    </row>
    <row r="488" spans="1:13">
      <c r="A488" s="117">
        <f t="shared" si="56"/>
        <v>19.25</v>
      </c>
      <c r="B488" s="121"/>
      <c r="C488" s="121"/>
      <c r="D488" s="105">
        <f t="shared" ref="D488:H503" si="58">D487</f>
        <v>0.50000000000000033</v>
      </c>
      <c r="E488" s="105">
        <f t="shared" si="58"/>
        <v>5.9999999999999147</v>
      </c>
      <c r="F488" s="105">
        <f t="shared" si="58"/>
        <v>2.9999999999999574</v>
      </c>
      <c r="G488" s="105">
        <f t="shared" si="58"/>
        <v>1</v>
      </c>
      <c r="H488" s="106">
        <f t="shared" si="58"/>
        <v>3.4999999999999587</v>
      </c>
      <c r="I488" s="107">
        <f t="shared" si="53"/>
        <v>20.999999999999453</v>
      </c>
      <c r="J488" s="108">
        <f t="shared" si="54"/>
        <v>40.249999999999453</v>
      </c>
      <c r="M488" s="38">
        <v>482</v>
      </c>
    </row>
    <row r="489" spans="1:13">
      <c r="A489" s="117">
        <f t="shared" si="56"/>
        <v>19.25</v>
      </c>
      <c r="B489" s="121"/>
      <c r="C489" s="121"/>
      <c r="D489" s="105">
        <f t="shared" si="58"/>
        <v>0.50000000000000033</v>
      </c>
      <c r="E489" s="105">
        <f t="shared" si="58"/>
        <v>5.9999999999999147</v>
      </c>
      <c r="F489" s="105">
        <f t="shared" si="58"/>
        <v>2.9999999999999574</v>
      </c>
      <c r="G489" s="105">
        <f t="shared" si="58"/>
        <v>1</v>
      </c>
      <c r="H489" s="106">
        <f t="shared" si="58"/>
        <v>3.4999999999999587</v>
      </c>
      <c r="I489" s="107">
        <f t="shared" si="53"/>
        <v>20.999999999999453</v>
      </c>
      <c r="J489" s="108">
        <f t="shared" si="54"/>
        <v>40.249999999999453</v>
      </c>
      <c r="M489" s="38">
        <v>483</v>
      </c>
    </row>
    <row r="490" spans="1:13">
      <c r="A490" s="117">
        <f t="shared" si="56"/>
        <v>19.25</v>
      </c>
      <c r="B490" s="121"/>
      <c r="C490" s="121"/>
      <c r="D490" s="105">
        <f t="shared" si="58"/>
        <v>0.50000000000000033</v>
      </c>
      <c r="E490" s="105">
        <f t="shared" si="58"/>
        <v>5.9999999999999147</v>
      </c>
      <c r="F490" s="105">
        <f t="shared" si="58"/>
        <v>2.9999999999999574</v>
      </c>
      <c r="G490" s="105">
        <f t="shared" si="58"/>
        <v>1</v>
      </c>
      <c r="H490" s="106">
        <f t="shared" si="58"/>
        <v>3.4999999999999587</v>
      </c>
      <c r="I490" s="107">
        <f t="shared" si="53"/>
        <v>20.999999999999453</v>
      </c>
      <c r="J490" s="108">
        <f t="shared" si="54"/>
        <v>40.249999999999453</v>
      </c>
      <c r="M490" s="38">
        <v>484</v>
      </c>
    </row>
    <row r="491" spans="1:13">
      <c r="A491" s="117">
        <f t="shared" si="56"/>
        <v>19.25</v>
      </c>
      <c r="B491" s="121"/>
      <c r="C491" s="121"/>
      <c r="D491" s="105">
        <f t="shared" si="58"/>
        <v>0.50000000000000033</v>
      </c>
      <c r="E491" s="105">
        <f t="shared" si="58"/>
        <v>5.9999999999999147</v>
      </c>
      <c r="F491" s="105">
        <f t="shared" si="58"/>
        <v>2.9999999999999574</v>
      </c>
      <c r="G491" s="105">
        <f t="shared" si="58"/>
        <v>1</v>
      </c>
      <c r="H491" s="106">
        <f t="shared" si="58"/>
        <v>3.4999999999999587</v>
      </c>
      <c r="I491" s="107">
        <f t="shared" si="53"/>
        <v>20.999999999999453</v>
      </c>
      <c r="J491" s="108">
        <f t="shared" si="54"/>
        <v>40.249999999999453</v>
      </c>
      <c r="M491" s="38">
        <v>485</v>
      </c>
    </row>
    <row r="492" spans="1:13">
      <c r="A492" s="117">
        <f t="shared" si="56"/>
        <v>19.25</v>
      </c>
      <c r="B492" s="121"/>
      <c r="C492" s="121"/>
      <c r="D492" s="105">
        <f t="shared" si="58"/>
        <v>0.50000000000000033</v>
      </c>
      <c r="E492" s="105">
        <f t="shared" si="58"/>
        <v>5.9999999999999147</v>
      </c>
      <c r="F492" s="105">
        <f t="shared" si="58"/>
        <v>2.9999999999999574</v>
      </c>
      <c r="G492" s="105">
        <f t="shared" si="58"/>
        <v>1</v>
      </c>
      <c r="H492" s="106">
        <f t="shared" si="58"/>
        <v>3.4999999999999587</v>
      </c>
      <c r="I492" s="107">
        <f t="shared" si="53"/>
        <v>20.999999999999453</v>
      </c>
      <c r="J492" s="108">
        <f t="shared" si="54"/>
        <v>40.249999999999453</v>
      </c>
      <c r="M492" s="38">
        <v>486</v>
      </c>
    </row>
    <row r="493" spans="1:13">
      <c r="A493" s="117">
        <f t="shared" si="56"/>
        <v>19.25</v>
      </c>
      <c r="B493" s="121"/>
      <c r="C493" s="121"/>
      <c r="D493" s="105">
        <f t="shared" si="58"/>
        <v>0.50000000000000033</v>
      </c>
      <c r="E493" s="105">
        <f t="shared" si="58"/>
        <v>5.9999999999999147</v>
      </c>
      <c r="F493" s="105">
        <f t="shared" si="58"/>
        <v>2.9999999999999574</v>
      </c>
      <c r="G493" s="105">
        <f t="shared" si="58"/>
        <v>1</v>
      </c>
      <c r="H493" s="106">
        <f t="shared" si="58"/>
        <v>3.4999999999999587</v>
      </c>
      <c r="I493" s="107">
        <f t="shared" si="53"/>
        <v>20.999999999999453</v>
      </c>
      <c r="J493" s="108">
        <f t="shared" si="54"/>
        <v>40.249999999999453</v>
      </c>
      <c r="M493" s="38">
        <v>487</v>
      </c>
    </row>
    <row r="494" spans="1:13">
      <c r="A494" s="117">
        <f t="shared" si="56"/>
        <v>19.25</v>
      </c>
      <c r="B494" s="121"/>
      <c r="C494" s="121"/>
      <c r="D494" s="105">
        <f t="shared" si="58"/>
        <v>0.50000000000000033</v>
      </c>
      <c r="E494" s="105">
        <f t="shared" si="58"/>
        <v>5.9999999999999147</v>
      </c>
      <c r="F494" s="105">
        <f t="shared" si="58"/>
        <v>2.9999999999999574</v>
      </c>
      <c r="G494" s="105">
        <f t="shared" si="58"/>
        <v>1</v>
      </c>
      <c r="H494" s="106">
        <f t="shared" si="58"/>
        <v>3.4999999999999587</v>
      </c>
      <c r="I494" s="107">
        <f t="shared" si="53"/>
        <v>20.999999999999453</v>
      </c>
      <c r="J494" s="108">
        <f t="shared" si="54"/>
        <v>40.249999999999453</v>
      </c>
      <c r="M494" s="38">
        <v>488</v>
      </c>
    </row>
    <row r="495" spans="1:13">
      <c r="A495" s="117">
        <f t="shared" si="56"/>
        <v>19.25</v>
      </c>
      <c r="B495" s="121"/>
      <c r="C495" s="121"/>
      <c r="D495" s="105">
        <f t="shared" si="58"/>
        <v>0.50000000000000033</v>
      </c>
      <c r="E495" s="105">
        <f t="shared" si="58"/>
        <v>5.9999999999999147</v>
      </c>
      <c r="F495" s="105">
        <f t="shared" si="58"/>
        <v>2.9999999999999574</v>
      </c>
      <c r="G495" s="105">
        <f t="shared" si="58"/>
        <v>1</v>
      </c>
      <c r="H495" s="106">
        <f t="shared" si="58"/>
        <v>3.4999999999999587</v>
      </c>
      <c r="I495" s="107">
        <f t="shared" si="53"/>
        <v>20.999999999999453</v>
      </c>
      <c r="J495" s="108">
        <f t="shared" si="54"/>
        <v>40.249999999999453</v>
      </c>
      <c r="M495" s="38">
        <v>489</v>
      </c>
    </row>
    <row r="496" spans="1:13">
      <c r="A496" s="117">
        <f t="shared" si="56"/>
        <v>19.25</v>
      </c>
      <c r="B496" s="121"/>
      <c r="C496" s="121"/>
      <c r="D496" s="105">
        <f t="shared" si="58"/>
        <v>0.50000000000000033</v>
      </c>
      <c r="E496" s="105">
        <f t="shared" si="58"/>
        <v>5.9999999999999147</v>
      </c>
      <c r="F496" s="105">
        <f t="shared" si="58"/>
        <v>2.9999999999999574</v>
      </c>
      <c r="G496" s="105">
        <f t="shared" si="58"/>
        <v>1</v>
      </c>
      <c r="H496" s="106">
        <f t="shared" si="58"/>
        <v>3.4999999999999587</v>
      </c>
      <c r="I496" s="107">
        <f t="shared" si="53"/>
        <v>20.999999999999453</v>
      </c>
      <c r="J496" s="108">
        <f t="shared" si="54"/>
        <v>40.249999999999453</v>
      </c>
      <c r="M496" s="38">
        <v>490</v>
      </c>
    </row>
    <row r="497" spans="1:13">
      <c r="A497" s="117">
        <f t="shared" si="56"/>
        <v>19.25</v>
      </c>
      <c r="B497" s="121"/>
      <c r="C497" s="121"/>
      <c r="D497" s="105">
        <f t="shared" si="58"/>
        <v>0.50000000000000033</v>
      </c>
      <c r="E497" s="105">
        <f t="shared" si="58"/>
        <v>5.9999999999999147</v>
      </c>
      <c r="F497" s="105">
        <f t="shared" si="58"/>
        <v>2.9999999999999574</v>
      </c>
      <c r="G497" s="105">
        <f t="shared" si="58"/>
        <v>1</v>
      </c>
      <c r="H497" s="106">
        <f t="shared" si="58"/>
        <v>3.4999999999999587</v>
      </c>
      <c r="I497" s="107">
        <f t="shared" si="53"/>
        <v>20.999999999999453</v>
      </c>
      <c r="J497" s="108">
        <f t="shared" si="54"/>
        <v>40.249999999999453</v>
      </c>
      <c r="M497" s="38">
        <v>491</v>
      </c>
    </row>
    <row r="498" spans="1:13">
      <c r="A498" s="117">
        <f t="shared" si="56"/>
        <v>19.25</v>
      </c>
      <c r="B498" s="121"/>
      <c r="C498" s="121"/>
      <c r="D498" s="105">
        <f t="shared" si="58"/>
        <v>0.50000000000000033</v>
      </c>
      <c r="E498" s="105">
        <f t="shared" si="58"/>
        <v>5.9999999999999147</v>
      </c>
      <c r="F498" s="105">
        <f t="shared" si="58"/>
        <v>2.9999999999999574</v>
      </c>
      <c r="G498" s="105">
        <f t="shared" si="58"/>
        <v>1</v>
      </c>
      <c r="H498" s="106">
        <f t="shared" si="58"/>
        <v>3.4999999999999587</v>
      </c>
      <c r="I498" s="107">
        <f t="shared" si="53"/>
        <v>20.999999999999453</v>
      </c>
      <c r="J498" s="108">
        <f t="shared" si="54"/>
        <v>40.249999999999453</v>
      </c>
      <c r="M498" s="38">
        <v>492</v>
      </c>
    </row>
    <row r="499" spans="1:13">
      <c r="A499" s="117">
        <f t="shared" si="56"/>
        <v>19.25</v>
      </c>
      <c r="B499" s="121"/>
      <c r="C499" s="121"/>
      <c r="D499" s="105">
        <f t="shared" si="58"/>
        <v>0.50000000000000033</v>
      </c>
      <c r="E499" s="105">
        <f t="shared" si="58"/>
        <v>5.9999999999999147</v>
      </c>
      <c r="F499" s="105">
        <f t="shared" si="58"/>
        <v>2.9999999999999574</v>
      </c>
      <c r="G499" s="105">
        <f t="shared" si="58"/>
        <v>1</v>
      </c>
      <c r="H499" s="106">
        <f t="shared" si="58"/>
        <v>3.4999999999999587</v>
      </c>
      <c r="I499" s="107">
        <f t="shared" si="53"/>
        <v>20.999999999999453</v>
      </c>
      <c r="J499" s="108">
        <f t="shared" si="54"/>
        <v>40.249999999999453</v>
      </c>
      <c r="M499" s="38">
        <v>493</v>
      </c>
    </row>
    <row r="500" spans="1:13">
      <c r="A500" s="117">
        <f t="shared" si="56"/>
        <v>19.25</v>
      </c>
      <c r="B500" s="121"/>
      <c r="C500" s="121"/>
      <c r="D500" s="105">
        <f t="shared" si="58"/>
        <v>0.50000000000000033</v>
      </c>
      <c r="E500" s="105">
        <f t="shared" si="58"/>
        <v>5.9999999999999147</v>
      </c>
      <c r="F500" s="105">
        <f t="shared" si="58"/>
        <v>2.9999999999999574</v>
      </c>
      <c r="G500" s="105">
        <f t="shared" si="58"/>
        <v>1</v>
      </c>
      <c r="H500" s="106">
        <f t="shared" si="58"/>
        <v>3.4999999999999587</v>
      </c>
      <c r="I500" s="107">
        <f t="shared" si="53"/>
        <v>20.999999999999453</v>
      </c>
      <c r="J500" s="108">
        <f t="shared" si="54"/>
        <v>40.249999999999453</v>
      </c>
      <c r="M500" s="38">
        <v>494</v>
      </c>
    </row>
    <row r="501" spans="1:13">
      <c r="A501" s="117">
        <f t="shared" si="56"/>
        <v>19.25</v>
      </c>
      <c r="B501" s="121"/>
      <c r="C501" s="121"/>
      <c r="D501" s="105">
        <f t="shared" si="58"/>
        <v>0.50000000000000033</v>
      </c>
      <c r="E501" s="105">
        <f t="shared" si="58"/>
        <v>5.9999999999999147</v>
      </c>
      <c r="F501" s="105">
        <f t="shared" si="58"/>
        <v>2.9999999999999574</v>
      </c>
      <c r="G501" s="105">
        <f t="shared" si="58"/>
        <v>1</v>
      </c>
      <c r="H501" s="106">
        <f t="shared" si="58"/>
        <v>3.4999999999999587</v>
      </c>
      <c r="I501" s="107">
        <f t="shared" si="53"/>
        <v>20.999999999999453</v>
      </c>
      <c r="J501" s="108">
        <f t="shared" si="54"/>
        <v>40.249999999999453</v>
      </c>
      <c r="M501" s="38">
        <v>495</v>
      </c>
    </row>
    <row r="502" spans="1:13">
      <c r="A502" s="117">
        <f t="shared" si="56"/>
        <v>19.25</v>
      </c>
      <c r="B502" s="121"/>
      <c r="C502" s="121"/>
      <c r="D502" s="105">
        <f t="shared" si="58"/>
        <v>0.50000000000000033</v>
      </c>
      <c r="E502" s="105">
        <f t="shared" si="58"/>
        <v>5.9999999999999147</v>
      </c>
      <c r="F502" s="105">
        <f t="shared" si="58"/>
        <v>2.9999999999999574</v>
      </c>
      <c r="G502" s="105">
        <f t="shared" si="58"/>
        <v>1</v>
      </c>
      <c r="H502" s="106">
        <f t="shared" si="58"/>
        <v>3.4999999999999587</v>
      </c>
      <c r="I502" s="107">
        <f t="shared" si="53"/>
        <v>20.999999999999453</v>
      </c>
      <c r="J502" s="108">
        <f t="shared" si="54"/>
        <v>40.249999999999453</v>
      </c>
      <c r="M502" s="38">
        <v>496</v>
      </c>
    </row>
    <row r="503" spans="1:13">
      <c r="A503" s="117">
        <f t="shared" si="56"/>
        <v>19.25</v>
      </c>
      <c r="B503" s="121"/>
      <c r="C503" s="121"/>
      <c r="D503" s="105">
        <f t="shared" si="58"/>
        <v>0.50000000000000033</v>
      </c>
      <c r="E503" s="105">
        <f t="shared" si="58"/>
        <v>5.9999999999999147</v>
      </c>
      <c r="F503" s="105">
        <f t="shared" si="58"/>
        <v>2.9999999999999574</v>
      </c>
      <c r="G503" s="105">
        <f t="shared" si="58"/>
        <v>1</v>
      </c>
      <c r="H503" s="106">
        <f t="shared" si="58"/>
        <v>3.4999999999999587</v>
      </c>
      <c r="I503" s="107">
        <f t="shared" si="53"/>
        <v>20.999999999999453</v>
      </c>
      <c r="J503" s="108">
        <f t="shared" si="54"/>
        <v>40.249999999999453</v>
      </c>
      <c r="M503" s="38">
        <v>497</v>
      </c>
    </row>
    <row r="504" spans="1:13">
      <c r="A504" s="117">
        <f t="shared" si="56"/>
        <v>19.25</v>
      </c>
      <c r="B504" s="121"/>
      <c r="C504" s="121"/>
      <c r="D504" s="105">
        <f t="shared" ref="D504:H519" si="59">D503</f>
        <v>0.50000000000000033</v>
      </c>
      <c r="E504" s="105">
        <f t="shared" si="59"/>
        <v>5.9999999999999147</v>
      </c>
      <c r="F504" s="105">
        <f t="shared" si="59"/>
        <v>2.9999999999999574</v>
      </c>
      <c r="G504" s="105">
        <f t="shared" si="59"/>
        <v>1</v>
      </c>
      <c r="H504" s="106">
        <f t="shared" si="59"/>
        <v>3.4999999999999587</v>
      </c>
      <c r="I504" s="107">
        <f t="shared" si="53"/>
        <v>20.999999999999453</v>
      </c>
      <c r="J504" s="108">
        <f t="shared" si="54"/>
        <v>40.249999999999453</v>
      </c>
      <c r="M504" s="38">
        <v>498</v>
      </c>
    </row>
    <row r="505" spans="1:13">
      <c r="A505" s="117">
        <f t="shared" si="56"/>
        <v>19.25</v>
      </c>
      <c r="B505" s="121"/>
      <c r="C505" s="121"/>
      <c r="D505" s="105">
        <f t="shared" si="59"/>
        <v>0.50000000000000033</v>
      </c>
      <c r="E505" s="105">
        <f t="shared" si="59"/>
        <v>5.9999999999999147</v>
      </c>
      <c r="F505" s="105">
        <f t="shared" si="59"/>
        <v>2.9999999999999574</v>
      </c>
      <c r="G505" s="105">
        <f t="shared" si="59"/>
        <v>1</v>
      </c>
      <c r="H505" s="106">
        <f t="shared" si="59"/>
        <v>3.4999999999999587</v>
      </c>
      <c r="I505" s="107">
        <f t="shared" si="53"/>
        <v>20.999999999999453</v>
      </c>
      <c r="J505" s="108">
        <f t="shared" si="54"/>
        <v>40.249999999999453</v>
      </c>
      <c r="M505" s="38">
        <v>499</v>
      </c>
    </row>
    <row r="506" spans="1:13">
      <c r="A506" s="117">
        <f t="shared" si="56"/>
        <v>19.25</v>
      </c>
      <c r="B506" s="121"/>
      <c r="C506" s="121"/>
      <c r="D506" s="105">
        <f t="shared" si="59"/>
        <v>0.50000000000000033</v>
      </c>
      <c r="E506" s="105">
        <f t="shared" si="59"/>
        <v>5.9999999999999147</v>
      </c>
      <c r="F506" s="105">
        <f t="shared" si="59"/>
        <v>2.9999999999999574</v>
      </c>
      <c r="G506" s="105">
        <f t="shared" si="59"/>
        <v>1</v>
      </c>
      <c r="H506" s="106">
        <f t="shared" si="59"/>
        <v>3.4999999999999587</v>
      </c>
      <c r="I506" s="107">
        <f t="shared" si="53"/>
        <v>20.999999999999453</v>
      </c>
      <c r="J506" s="108">
        <f t="shared" si="54"/>
        <v>40.249999999999453</v>
      </c>
      <c r="M506" s="38">
        <v>500</v>
      </c>
    </row>
    <row r="507" spans="1:13">
      <c r="A507" s="117">
        <f t="shared" si="56"/>
        <v>19.25</v>
      </c>
      <c r="B507" s="121"/>
      <c r="C507" s="121"/>
      <c r="D507" s="105">
        <f t="shared" si="59"/>
        <v>0.50000000000000033</v>
      </c>
      <c r="E507" s="105">
        <f t="shared" si="59"/>
        <v>5.9999999999999147</v>
      </c>
      <c r="F507" s="105">
        <f t="shared" si="59"/>
        <v>2.9999999999999574</v>
      </c>
      <c r="G507" s="105">
        <f t="shared" si="59"/>
        <v>1</v>
      </c>
      <c r="H507" s="106">
        <f t="shared" si="59"/>
        <v>3.4999999999999587</v>
      </c>
      <c r="I507" s="107">
        <f t="shared" si="53"/>
        <v>20.999999999999453</v>
      </c>
      <c r="J507" s="108">
        <f t="shared" si="54"/>
        <v>40.249999999999453</v>
      </c>
      <c r="M507" s="38">
        <v>501</v>
      </c>
    </row>
    <row r="508" spans="1:13">
      <c r="A508" s="117">
        <f t="shared" si="56"/>
        <v>19.25</v>
      </c>
      <c r="B508" s="121"/>
      <c r="C508" s="121"/>
      <c r="D508" s="105">
        <f t="shared" si="59"/>
        <v>0.50000000000000033</v>
      </c>
      <c r="E508" s="105">
        <f t="shared" si="59"/>
        <v>5.9999999999999147</v>
      </c>
      <c r="F508" s="105">
        <f t="shared" si="59"/>
        <v>2.9999999999999574</v>
      </c>
      <c r="G508" s="105">
        <f t="shared" si="59"/>
        <v>1</v>
      </c>
      <c r="H508" s="106">
        <f t="shared" si="59"/>
        <v>3.4999999999999587</v>
      </c>
      <c r="I508" s="107">
        <f t="shared" si="53"/>
        <v>20.999999999999453</v>
      </c>
      <c r="J508" s="108">
        <f t="shared" si="54"/>
        <v>40.249999999999453</v>
      </c>
      <c r="M508" s="38">
        <v>502</v>
      </c>
    </row>
    <row r="509" spans="1:13">
      <c r="A509" s="117">
        <f t="shared" si="56"/>
        <v>19.25</v>
      </c>
      <c r="B509" s="121"/>
      <c r="C509" s="121"/>
      <c r="D509" s="105">
        <f t="shared" si="59"/>
        <v>0.50000000000000033</v>
      </c>
      <c r="E509" s="105">
        <f t="shared" si="59"/>
        <v>5.9999999999999147</v>
      </c>
      <c r="F509" s="105">
        <f t="shared" si="59"/>
        <v>2.9999999999999574</v>
      </c>
      <c r="G509" s="105">
        <f t="shared" si="59"/>
        <v>1</v>
      </c>
      <c r="H509" s="106">
        <f t="shared" si="59"/>
        <v>3.4999999999999587</v>
      </c>
      <c r="I509" s="107">
        <f t="shared" si="53"/>
        <v>20.999999999999453</v>
      </c>
      <c r="J509" s="108">
        <f t="shared" si="54"/>
        <v>40.249999999999453</v>
      </c>
      <c r="M509" s="38">
        <v>503</v>
      </c>
    </row>
    <row r="510" spans="1:13">
      <c r="A510" s="117">
        <f t="shared" si="56"/>
        <v>19.25</v>
      </c>
      <c r="B510" s="121"/>
      <c r="C510" s="121"/>
      <c r="D510" s="105">
        <f t="shared" si="59"/>
        <v>0.50000000000000033</v>
      </c>
      <c r="E510" s="105">
        <f t="shared" si="59"/>
        <v>5.9999999999999147</v>
      </c>
      <c r="F510" s="105">
        <f t="shared" si="59"/>
        <v>2.9999999999999574</v>
      </c>
      <c r="G510" s="105">
        <f t="shared" si="59"/>
        <v>1</v>
      </c>
      <c r="H510" s="106">
        <f t="shared" si="59"/>
        <v>3.4999999999999587</v>
      </c>
      <c r="I510" s="107">
        <f t="shared" si="53"/>
        <v>20.999999999999453</v>
      </c>
      <c r="J510" s="108">
        <f t="shared" si="54"/>
        <v>40.249999999999453</v>
      </c>
      <c r="M510" s="38">
        <v>504</v>
      </c>
    </row>
    <row r="511" spans="1:13">
      <c r="A511" s="117">
        <f t="shared" si="56"/>
        <v>19.25</v>
      </c>
      <c r="B511" s="121"/>
      <c r="C511" s="121"/>
      <c r="D511" s="105">
        <f t="shared" si="59"/>
        <v>0.50000000000000033</v>
      </c>
      <c r="E511" s="105">
        <f t="shared" si="59"/>
        <v>5.9999999999999147</v>
      </c>
      <c r="F511" s="105">
        <f t="shared" si="59"/>
        <v>2.9999999999999574</v>
      </c>
      <c r="G511" s="105">
        <f t="shared" si="59"/>
        <v>1</v>
      </c>
      <c r="H511" s="106">
        <f t="shared" si="59"/>
        <v>3.4999999999999587</v>
      </c>
      <c r="I511" s="107">
        <f t="shared" si="53"/>
        <v>20.999999999999453</v>
      </c>
      <c r="J511" s="108">
        <f t="shared" si="54"/>
        <v>40.249999999999453</v>
      </c>
      <c r="M511" s="38">
        <v>505</v>
      </c>
    </row>
    <row r="512" spans="1:13">
      <c r="A512" s="117">
        <f t="shared" si="56"/>
        <v>19.25</v>
      </c>
      <c r="B512" s="121"/>
      <c r="C512" s="121"/>
      <c r="D512" s="105">
        <f t="shared" si="59"/>
        <v>0.50000000000000033</v>
      </c>
      <c r="E512" s="105">
        <f t="shared" si="59"/>
        <v>5.9999999999999147</v>
      </c>
      <c r="F512" s="105">
        <f t="shared" si="59"/>
        <v>2.9999999999999574</v>
      </c>
      <c r="G512" s="105">
        <f t="shared" si="59"/>
        <v>1</v>
      </c>
      <c r="H512" s="106">
        <f t="shared" si="59"/>
        <v>3.4999999999999587</v>
      </c>
      <c r="I512" s="107">
        <f t="shared" si="53"/>
        <v>20.999999999999453</v>
      </c>
      <c r="J512" s="108">
        <f t="shared" si="54"/>
        <v>40.249999999999453</v>
      </c>
      <c r="M512" s="38">
        <v>506</v>
      </c>
    </row>
    <row r="513" spans="1:13">
      <c r="A513" s="117">
        <f t="shared" si="56"/>
        <v>19.25</v>
      </c>
      <c r="B513" s="121"/>
      <c r="C513" s="121"/>
      <c r="D513" s="105">
        <f t="shared" si="59"/>
        <v>0.50000000000000033</v>
      </c>
      <c r="E513" s="105">
        <f t="shared" si="59"/>
        <v>5.9999999999999147</v>
      </c>
      <c r="F513" s="105">
        <f t="shared" si="59"/>
        <v>2.9999999999999574</v>
      </c>
      <c r="G513" s="105">
        <f t="shared" si="59"/>
        <v>1</v>
      </c>
      <c r="H513" s="106">
        <f t="shared" si="59"/>
        <v>3.4999999999999587</v>
      </c>
      <c r="I513" s="107">
        <f t="shared" si="53"/>
        <v>20.999999999999453</v>
      </c>
      <c r="J513" s="108">
        <f t="shared" si="54"/>
        <v>40.249999999999453</v>
      </c>
      <c r="M513" s="38">
        <v>507</v>
      </c>
    </row>
    <row r="514" spans="1:13">
      <c r="A514" s="117">
        <f t="shared" si="56"/>
        <v>19.25</v>
      </c>
      <c r="B514" s="121"/>
      <c r="C514" s="121"/>
      <c r="D514" s="105">
        <f t="shared" si="59"/>
        <v>0.50000000000000033</v>
      </c>
      <c r="E514" s="105">
        <f t="shared" si="59"/>
        <v>5.9999999999999147</v>
      </c>
      <c r="F514" s="105">
        <f t="shared" si="59"/>
        <v>2.9999999999999574</v>
      </c>
      <c r="G514" s="105">
        <f t="shared" si="59"/>
        <v>1</v>
      </c>
      <c r="H514" s="106">
        <f t="shared" si="59"/>
        <v>3.4999999999999587</v>
      </c>
      <c r="I514" s="107">
        <f t="shared" si="53"/>
        <v>20.999999999999453</v>
      </c>
      <c r="J514" s="108">
        <f t="shared" si="54"/>
        <v>40.249999999999453</v>
      </c>
      <c r="M514" s="38">
        <v>508</v>
      </c>
    </row>
    <row r="515" spans="1:13">
      <c r="A515" s="117">
        <f t="shared" si="56"/>
        <v>19.25</v>
      </c>
      <c r="B515" s="121"/>
      <c r="C515" s="121"/>
      <c r="D515" s="105">
        <f t="shared" si="59"/>
        <v>0.50000000000000033</v>
      </c>
      <c r="E515" s="105">
        <f t="shared" si="59"/>
        <v>5.9999999999999147</v>
      </c>
      <c r="F515" s="105">
        <f t="shared" si="59"/>
        <v>2.9999999999999574</v>
      </c>
      <c r="G515" s="105">
        <f t="shared" si="59"/>
        <v>1</v>
      </c>
      <c r="H515" s="106">
        <f t="shared" si="59"/>
        <v>3.4999999999999587</v>
      </c>
      <c r="I515" s="107">
        <f t="shared" si="53"/>
        <v>20.999999999999453</v>
      </c>
      <c r="J515" s="108">
        <f t="shared" si="54"/>
        <v>40.249999999999453</v>
      </c>
      <c r="M515" s="38">
        <v>509</v>
      </c>
    </row>
    <row r="516" spans="1:13">
      <c r="A516" s="117">
        <f t="shared" si="56"/>
        <v>19.25</v>
      </c>
      <c r="B516" s="121"/>
      <c r="C516" s="121"/>
      <c r="D516" s="105">
        <f t="shared" si="59"/>
        <v>0.50000000000000033</v>
      </c>
      <c r="E516" s="105">
        <f t="shared" si="59"/>
        <v>5.9999999999999147</v>
      </c>
      <c r="F516" s="105">
        <f t="shared" si="59"/>
        <v>2.9999999999999574</v>
      </c>
      <c r="G516" s="105">
        <f t="shared" si="59"/>
        <v>1</v>
      </c>
      <c r="H516" s="106">
        <f t="shared" si="59"/>
        <v>3.4999999999999587</v>
      </c>
      <c r="I516" s="107">
        <f t="shared" si="53"/>
        <v>20.999999999999453</v>
      </c>
      <c r="J516" s="108">
        <f t="shared" si="54"/>
        <v>40.249999999999453</v>
      </c>
      <c r="M516" s="38">
        <v>510</v>
      </c>
    </row>
    <row r="517" spans="1:13">
      <c r="A517" s="117">
        <f t="shared" si="56"/>
        <v>19.25</v>
      </c>
      <c r="B517" s="121"/>
      <c r="C517" s="121"/>
      <c r="D517" s="105">
        <f t="shared" si="59"/>
        <v>0.50000000000000033</v>
      </c>
      <c r="E517" s="105">
        <f t="shared" si="59"/>
        <v>5.9999999999999147</v>
      </c>
      <c r="F517" s="105">
        <f t="shared" si="59"/>
        <v>2.9999999999999574</v>
      </c>
      <c r="G517" s="105">
        <f t="shared" si="59"/>
        <v>1</v>
      </c>
      <c r="H517" s="106">
        <f t="shared" si="59"/>
        <v>3.4999999999999587</v>
      </c>
      <c r="I517" s="107">
        <f t="shared" si="53"/>
        <v>20.999999999999453</v>
      </c>
      <c r="J517" s="108">
        <f t="shared" si="54"/>
        <v>40.249999999999453</v>
      </c>
      <c r="M517" s="38">
        <v>511</v>
      </c>
    </row>
    <row r="518" spans="1:13">
      <c r="A518" s="117">
        <f t="shared" si="56"/>
        <v>19.25</v>
      </c>
      <c r="B518" s="121"/>
      <c r="C518" s="121"/>
      <c r="D518" s="105">
        <f t="shared" si="59"/>
        <v>0.50000000000000033</v>
      </c>
      <c r="E518" s="105">
        <f t="shared" si="59"/>
        <v>5.9999999999999147</v>
      </c>
      <c r="F518" s="105">
        <f t="shared" si="59"/>
        <v>2.9999999999999574</v>
      </c>
      <c r="G518" s="105">
        <f t="shared" si="59"/>
        <v>1</v>
      </c>
      <c r="H518" s="106">
        <f t="shared" si="59"/>
        <v>3.4999999999999587</v>
      </c>
      <c r="I518" s="107">
        <f t="shared" si="53"/>
        <v>20.999999999999453</v>
      </c>
      <c r="J518" s="108">
        <f t="shared" si="54"/>
        <v>40.249999999999453</v>
      </c>
      <c r="M518" s="38">
        <v>512</v>
      </c>
    </row>
    <row r="519" spans="1:13">
      <c r="A519" s="117">
        <f t="shared" si="56"/>
        <v>19.25</v>
      </c>
      <c r="B519" s="121"/>
      <c r="C519" s="121"/>
      <c r="D519" s="105">
        <f t="shared" si="59"/>
        <v>0.50000000000000033</v>
      </c>
      <c r="E519" s="105">
        <f t="shared" si="59"/>
        <v>5.9999999999999147</v>
      </c>
      <c r="F519" s="105">
        <f t="shared" si="59"/>
        <v>2.9999999999999574</v>
      </c>
      <c r="G519" s="105">
        <f t="shared" si="59"/>
        <v>1</v>
      </c>
      <c r="H519" s="106">
        <f t="shared" si="59"/>
        <v>3.4999999999999587</v>
      </c>
      <c r="I519" s="107">
        <f t="shared" ref="I519:I582" si="60">H519*F519*G519*2</f>
        <v>20.999999999999453</v>
      </c>
      <c r="J519" s="108">
        <f t="shared" ref="J519:J582" si="61">A519+I519</f>
        <v>40.249999999999453</v>
      </c>
      <c r="M519" s="38">
        <v>513</v>
      </c>
    </row>
    <row r="520" spans="1:13">
      <c r="A520" s="117">
        <f t="shared" si="56"/>
        <v>19.25</v>
      </c>
      <c r="B520" s="121"/>
      <c r="C520" s="121"/>
      <c r="D520" s="105">
        <f t="shared" ref="D520:H535" si="62">D519</f>
        <v>0.50000000000000033</v>
      </c>
      <c r="E520" s="105">
        <f t="shared" si="62"/>
        <v>5.9999999999999147</v>
      </c>
      <c r="F520" s="105">
        <f t="shared" si="62"/>
        <v>2.9999999999999574</v>
      </c>
      <c r="G520" s="105">
        <f t="shared" si="62"/>
        <v>1</v>
      </c>
      <c r="H520" s="106">
        <f t="shared" si="62"/>
        <v>3.4999999999999587</v>
      </c>
      <c r="I520" s="107">
        <f t="shared" si="60"/>
        <v>20.999999999999453</v>
      </c>
      <c r="J520" s="108">
        <f t="shared" si="61"/>
        <v>40.249999999999453</v>
      </c>
      <c r="M520" s="38">
        <v>514</v>
      </c>
    </row>
    <row r="521" spans="1:13">
      <c r="A521" s="117">
        <f t="shared" si="56"/>
        <v>19.25</v>
      </c>
      <c r="B521" s="121"/>
      <c r="C521" s="121"/>
      <c r="D521" s="105">
        <f t="shared" si="62"/>
        <v>0.50000000000000033</v>
      </c>
      <c r="E521" s="105">
        <f t="shared" si="62"/>
        <v>5.9999999999999147</v>
      </c>
      <c r="F521" s="105">
        <f t="shared" si="62"/>
        <v>2.9999999999999574</v>
      </c>
      <c r="G521" s="105">
        <f t="shared" si="62"/>
        <v>1</v>
      </c>
      <c r="H521" s="106">
        <f t="shared" si="62"/>
        <v>3.4999999999999587</v>
      </c>
      <c r="I521" s="107">
        <f t="shared" si="60"/>
        <v>20.999999999999453</v>
      </c>
      <c r="J521" s="108">
        <f t="shared" si="61"/>
        <v>40.249999999999453</v>
      </c>
      <c r="M521" s="38">
        <v>515</v>
      </c>
    </row>
    <row r="522" spans="1:13">
      <c r="A522" s="117">
        <f t="shared" si="56"/>
        <v>19.25</v>
      </c>
      <c r="B522" s="121"/>
      <c r="C522" s="121"/>
      <c r="D522" s="105">
        <f t="shared" si="62"/>
        <v>0.50000000000000033</v>
      </c>
      <c r="E522" s="105">
        <f t="shared" si="62"/>
        <v>5.9999999999999147</v>
      </c>
      <c r="F522" s="105">
        <f t="shared" si="62"/>
        <v>2.9999999999999574</v>
      </c>
      <c r="G522" s="105">
        <f t="shared" si="62"/>
        <v>1</v>
      </c>
      <c r="H522" s="106">
        <f t="shared" si="62"/>
        <v>3.4999999999999587</v>
      </c>
      <c r="I522" s="107">
        <f t="shared" si="60"/>
        <v>20.999999999999453</v>
      </c>
      <c r="J522" s="108">
        <f t="shared" si="61"/>
        <v>40.249999999999453</v>
      </c>
      <c r="M522" s="38">
        <v>516</v>
      </c>
    </row>
    <row r="523" spans="1:13">
      <c r="A523" s="117">
        <f t="shared" si="56"/>
        <v>19.25</v>
      </c>
      <c r="B523" s="121"/>
      <c r="C523" s="121"/>
      <c r="D523" s="105">
        <f t="shared" si="62"/>
        <v>0.50000000000000033</v>
      </c>
      <c r="E523" s="105">
        <f t="shared" si="62"/>
        <v>5.9999999999999147</v>
      </c>
      <c r="F523" s="105">
        <f t="shared" si="62"/>
        <v>2.9999999999999574</v>
      </c>
      <c r="G523" s="105">
        <f t="shared" si="62"/>
        <v>1</v>
      </c>
      <c r="H523" s="106">
        <f t="shared" si="62"/>
        <v>3.4999999999999587</v>
      </c>
      <c r="I523" s="107">
        <f t="shared" si="60"/>
        <v>20.999999999999453</v>
      </c>
      <c r="J523" s="108">
        <f t="shared" si="61"/>
        <v>40.249999999999453</v>
      </c>
      <c r="M523" s="38">
        <v>517</v>
      </c>
    </row>
    <row r="524" spans="1:13">
      <c r="A524" s="117">
        <f t="shared" si="56"/>
        <v>19.25</v>
      </c>
      <c r="B524" s="121"/>
      <c r="C524" s="121"/>
      <c r="D524" s="105">
        <f t="shared" si="62"/>
        <v>0.50000000000000033</v>
      </c>
      <c r="E524" s="105">
        <f t="shared" si="62"/>
        <v>5.9999999999999147</v>
      </c>
      <c r="F524" s="105">
        <f t="shared" si="62"/>
        <v>2.9999999999999574</v>
      </c>
      <c r="G524" s="105">
        <f t="shared" si="62"/>
        <v>1</v>
      </c>
      <c r="H524" s="106">
        <f t="shared" si="62"/>
        <v>3.4999999999999587</v>
      </c>
      <c r="I524" s="107">
        <f t="shared" si="60"/>
        <v>20.999999999999453</v>
      </c>
      <c r="J524" s="108">
        <f t="shared" si="61"/>
        <v>40.249999999999453</v>
      </c>
      <c r="M524" s="38">
        <v>518</v>
      </c>
    </row>
    <row r="525" spans="1:13">
      <c r="A525" s="117">
        <f t="shared" si="56"/>
        <v>19.25</v>
      </c>
      <c r="B525" s="121"/>
      <c r="C525" s="121"/>
      <c r="D525" s="105">
        <f t="shared" si="62"/>
        <v>0.50000000000000033</v>
      </c>
      <c r="E525" s="105">
        <f t="shared" si="62"/>
        <v>5.9999999999999147</v>
      </c>
      <c r="F525" s="105">
        <f t="shared" si="62"/>
        <v>2.9999999999999574</v>
      </c>
      <c r="G525" s="105">
        <f t="shared" si="62"/>
        <v>1</v>
      </c>
      <c r="H525" s="106">
        <f t="shared" si="62"/>
        <v>3.4999999999999587</v>
      </c>
      <c r="I525" s="107">
        <f t="shared" si="60"/>
        <v>20.999999999999453</v>
      </c>
      <c r="J525" s="108">
        <f t="shared" si="61"/>
        <v>40.249999999999453</v>
      </c>
      <c r="M525" s="38">
        <v>519</v>
      </c>
    </row>
    <row r="526" spans="1:13">
      <c r="A526" s="117">
        <f t="shared" si="56"/>
        <v>19.25</v>
      </c>
      <c r="B526" s="121"/>
      <c r="C526" s="121"/>
      <c r="D526" s="105">
        <f t="shared" si="62"/>
        <v>0.50000000000000033</v>
      </c>
      <c r="E526" s="105">
        <f t="shared" si="62"/>
        <v>5.9999999999999147</v>
      </c>
      <c r="F526" s="105">
        <f t="shared" si="62"/>
        <v>2.9999999999999574</v>
      </c>
      <c r="G526" s="105">
        <f t="shared" si="62"/>
        <v>1</v>
      </c>
      <c r="H526" s="106">
        <f t="shared" si="62"/>
        <v>3.4999999999999587</v>
      </c>
      <c r="I526" s="107">
        <f t="shared" si="60"/>
        <v>20.999999999999453</v>
      </c>
      <c r="J526" s="108">
        <f t="shared" si="61"/>
        <v>40.249999999999453</v>
      </c>
      <c r="M526" s="38">
        <v>520</v>
      </c>
    </row>
    <row r="527" spans="1:13">
      <c r="A527" s="117">
        <f t="shared" si="56"/>
        <v>19.25</v>
      </c>
      <c r="B527" s="121"/>
      <c r="C527" s="121"/>
      <c r="D527" s="105">
        <f t="shared" si="62"/>
        <v>0.50000000000000033</v>
      </c>
      <c r="E527" s="105">
        <f t="shared" si="62"/>
        <v>5.9999999999999147</v>
      </c>
      <c r="F527" s="105">
        <f t="shared" si="62"/>
        <v>2.9999999999999574</v>
      </c>
      <c r="G527" s="105">
        <f t="shared" si="62"/>
        <v>1</v>
      </c>
      <c r="H527" s="106">
        <f t="shared" si="62"/>
        <v>3.4999999999999587</v>
      </c>
      <c r="I527" s="107">
        <f t="shared" si="60"/>
        <v>20.999999999999453</v>
      </c>
      <c r="J527" s="108">
        <f t="shared" si="61"/>
        <v>40.249999999999453</v>
      </c>
      <c r="M527" s="38">
        <v>521</v>
      </c>
    </row>
    <row r="528" spans="1:13">
      <c r="A528" s="117">
        <f t="shared" si="56"/>
        <v>19.25</v>
      </c>
      <c r="B528" s="121"/>
      <c r="C528" s="121"/>
      <c r="D528" s="105">
        <f t="shared" si="62"/>
        <v>0.50000000000000033</v>
      </c>
      <c r="E528" s="105">
        <f t="shared" si="62"/>
        <v>5.9999999999999147</v>
      </c>
      <c r="F528" s="105">
        <f t="shared" si="62"/>
        <v>2.9999999999999574</v>
      </c>
      <c r="G528" s="105">
        <f t="shared" si="62"/>
        <v>1</v>
      </c>
      <c r="H528" s="106">
        <f t="shared" si="62"/>
        <v>3.4999999999999587</v>
      </c>
      <c r="I528" s="107">
        <f t="shared" si="60"/>
        <v>20.999999999999453</v>
      </c>
      <c r="J528" s="108">
        <f t="shared" si="61"/>
        <v>40.249999999999453</v>
      </c>
      <c r="M528" s="38">
        <v>522</v>
      </c>
    </row>
    <row r="529" spans="1:13">
      <c r="A529" s="117">
        <f t="shared" si="56"/>
        <v>19.25</v>
      </c>
      <c r="B529" s="121"/>
      <c r="C529" s="121"/>
      <c r="D529" s="105">
        <f t="shared" si="62"/>
        <v>0.50000000000000033</v>
      </c>
      <c r="E529" s="105">
        <f t="shared" si="62"/>
        <v>5.9999999999999147</v>
      </c>
      <c r="F529" s="105">
        <f t="shared" si="62"/>
        <v>2.9999999999999574</v>
      </c>
      <c r="G529" s="105">
        <f t="shared" si="62"/>
        <v>1</v>
      </c>
      <c r="H529" s="106">
        <f t="shared" si="62"/>
        <v>3.4999999999999587</v>
      </c>
      <c r="I529" s="107">
        <f t="shared" si="60"/>
        <v>20.999999999999453</v>
      </c>
      <c r="J529" s="108">
        <f t="shared" si="61"/>
        <v>40.249999999999453</v>
      </c>
      <c r="M529" s="38">
        <v>523</v>
      </c>
    </row>
    <row r="530" spans="1:13">
      <c r="A530" s="117">
        <f t="shared" si="56"/>
        <v>19.25</v>
      </c>
      <c r="B530" s="121"/>
      <c r="C530" s="121"/>
      <c r="D530" s="105">
        <f t="shared" si="62"/>
        <v>0.50000000000000033</v>
      </c>
      <c r="E530" s="105">
        <f t="shared" si="62"/>
        <v>5.9999999999999147</v>
      </c>
      <c r="F530" s="105">
        <f t="shared" si="62"/>
        <v>2.9999999999999574</v>
      </c>
      <c r="G530" s="105">
        <f t="shared" si="62"/>
        <v>1</v>
      </c>
      <c r="H530" s="106">
        <f t="shared" si="62"/>
        <v>3.4999999999999587</v>
      </c>
      <c r="I530" s="107">
        <f t="shared" si="60"/>
        <v>20.999999999999453</v>
      </c>
      <c r="J530" s="108">
        <f t="shared" si="61"/>
        <v>40.249999999999453</v>
      </c>
      <c r="M530" s="38">
        <v>524</v>
      </c>
    </row>
    <row r="531" spans="1:13">
      <c r="A531" s="117">
        <f t="shared" si="56"/>
        <v>19.25</v>
      </c>
      <c r="B531" s="121"/>
      <c r="C531" s="121"/>
      <c r="D531" s="105">
        <f t="shared" si="62"/>
        <v>0.50000000000000033</v>
      </c>
      <c r="E531" s="105">
        <f t="shared" si="62"/>
        <v>5.9999999999999147</v>
      </c>
      <c r="F531" s="105">
        <f t="shared" si="62"/>
        <v>2.9999999999999574</v>
      </c>
      <c r="G531" s="105">
        <f t="shared" si="62"/>
        <v>1</v>
      </c>
      <c r="H531" s="106">
        <f t="shared" si="62"/>
        <v>3.4999999999999587</v>
      </c>
      <c r="I531" s="107">
        <f t="shared" si="60"/>
        <v>20.999999999999453</v>
      </c>
      <c r="J531" s="108">
        <f t="shared" si="61"/>
        <v>40.249999999999453</v>
      </c>
      <c r="M531" s="38">
        <v>525</v>
      </c>
    </row>
    <row r="532" spans="1:13">
      <c r="A532" s="117">
        <f t="shared" si="56"/>
        <v>19.25</v>
      </c>
      <c r="B532" s="121"/>
      <c r="C532" s="121"/>
      <c r="D532" s="105">
        <f t="shared" si="62"/>
        <v>0.50000000000000033</v>
      </c>
      <c r="E532" s="105">
        <f t="shared" si="62"/>
        <v>5.9999999999999147</v>
      </c>
      <c r="F532" s="105">
        <f t="shared" si="62"/>
        <v>2.9999999999999574</v>
      </c>
      <c r="G532" s="105">
        <f t="shared" si="62"/>
        <v>1</v>
      </c>
      <c r="H532" s="106">
        <f t="shared" si="62"/>
        <v>3.4999999999999587</v>
      </c>
      <c r="I532" s="107">
        <f t="shared" si="60"/>
        <v>20.999999999999453</v>
      </c>
      <c r="J532" s="108">
        <f t="shared" si="61"/>
        <v>40.249999999999453</v>
      </c>
      <c r="M532" s="38">
        <v>526</v>
      </c>
    </row>
    <row r="533" spans="1:13">
      <c r="A533" s="117">
        <f t="shared" si="56"/>
        <v>19.25</v>
      </c>
      <c r="B533" s="121"/>
      <c r="C533" s="121"/>
      <c r="D533" s="105">
        <f t="shared" si="62"/>
        <v>0.50000000000000033</v>
      </c>
      <c r="E533" s="105">
        <f t="shared" si="62"/>
        <v>5.9999999999999147</v>
      </c>
      <c r="F533" s="105">
        <f t="shared" si="62"/>
        <v>2.9999999999999574</v>
      </c>
      <c r="G533" s="105">
        <f t="shared" si="62"/>
        <v>1</v>
      </c>
      <c r="H533" s="106">
        <f t="shared" si="62"/>
        <v>3.4999999999999587</v>
      </c>
      <c r="I533" s="107">
        <f t="shared" si="60"/>
        <v>20.999999999999453</v>
      </c>
      <c r="J533" s="108">
        <f t="shared" si="61"/>
        <v>40.249999999999453</v>
      </c>
      <c r="M533" s="38">
        <v>527</v>
      </c>
    </row>
    <row r="534" spans="1:13">
      <c r="A534" s="117">
        <f t="shared" ref="A534:A597" si="63">IF(B534&gt;0,A533+B534,A533)</f>
        <v>19.25</v>
      </c>
      <c r="B534" s="121"/>
      <c r="C534" s="121"/>
      <c r="D534" s="105">
        <f t="shared" si="62"/>
        <v>0.50000000000000033</v>
      </c>
      <c r="E534" s="105">
        <f t="shared" si="62"/>
        <v>5.9999999999999147</v>
      </c>
      <c r="F534" s="105">
        <f t="shared" si="62"/>
        <v>2.9999999999999574</v>
      </c>
      <c r="G534" s="105">
        <f t="shared" si="62"/>
        <v>1</v>
      </c>
      <c r="H534" s="106">
        <f t="shared" si="62"/>
        <v>3.4999999999999587</v>
      </c>
      <c r="I534" s="107">
        <f t="shared" si="60"/>
        <v>20.999999999999453</v>
      </c>
      <c r="J534" s="108">
        <f t="shared" si="61"/>
        <v>40.249999999999453</v>
      </c>
      <c r="M534" s="38">
        <v>528</v>
      </c>
    </row>
    <row r="535" spans="1:13">
      <c r="A535" s="117">
        <f t="shared" si="63"/>
        <v>19.25</v>
      </c>
      <c r="B535" s="121"/>
      <c r="C535" s="121"/>
      <c r="D535" s="105">
        <f t="shared" si="62"/>
        <v>0.50000000000000033</v>
      </c>
      <c r="E535" s="105">
        <f t="shared" si="62"/>
        <v>5.9999999999999147</v>
      </c>
      <c r="F535" s="105">
        <f t="shared" si="62"/>
        <v>2.9999999999999574</v>
      </c>
      <c r="G535" s="105">
        <f t="shared" si="62"/>
        <v>1</v>
      </c>
      <c r="H535" s="106">
        <f t="shared" si="62"/>
        <v>3.4999999999999587</v>
      </c>
      <c r="I535" s="107">
        <f t="shared" si="60"/>
        <v>20.999999999999453</v>
      </c>
      <c r="J535" s="108">
        <f t="shared" si="61"/>
        <v>40.249999999999453</v>
      </c>
      <c r="M535" s="38">
        <v>529</v>
      </c>
    </row>
    <row r="536" spans="1:13">
      <c r="A536" s="117">
        <f t="shared" si="63"/>
        <v>19.25</v>
      </c>
      <c r="B536" s="121"/>
      <c r="C536" s="121"/>
      <c r="D536" s="105">
        <f t="shared" ref="D536:H551" si="64">D535</f>
        <v>0.50000000000000033</v>
      </c>
      <c r="E536" s="105">
        <f t="shared" si="64"/>
        <v>5.9999999999999147</v>
      </c>
      <c r="F536" s="105">
        <f t="shared" si="64"/>
        <v>2.9999999999999574</v>
      </c>
      <c r="G536" s="105">
        <f t="shared" si="64"/>
        <v>1</v>
      </c>
      <c r="H536" s="106">
        <f t="shared" si="64"/>
        <v>3.4999999999999587</v>
      </c>
      <c r="I536" s="107">
        <f t="shared" si="60"/>
        <v>20.999999999999453</v>
      </c>
      <c r="J536" s="108">
        <f t="shared" si="61"/>
        <v>40.249999999999453</v>
      </c>
      <c r="M536" s="38">
        <v>530</v>
      </c>
    </row>
    <row r="537" spans="1:13">
      <c r="A537" s="117">
        <f t="shared" si="63"/>
        <v>19.25</v>
      </c>
      <c r="B537" s="121"/>
      <c r="C537" s="121"/>
      <c r="D537" s="105">
        <f t="shared" si="64"/>
        <v>0.50000000000000033</v>
      </c>
      <c r="E537" s="105">
        <f t="shared" si="64"/>
        <v>5.9999999999999147</v>
      </c>
      <c r="F537" s="105">
        <f t="shared" si="64"/>
        <v>2.9999999999999574</v>
      </c>
      <c r="G537" s="105">
        <f t="shared" si="64"/>
        <v>1</v>
      </c>
      <c r="H537" s="106">
        <f t="shared" si="64"/>
        <v>3.4999999999999587</v>
      </c>
      <c r="I537" s="107">
        <f t="shared" si="60"/>
        <v>20.999999999999453</v>
      </c>
      <c r="J537" s="108">
        <f t="shared" si="61"/>
        <v>40.249999999999453</v>
      </c>
      <c r="M537" s="38">
        <v>531</v>
      </c>
    </row>
    <row r="538" spans="1:13">
      <c r="A538" s="117">
        <f t="shared" si="63"/>
        <v>19.25</v>
      </c>
      <c r="B538" s="121"/>
      <c r="C538" s="121"/>
      <c r="D538" s="105">
        <f t="shared" si="64"/>
        <v>0.50000000000000033</v>
      </c>
      <c r="E538" s="105">
        <f t="shared" si="64"/>
        <v>5.9999999999999147</v>
      </c>
      <c r="F538" s="105">
        <f t="shared" si="64"/>
        <v>2.9999999999999574</v>
      </c>
      <c r="G538" s="105">
        <f t="shared" si="64"/>
        <v>1</v>
      </c>
      <c r="H538" s="106">
        <f t="shared" si="64"/>
        <v>3.4999999999999587</v>
      </c>
      <c r="I538" s="107">
        <f t="shared" si="60"/>
        <v>20.999999999999453</v>
      </c>
      <c r="J538" s="108">
        <f t="shared" si="61"/>
        <v>40.249999999999453</v>
      </c>
      <c r="M538" s="38">
        <v>532</v>
      </c>
    </row>
    <row r="539" spans="1:13">
      <c r="A539" s="117">
        <f t="shared" si="63"/>
        <v>19.25</v>
      </c>
      <c r="B539" s="121"/>
      <c r="C539" s="121"/>
      <c r="D539" s="105">
        <f t="shared" si="64"/>
        <v>0.50000000000000033</v>
      </c>
      <c r="E539" s="105">
        <f t="shared" si="64"/>
        <v>5.9999999999999147</v>
      </c>
      <c r="F539" s="105">
        <f t="shared" si="64"/>
        <v>2.9999999999999574</v>
      </c>
      <c r="G539" s="105">
        <f t="shared" si="64"/>
        <v>1</v>
      </c>
      <c r="H539" s="106">
        <f t="shared" si="64"/>
        <v>3.4999999999999587</v>
      </c>
      <c r="I539" s="107">
        <f t="shared" si="60"/>
        <v>20.999999999999453</v>
      </c>
      <c r="J539" s="108">
        <f t="shared" si="61"/>
        <v>40.249999999999453</v>
      </c>
      <c r="M539" s="38">
        <v>533</v>
      </c>
    </row>
    <row r="540" spans="1:13">
      <c r="A540" s="117">
        <f t="shared" si="63"/>
        <v>19.25</v>
      </c>
      <c r="B540" s="121"/>
      <c r="C540" s="121"/>
      <c r="D540" s="105">
        <f t="shared" si="64"/>
        <v>0.50000000000000033</v>
      </c>
      <c r="E540" s="105">
        <f t="shared" si="64"/>
        <v>5.9999999999999147</v>
      </c>
      <c r="F540" s="105">
        <f t="shared" si="64"/>
        <v>2.9999999999999574</v>
      </c>
      <c r="G540" s="105">
        <f t="shared" si="64"/>
        <v>1</v>
      </c>
      <c r="H540" s="106">
        <f t="shared" si="64"/>
        <v>3.4999999999999587</v>
      </c>
      <c r="I540" s="107">
        <f t="shared" si="60"/>
        <v>20.999999999999453</v>
      </c>
      <c r="J540" s="108">
        <f t="shared" si="61"/>
        <v>40.249999999999453</v>
      </c>
      <c r="M540" s="38">
        <v>534</v>
      </c>
    </row>
    <row r="541" spans="1:13">
      <c r="A541" s="117">
        <f t="shared" si="63"/>
        <v>19.25</v>
      </c>
      <c r="B541" s="121"/>
      <c r="C541" s="121"/>
      <c r="D541" s="105">
        <f t="shared" si="64"/>
        <v>0.50000000000000033</v>
      </c>
      <c r="E541" s="105">
        <f t="shared" si="64"/>
        <v>5.9999999999999147</v>
      </c>
      <c r="F541" s="105">
        <f t="shared" si="64"/>
        <v>2.9999999999999574</v>
      </c>
      <c r="G541" s="105">
        <f t="shared" si="64"/>
        <v>1</v>
      </c>
      <c r="H541" s="106">
        <f t="shared" si="64"/>
        <v>3.4999999999999587</v>
      </c>
      <c r="I541" s="107">
        <f t="shared" si="60"/>
        <v>20.999999999999453</v>
      </c>
      <c r="J541" s="108">
        <f t="shared" si="61"/>
        <v>40.249999999999453</v>
      </c>
      <c r="M541" s="38">
        <v>535</v>
      </c>
    </row>
    <row r="542" spans="1:13">
      <c r="A542" s="117">
        <f t="shared" si="63"/>
        <v>19.25</v>
      </c>
      <c r="B542" s="121"/>
      <c r="C542" s="121"/>
      <c r="D542" s="105">
        <f t="shared" si="64"/>
        <v>0.50000000000000033</v>
      </c>
      <c r="E542" s="105">
        <f t="shared" si="64"/>
        <v>5.9999999999999147</v>
      </c>
      <c r="F542" s="105">
        <f t="shared" si="64"/>
        <v>2.9999999999999574</v>
      </c>
      <c r="G542" s="105">
        <f t="shared" si="64"/>
        <v>1</v>
      </c>
      <c r="H542" s="106">
        <f t="shared" si="64"/>
        <v>3.4999999999999587</v>
      </c>
      <c r="I542" s="107">
        <f t="shared" si="60"/>
        <v>20.999999999999453</v>
      </c>
      <c r="J542" s="108">
        <f t="shared" si="61"/>
        <v>40.249999999999453</v>
      </c>
      <c r="M542" s="38">
        <v>536</v>
      </c>
    </row>
    <row r="543" spans="1:13">
      <c r="A543" s="117">
        <f t="shared" si="63"/>
        <v>19.25</v>
      </c>
      <c r="B543" s="121"/>
      <c r="C543" s="121"/>
      <c r="D543" s="105">
        <f t="shared" si="64"/>
        <v>0.50000000000000033</v>
      </c>
      <c r="E543" s="105">
        <f t="shared" si="64"/>
        <v>5.9999999999999147</v>
      </c>
      <c r="F543" s="105">
        <f t="shared" si="64"/>
        <v>2.9999999999999574</v>
      </c>
      <c r="G543" s="105">
        <f t="shared" si="64"/>
        <v>1</v>
      </c>
      <c r="H543" s="106">
        <f t="shared" si="64"/>
        <v>3.4999999999999587</v>
      </c>
      <c r="I543" s="107">
        <f t="shared" si="60"/>
        <v>20.999999999999453</v>
      </c>
      <c r="J543" s="108">
        <f t="shared" si="61"/>
        <v>40.249999999999453</v>
      </c>
      <c r="M543" s="38">
        <v>537</v>
      </c>
    </row>
    <row r="544" spans="1:13">
      <c r="A544" s="117">
        <f t="shared" si="63"/>
        <v>19.25</v>
      </c>
      <c r="B544" s="121"/>
      <c r="C544" s="121"/>
      <c r="D544" s="105">
        <f t="shared" si="64"/>
        <v>0.50000000000000033</v>
      </c>
      <c r="E544" s="105">
        <f t="shared" si="64"/>
        <v>5.9999999999999147</v>
      </c>
      <c r="F544" s="105">
        <f t="shared" si="64"/>
        <v>2.9999999999999574</v>
      </c>
      <c r="G544" s="105">
        <f t="shared" si="64"/>
        <v>1</v>
      </c>
      <c r="H544" s="106">
        <f t="shared" si="64"/>
        <v>3.4999999999999587</v>
      </c>
      <c r="I544" s="107">
        <f t="shared" si="60"/>
        <v>20.999999999999453</v>
      </c>
      <c r="J544" s="108">
        <f t="shared" si="61"/>
        <v>40.249999999999453</v>
      </c>
      <c r="M544" s="38">
        <v>538</v>
      </c>
    </row>
    <row r="545" spans="1:13">
      <c r="A545" s="117">
        <f t="shared" si="63"/>
        <v>19.25</v>
      </c>
      <c r="B545" s="121"/>
      <c r="C545" s="121"/>
      <c r="D545" s="105">
        <f t="shared" si="64"/>
        <v>0.50000000000000033</v>
      </c>
      <c r="E545" s="105">
        <f t="shared" si="64"/>
        <v>5.9999999999999147</v>
      </c>
      <c r="F545" s="105">
        <f t="shared" si="64"/>
        <v>2.9999999999999574</v>
      </c>
      <c r="G545" s="105">
        <f t="shared" si="64"/>
        <v>1</v>
      </c>
      <c r="H545" s="106">
        <f t="shared" si="64"/>
        <v>3.4999999999999587</v>
      </c>
      <c r="I545" s="107">
        <f t="shared" si="60"/>
        <v>20.999999999999453</v>
      </c>
      <c r="J545" s="108">
        <f t="shared" si="61"/>
        <v>40.249999999999453</v>
      </c>
      <c r="M545" s="38">
        <v>539</v>
      </c>
    </row>
    <row r="546" spans="1:13">
      <c r="A546" s="117">
        <f t="shared" si="63"/>
        <v>19.25</v>
      </c>
      <c r="B546" s="121"/>
      <c r="C546" s="121"/>
      <c r="D546" s="105">
        <f t="shared" si="64"/>
        <v>0.50000000000000033</v>
      </c>
      <c r="E546" s="105">
        <f t="shared" si="64"/>
        <v>5.9999999999999147</v>
      </c>
      <c r="F546" s="105">
        <f t="shared" si="64"/>
        <v>2.9999999999999574</v>
      </c>
      <c r="G546" s="105">
        <f t="shared" si="64"/>
        <v>1</v>
      </c>
      <c r="H546" s="106">
        <f t="shared" si="64"/>
        <v>3.4999999999999587</v>
      </c>
      <c r="I546" s="107">
        <f t="shared" si="60"/>
        <v>20.999999999999453</v>
      </c>
      <c r="J546" s="108">
        <f t="shared" si="61"/>
        <v>40.249999999999453</v>
      </c>
      <c r="M546" s="38">
        <v>540</v>
      </c>
    </row>
    <row r="547" spans="1:13">
      <c r="A547" s="117">
        <f t="shared" si="63"/>
        <v>19.25</v>
      </c>
      <c r="B547" s="121"/>
      <c r="C547" s="121"/>
      <c r="D547" s="105">
        <f t="shared" si="64"/>
        <v>0.50000000000000033</v>
      </c>
      <c r="E547" s="105">
        <f t="shared" si="64"/>
        <v>5.9999999999999147</v>
      </c>
      <c r="F547" s="105">
        <f t="shared" si="64"/>
        <v>2.9999999999999574</v>
      </c>
      <c r="G547" s="105">
        <f t="shared" si="64"/>
        <v>1</v>
      </c>
      <c r="H547" s="106">
        <f t="shared" si="64"/>
        <v>3.4999999999999587</v>
      </c>
      <c r="I547" s="107">
        <f t="shared" si="60"/>
        <v>20.999999999999453</v>
      </c>
      <c r="J547" s="108">
        <f t="shared" si="61"/>
        <v>40.249999999999453</v>
      </c>
      <c r="M547" s="38">
        <v>541</v>
      </c>
    </row>
    <row r="548" spans="1:13">
      <c r="A548" s="117">
        <f t="shared" si="63"/>
        <v>19.25</v>
      </c>
      <c r="B548" s="121"/>
      <c r="C548" s="121"/>
      <c r="D548" s="105">
        <f t="shared" si="64"/>
        <v>0.50000000000000033</v>
      </c>
      <c r="E548" s="105">
        <f t="shared" si="64"/>
        <v>5.9999999999999147</v>
      </c>
      <c r="F548" s="105">
        <f t="shared" si="64"/>
        <v>2.9999999999999574</v>
      </c>
      <c r="G548" s="105">
        <f t="shared" si="64"/>
        <v>1</v>
      </c>
      <c r="H548" s="106">
        <f t="shared" si="64"/>
        <v>3.4999999999999587</v>
      </c>
      <c r="I548" s="107">
        <f t="shared" si="60"/>
        <v>20.999999999999453</v>
      </c>
      <c r="J548" s="108">
        <f t="shared" si="61"/>
        <v>40.249999999999453</v>
      </c>
      <c r="M548" s="38">
        <v>542</v>
      </c>
    </row>
    <row r="549" spans="1:13">
      <c r="A549" s="117">
        <f t="shared" si="63"/>
        <v>19.25</v>
      </c>
      <c r="B549" s="121"/>
      <c r="C549" s="121"/>
      <c r="D549" s="105">
        <f t="shared" si="64"/>
        <v>0.50000000000000033</v>
      </c>
      <c r="E549" s="105">
        <f t="shared" si="64"/>
        <v>5.9999999999999147</v>
      </c>
      <c r="F549" s="105">
        <f t="shared" si="64"/>
        <v>2.9999999999999574</v>
      </c>
      <c r="G549" s="105">
        <f t="shared" si="64"/>
        <v>1</v>
      </c>
      <c r="H549" s="106">
        <f t="shared" si="64"/>
        <v>3.4999999999999587</v>
      </c>
      <c r="I549" s="107">
        <f t="shared" si="60"/>
        <v>20.999999999999453</v>
      </c>
      <c r="J549" s="108">
        <f t="shared" si="61"/>
        <v>40.249999999999453</v>
      </c>
      <c r="M549" s="38">
        <v>543</v>
      </c>
    </row>
    <row r="550" spans="1:13">
      <c r="A550" s="117">
        <f t="shared" si="63"/>
        <v>19.25</v>
      </c>
      <c r="B550" s="121"/>
      <c r="C550" s="121"/>
      <c r="D550" s="105">
        <f t="shared" si="64"/>
        <v>0.50000000000000033</v>
      </c>
      <c r="E550" s="105">
        <f t="shared" si="64"/>
        <v>5.9999999999999147</v>
      </c>
      <c r="F550" s="105">
        <f t="shared" si="64"/>
        <v>2.9999999999999574</v>
      </c>
      <c r="G550" s="105">
        <f t="shared" si="64"/>
        <v>1</v>
      </c>
      <c r="H550" s="106">
        <f t="shared" si="64"/>
        <v>3.4999999999999587</v>
      </c>
      <c r="I550" s="107">
        <f t="shared" si="60"/>
        <v>20.999999999999453</v>
      </c>
      <c r="J550" s="108">
        <f t="shared" si="61"/>
        <v>40.249999999999453</v>
      </c>
      <c r="M550" s="38">
        <v>544</v>
      </c>
    </row>
    <row r="551" spans="1:13">
      <c r="A551" s="117">
        <f t="shared" si="63"/>
        <v>19.25</v>
      </c>
      <c r="B551" s="121"/>
      <c r="C551" s="121"/>
      <c r="D551" s="105">
        <f t="shared" si="64"/>
        <v>0.50000000000000033</v>
      </c>
      <c r="E551" s="105">
        <f t="shared" si="64"/>
        <v>5.9999999999999147</v>
      </c>
      <c r="F551" s="105">
        <f t="shared" si="64"/>
        <v>2.9999999999999574</v>
      </c>
      <c r="G551" s="105">
        <f t="shared" si="64"/>
        <v>1</v>
      </c>
      <c r="H551" s="106">
        <f t="shared" si="64"/>
        <v>3.4999999999999587</v>
      </c>
      <c r="I551" s="107">
        <f t="shared" si="60"/>
        <v>20.999999999999453</v>
      </c>
      <c r="J551" s="108">
        <f t="shared" si="61"/>
        <v>40.249999999999453</v>
      </c>
      <c r="M551" s="38">
        <v>545</v>
      </c>
    </row>
    <row r="552" spans="1:13">
      <c r="A552" s="117">
        <f t="shared" si="63"/>
        <v>19.25</v>
      </c>
      <c r="B552" s="121"/>
      <c r="C552" s="121"/>
      <c r="D552" s="105">
        <f t="shared" ref="D552:H567" si="65">D551</f>
        <v>0.50000000000000033</v>
      </c>
      <c r="E552" s="105">
        <f t="shared" si="65"/>
        <v>5.9999999999999147</v>
      </c>
      <c r="F552" s="105">
        <f t="shared" si="65"/>
        <v>2.9999999999999574</v>
      </c>
      <c r="G552" s="105">
        <f t="shared" si="65"/>
        <v>1</v>
      </c>
      <c r="H552" s="106">
        <f t="shared" si="65"/>
        <v>3.4999999999999587</v>
      </c>
      <c r="I552" s="107">
        <f t="shared" si="60"/>
        <v>20.999999999999453</v>
      </c>
      <c r="J552" s="108">
        <f t="shared" si="61"/>
        <v>40.249999999999453</v>
      </c>
      <c r="M552" s="38">
        <v>546</v>
      </c>
    </row>
    <row r="553" spans="1:13">
      <c r="A553" s="117">
        <f t="shared" si="63"/>
        <v>19.25</v>
      </c>
      <c r="B553" s="121"/>
      <c r="C553" s="121"/>
      <c r="D553" s="105">
        <f t="shared" si="65"/>
        <v>0.50000000000000033</v>
      </c>
      <c r="E553" s="105">
        <f t="shared" si="65"/>
        <v>5.9999999999999147</v>
      </c>
      <c r="F553" s="105">
        <f t="shared" si="65"/>
        <v>2.9999999999999574</v>
      </c>
      <c r="G553" s="105">
        <f t="shared" si="65"/>
        <v>1</v>
      </c>
      <c r="H553" s="106">
        <f t="shared" si="65"/>
        <v>3.4999999999999587</v>
      </c>
      <c r="I553" s="107">
        <f t="shared" si="60"/>
        <v>20.999999999999453</v>
      </c>
      <c r="J553" s="108">
        <f t="shared" si="61"/>
        <v>40.249999999999453</v>
      </c>
      <c r="M553" s="38">
        <v>547</v>
      </c>
    </row>
    <row r="554" spans="1:13">
      <c r="A554" s="117">
        <f t="shared" si="63"/>
        <v>19.25</v>
      </c>
      <c r="B554" s="121"/>
      <c r="C554" s="121"/>
      <c r="D554" s="105">
        <f t="shared" si="65"/>
        <v>0.50000000000000033</v>
      </c>
      <c r="E554" s="105">
        <f t="shared" si="65"/>
        <v>5.9999999999999147</v>
      </c>
      <c r="F554" s="105">
        <f t="shared" si="65"/>
        <v>2.9999999999999574</v>
      </c>
      <c r="G554" s="105">
        <f t="shared" si="65"/>
        <v>1</v>
      </c>
      <c r="H554" s="106">
        <f t="shared" si="65"/>
        <v>3.4999999999999587</v>
      </c>
      <c r="I554" s="107">
        <f t="shared" si="60"/>
        <v>20.999999999999453</v>
      </c>
      <c r="J554" s="108">
        <f t="shared" si="61"/>
        <v>40.249999999999453</v>
      </c>
      <c r="M554" s="38">
        <v>548</v>
      </c>
    </row>
    <row r="555" spans="1:13">
      <c r="A555" s="117">
        <f t="shared" si="63"/>
        <v>19.25</v>
      </c>
      <c r="B555" s="121"/>
      <c r="C555" s="121"/>
      <c r="D555" s="105">
        <f t="shared" si="65"/>
        <v>0.50000000000000033</v>
      </c>
      <c r="E555" s="105">
        <f t="shared" si="65"/>
        <v>5.9999999999999147</v>
      </c>
      <c r="F555" s="105">
        <f t="shared" si="65"/>
        <v>2.9999999999999574</v>
      </c>
      <c r="G555" s="105">
        <f t="shared" si="65"/>
        <v>1</v>
      </c>
      <c r="H555" s="106">
        <f t="shared" si="65"/>
        <v>3.4999999999999587</v>
      </c>
      <c r="I555" s="107">
        <f t="shared" si="60"/>
        <v>20.999999999999453</v>
      </c>
      <c r="J555" s="108">
        <f t="shared" si="61"/>
        <v>40.249999999999453</v>
      </c>
      <c r="M555" s="38">
        <v>549</v>
      </c>
    </row>
    <row r="556" spans="1:13">
      <c r="A556" s="117">
        <f t="shared" si="63"/>
        <v>19.25</v>
      </c>
      <c r="B556" s="121"/>
      <c r="C556" s="121"/>
      <c r="D556" s="105">
        <f t="shared" si="65"/>
        <v>0.50000000000000033</v>
      </c>
      <c r="E556" s="105">
        <f t="shared" si="65"/>
        <v>5.9999999999999147</v>
      </c>
      <c r="F556" s="105">
        <f t="shared" si="65"/>
        <v>2.9999999999999574</v>
      </c>
      <c r="G556" s="105">
        <f t="shared" si="65"/>
        <v>1</v>
      </c>
      <c r="H556" s="106">
        <f t="shared" si="65"/>
        <v>3.4999999999999587</v>
      </c>
      <c r="I556" s="107">
        <f t="shared" si="60"/>
        <v>20.999999999999453</v>
      </c>
      <c r="J556" s="108">
        <f t="shared" si="61"/>
        <v>40.249999999999453</v>
      </c>
      <c r="M556" s="38">
        <v>550</v>
      </c>
    </row>
    <row r="557" spans="1:13">
      <c r="A557" s="117">
        <f t="shared" si="63"/>
        <v>19.25</v>
      </c>
      <c r="B557" s="121"/>
      <c r="C557" s="121"/>
      <c r="D557" s="105">
        <f t="shared" si="65"/>
        <v>0.50000000000000033</v>
      </c>
      <c r="E557" s="105">
        <f t="shared" si="65"/>
        <v>5.9999999999999147</v>
      </c>
      <c r="F557" s="105">
        <f t="shared" si="65"/>
        <v>2.9999999999999574</v>
      </c>
      <c r="G557" s="105">
        <f t="shared" si="65"/>
        <v>1</v>
      </c>
      <c r="H557" s="106">
        <f t="shared" si="65"/>
        <v>3.4999999999999587</v>
      </c>
      <c r="I557" s="107">
        <f t="shared" si="60"/>
        <v>20.999999999999453</v>
      </c>
      <c r="J557" s="108">
        <f t="shared" si="61"/>
        <v>40.249999999999453</v>
      </c>
      <c r="M557" s="38">
        <v>551</v>
      </c>
    </row>
    <row r="558" spans="1:13">
      <c r="A558" s="117">
        <f t="shared" si="63"/>
        <v>19.25</v>
      </c>
      <c r="B558" s="121"/>
      <c r="C558" s="121"/>
      <c r="D558" s="105">
        <f t="shared" si="65"/>
        <v>0.50000000000000033</v>
      </c>
      <c r="E558" s="105">
        <f t="shared" si="65"/>
        <v>5.9999999999999147</v>
      </c>
      <c r="F558" s="105">
        <f t="shared" si="65"/>
        <v>2.9999999999999574</v>
      </c>
      <c r="G558" s="105">
        <f t="shared" si="65"/>
        <v>1</v>
      </c>
      <c r="H558" s="106">
        <f t="shared" si="65"/>
        <v>3.4999999999999587</v>
      </c>
      <c r="I558" s="107">
        <f t="shared" si="60"/>
        <v>20.999999999999453</v>
      </c>
      <c r="J558" s="108">
        <f t="shared" si="61"/>
        <v>40.249999999999453</v>
      </c>
      <c r="M558" s="38">
        <v>552</v>
      </c>
    </row>
    <row r="559" spans="1:13">
      <c r="A559" s="117">
        <f t="shared" si="63"/>
        <v>19.25</v>
      </c>
      <c r="B559" s="121"/>
      <c r="C559" s="121"/>
      <c r="D559" s="105">
        <f t="shared" si="65"/>
        <v>0.50000000000000033</v>
      </c>
      <c r="E559" s="105">
        <f t="shared" si="65"/>
        <v>5.9999999999999147</v>
      </c>
      <c r="F559" s="105">
        <f t="shared" si="65"/>
        <v>2.9999999999999574</v>
      </c>
      <c r="G559" s="105">
        <f t="shared" si="65"/>
        <v>1</v>
      </c>
      <c r="H559" s="106">
        <f t="shared" si="65"/>
        <v>3.4999999999999587</v>
      </c>
      <c r="I559" s="107">
        <f t="shared" si="60"/>
        <v>20.999999999999453</v>
      </c>
      <c r="J559" s="108">
        <f t="shared" si="61"/>
        <v>40.249999999999453</v>
      </c>
      <c r="M559" s="38">
        <v>553</v>
      </c>
    </row>
    <row r="560" spans="1:13">
      <c r="A560" s="117">
        <f t="shared" si="63"/>
        <v>19.25</v>
      </c>
      <c r="B560" s="121"/>
      <c r="C560" s="121"/>
      <c r="D560" s="105">
        <f t="shared" si="65"/>
        <v>0.50000000000000033</v>
      </c>
      <c r="E560" s="105">
        <f t="shared" si="65"/>
        <v>5.9999999999999147</v>
      </c>
      <c r="F560" s="105">
        <f t="shared" si="65"/>
        <v>2.9999999999999574</v>
      </c>
      <c r="G560" s="105">
        <f t="shared" si="65"/>
        <v>1</v>
      </c>
      <c r="H560" s="106">
        <f t="shared" si="65"/>
        <v>3.4999999999999587</v>
      </c>
      <c r="I560" s="107">
        <f t="shared" si="60"/>
        <v>20.999999999999453</v>
      </c>
      <c r="J560" s="108">
        <f t="shared" si="61"/>
        <v>40.249999999999453</v>
      </c>
      <c r="M560" s="38">
        <v>554</v>
      </c>
    </row>
    <row r="561" spans="1:13">
      <c r="A561" s="117">
        <f t="shared" si="63"/>
        <v>19.25</v>
      </c>
      <c r="B561" s="121"/>
      <c r="C561" s="121"/>
      <c r="D561" s="105">
        <f t="shared" si="65"/>
        <v>0.50000000000000033</v>
      </c>
      <c r="E561" s="105">
        <f t="shared" si="65"/>
        <v>5.9999999999999147</v>
      </c>
      <c r="F561" s="105">
        <f t="shared" si="65"/>
        <v>2.9999999999999574</v>
      </c>
      <c r="G561" s="105">
        <f t="shared" si="65"/>
        <v>1</v>
      </c>
      <c r="H561" s="106">
        <f t="shared" si="65"/>
        <v>3.4999999999999587</v>
      </c>
      <c r="I561" s="107">
        <f t="shared" si="60"/>
        <v>20.999999999999453</v>
      </c>
      <c r="J561" s="108">
        <f t="shared" si="61"/>
        <v>40.249999999999453</v>
      </c>
      <c r="M561" s="38">
        <v>555</v>
      </c>
    </row>
    <row r="562" spans="1:13">
      <c r="A562" s="117">
        <f t="shared" si="63"/>
        <v>19.25</v>
      </c>
      <c r="B562" s="121"/>
      <c r="C562" s="121"/>
      <c r="D562" s="105">
        <f t="shared" si="65"/>
        <v>0.50000000000000033</v>
      </c>
      <c r="E562" s="105">
        <f t="shared" si="65"/>
        <v>5.9999999999999147</v>
      </c>
      <c r="F562" s="105">
        <f t="shared" si="65"/>
        <v>2.9999999999999574</v>
      </c>
      <c r="G562" s="105">
        <f t="shared" si="65"/>
        <v>1</v>
      </c>
      <c r="H562" s="106">
        <f t="shared" si="65"/>
        <v>3.4999999999999587</v>
      </c>
      <c r="I562" s="107">
        <f t="shared" si="60"/>
        <v>20.999999999999453</v>
      </c>
      <c r="J562" s="108">
        <f t="shared" si="61"/>
        <v>40.249999999999453</v>
      </c>
      <c r="M562" s="38">
        <v>556</v>
      </c>
    </row>
    <row r="563" spans="1:13">
      <c r="A563" s="117">
        <f t="shared" si="63"/>
        <v>19.25</v>
      </c>
      <c r="B563" s="121"/>
      <c r="C563" s="121"/>
      <c r="D563" s="105">
        <f t="shared" si="65"/>
        <v>0.50000000000000033</v>
      </c>
      <c r="E563" s="105">
        <f t="shared" si="65"/>
        <v>5.9999999999999147</v>
      </c>
      <c r="F563" s="105">
        <f t="shared" si="65"/>
        <v>2.9999999999999574</v>
      </c>
      <c r="G563" s="105">
        <f t="shared" si="65"/>
        <v>1</v>
      </c>
      <c r="H563" s="106">
        <f t="shared" si="65"/>
        <v>3.4999999999999587</v>
      </c>
      <c r="I563" s="107">
        <f t="shared" si="60"/>
        <v>20.999999999999453</v>
      </c>
      <c r="J563" s="108">
        <f t="shared" si="61"/>
        <v>40.249999999999453</v>
      </c>
      <c r="M563" s="38">
        <v>557</v>
      </c>
    </row>
    <row r="564" spans="1:13">
      <c r="A564" s="117">
        <f t="shared" si="63"/>
        <v>19.25</v>
      </c>
      <c r="B564" s="121"/>
      <c r="C564" s="121"/>
      <c r="D564" s="105">
        <f t="shared" si="65"/>
        <v>0.50000000000000033</v>
      </c>
      <c r="E564" s="105">
        <f t="shared" si="65"/>
        <v>5.9999999999999147</v>
      </c>
      <c r="F564" s="105">
        <f t="shared" si="65"/>
        <v>2.9999999999999574</v>
      </c>
      <c r="G564" s="105">
        <f t="shared" si="65"/>
        <v>1</v>
      </c>
      <c r="H564" s="106">
        <f t="shared" si="65"/>
        <v>3.4999999999999587</v>
      </c>
      <c r="I564" s="107">
        <f t="shared" si="60"/>
        <v>20.999999999999453</v>
      </c>
      <c r="J564" s="108">
        <f t="shared" si="61"/>
        <v>40.249999999999453</v>
      </c>
      <c r="M564" s="38">
        <v>558</v>
      </c>
    </row>
    <row r="565" spans="1:13">
      <c r="A565" s="117">
        <f t="shared" si="63"/>
        <v>19.25</v>
      </c>
      <c r="B565" s="121"/>
      <c r="C565" s="121"/>
      <c r="D565" s="105">
        <f t="shared" si="65"/>
        <v>0.50000000000000033</v>
      </c>
      <c r="E565" s="105">
        <f t="shared" si="65"/>
        <v>5.9999999999999147</v>
      </c>
      <c r="F565" s="105">
        <f t="shared" si="65"/>
        <v>2.9999999999999574</v>
      </c>
      <c r="G565" s="105">
        <f t="shared" si="65"/>
        <v>1</v>
      </c>
      <c r="H565" s="106">
        <f t="shared" si="65"/>
        <v>3.4999999999999587</v>
      </c>
      <c r="I565" s="107">
        <f t="shared" si="60"/>
        <v>20.999999999999453</v>
      </c>
      <c r="J565" s="108">
        <f t="shared" si="61"/>
        <v>40.249999999999453</v>
      </c>
      <c r="M565" s="38">
        <v>559</v>
      </c>
    </row>
    <row r="566" spans="1:13">
      <c r="A566" s="117">
        <f t="shared" si="63"/>
        <v>19.25</v>
      </c>
      <c r="B566" s="121"/>
      <c r="C566" s="121"/>
      <c r="D566" s="105">
        <f t="shared" si="65"/>
        <v>0.50000000000000033</v>
      </c>
      <c r="E566" s="105">
        <f t="shared" si="65"/>
        <v>5.9999999999999147</v>
      </c>
      <c r="F566" s="105">
        <f t="shared" si="65"/>
        <v>2.9999999999999574</v>
      </c>
      <c r="G566" s="105">
        <f t="shared" si="65"/>
        <v>1</v>
      </c>
      <c r="H566" s="106">
        <f t="shared" si="65"/>
        <v>3.4999999999999587</v>
      </c>
      <c r="I566" s="107">
        <f t="shared" si="60"/>
        <v>20.999999999999453</v>
      </c>
      <c r="J566" s="108">
        <f t="shared" si="61"/>
        <v>40.249999999999453</v>
      </c>
      <c r="M566" s="38">
        <v>560</v>
      </c>
    </row>
    <row r="567" spans="1:13">
      <c r="A567" s="117">
        <f t="shared" si="63"/>
        <v>19.25</v>
      </c>
      <c r="B567" s="121"/>
      <c r="C567" s="121"/>
      <c r="D567" s="105">
        <f t="shared" si="65"/>
        <v>0.50000000000000033</v>
      </c>
      <c r="E567" s="105">
        <f t="shared" si="65"/>
        <v>5.9999999999999147</v>
      </c>
      <c r="F567" s="105">
        <f t="shared" si="65"/>
        <v>2.9999999999999574</v>
      </c>
      <c r="G567" s="105">
        <f t="shared" si="65"/>
        <v>1</v>
      </c>
      <c r="H567" s="106">
        <f t="shared" si="65"/>
        <v>3.4999999999999587</v>
      </c>
      <c r="I567" s="107">
        <f t="shared" si="60"/>
        <v>20.999999999999453</v>
      </c>
      <c r="J567" s="108">
        <f t="shared" si="61"/>
        <v>40.249999999999453</v>
      </c>
      <c r="M567" s="38">
        <v>561</v>
      </c>
    </row>
    <row r="568" spans="1:13">
      <c r="A568" s="117">
        <f t="shared" si="63"/>
        <v>19.25</v>
      </c>
      <c r="B568" s="121"/>
      <c r="C568" s="121"/>
      <c r="D568" s="105">
        <f t="shared" ref="D568:H583" si="66">D567</f>
        <v>0.50000000000000033</v>
      </c>
      <c r="E568" s="105">
        <f t="shared" si="66"/>
        <v>5.9999999999999147</v>
      </c>
      <c r="F568" s="105">
        <f t="shared" si="66"/>
        <v>2.9999999999999574</v>
      </c>
      <c r="G568" s="105">
        <f t="shared" si="66"/>
        <v>1</v>
      </c>
      <c r="H568" s="106">
        <f t="shared" si="66"/>
        <v>3.4999999999999587</v>
      </c>
      <c r="I568" s="107">
        <f t="shared" si="60"/>
        <v>20.999999999999453</v>
      </c>
      <c r="J568" s="108">
        <f t="shared" si="61"/>
        <v>40.249999999999453</v>
      </c>
      <c r="M568" s="38">
        <v>562</v>
      </c>
    </row>
    <row r="569" spans="1:13">
      <c r="A569" s="117">
        <f t="shared" si="63"/>
        <v>19.25</v>
      </c>
      <c r="B569" s="121"/>
      <c r="C569" s="121"/>
      <c r="D569" s="105">
        <f t="shared" si="66"/>
        <v>0.50000000000000033</v>
      </c>
      <c r="E569" s="105">
        <f t="shared" si="66"/>
        <v>5.9999999999999147</v>
      </c>
      <c r="F569" s="105">
        <f t="shared" si="66"/>
        <v>2.9999999999999574</v>
      </c>
      <c r="G569" s="105">
        <f t="shared" si="66"/>
        <v>1</v>
      </c>
      <c r="H569" s="106">
        <f t="shared" si="66"/>
        <v>3.4999999999999587</v>
      </c>
      <c r="I569" s="107">
        <f t="shared" si="60"/>
        <v>20.999999999999453</v>
      </c>
      <c r="J569" s="108">
        <f t="shared" si="61"/>
        <v>40.249999999999453</v>
      </c>
      <c r="M569" s="38">
        <v>563</v>
      </c>
    </row>
    <row r="570" spans="1:13">
      <c r="A570" s="117">
        <f t="shared" si="63"/>
        <v>19.25</v>
      </c>
      <c r="B570" s="121"/>
      <c r="C570" s="121"/>
      <c r="D570" s="105">
        <f t="shared" si="66"/>
        <v>0.50000000000000033</v>
      </c>
      <c r="E570" s="105">
        <f t="shared" si="66"/>
        <v>5.9999999999999147</v>
      </c>
      <c r="F570" s="105">
        <f t="shared" si="66"/>
        <v>2.9999999999999574</v>
      </c>
      <c r="G570" s="105">
        <f t="shared" si="66"/>
        <v>1</v>
      </c>
      <c r="H570" s="106">
        <f t="shared" si="66"/>
        <v>3.4999999999999587</v>
      </c>
      <c r="I570" s="107">
        <f t="shared" si="60"/>
        <v>20.999999999999453</v>
      </c>
      <c r="J570" s="108">
        <f t="shared" si="61"/>
        <v>40.249999999999453</v>
      </c>
      <c r="M570" s="38">
        <v>564</v>
      </c>
    </row>
    <row r="571" spans="1:13">
      <c r="A571" s="117">
        <f t="shared" si="63"/>
        <v>19.25</v>
      </c>
      <c r="B571" s="121"/>
      <c r="C571" s="121"/>
      <c r="D571" s="105">
        <f t="shared" si="66"/>
        <v>0.50000000000000033</v>
      </c>
      <c r="E571" s="105">
        <f t="shared" si="66"/>
        <v>5.9999999999999147</v>
      </c>
      <c r="F571" s="105">
        <f t="shared" si="66"/>
        <v>2.9999999999999574</v>
      </c>
      <c r="G571" s="105">
        <f t="shared" si="66"/>
        <v>1</v>
      </c>
      <c r="H571" s="106">
        <f t="shared" si="66"/>
        <v>3.4999999999999587</v>
      </c>
      <c r="I571" s="107">
        <f t="shared" si="60"/>
        <v>20.999999999999453</v>
      </c>
      <c r="J571" s="108">
        <f t="shared" si="61"/>
        <v>40.249999999999453</v>
      </c>
      <c r="M571" s="38">
        <v>565</v>
      </c>
    </row>
    <row r="572" spans="1:13">
      <c r="A572" s="117">
        <f t="shared" si="63"/>
        <v>19.25</v>
      </c>
      <c r="B572" s="121"/>
      <c r="C572" s="121"/>
      <c r="D572" s="105">
        <f t="shared" si="66"/>
        <v>0.50000000000000033</v>
      </c>
      <c r="E572" s="105">
        <f t="shared" si="66"/>
        <v>5.9999999999999147</v>
      </c>
      <c r="F572" s="105">
        <f t="shared" si="66"/>
        <v>2.9999999999999574</v>
      </c>
      <c r="G572" s="105">
        <f t="shared" si="66"/>
        <v>1</v>
      </c>
      <c r="H572" s="106">
        <f t="shared" si="66"/>
        <v>3.4999999999999587</v>
      </c>
      <c r="I572" s="107">
        <f t="shared" si="60"/>
        <v>20.999999999999453</v>
      </c>
      <c r="J572" s="108">
        <f t="shared" si="61"/>
        <v>40.249999999999453</v>
      </c>
      <c r="M572" s="38">
        <v>566</v>
      </c>
    </row>
    <row r="573" spans="1:13">
      <c r="A573" s="117">
        <f t="shared" si="63"/>
        <v>19.25</v>
      </c>
      <c r="B573" s="121"/>
      <c r="C573" s="121"/>
      <c r="D573" s="105">
        <f t="shared" si="66"/>
        <v>0.50000000000000033</v>
      </c>
      <c r="E573" s="105">
        <f t="shared" si="66"/>
        <v>5.9999999999999147</v>
      </c>
      <c r="F573" s="105">
        <f t="shared" si="66"/>
        <v>2.9999999999999574</v>
      </c>
      <c r="G573" s="105">
        <f t="shared" si="66"/>
        <v>1</v>
      </c>
      <c r="H573" s="106">
        <f t="shared" si="66"/>
        <v>3.4999999999999587</v>
      </c>
      <c r="I573" s="107">
        <f t="shared" si="60"/>
        <v>20.999999999999453</v>
      </c>
      <c r="J573" s="108">
        <f t="shared" si="61"/>
        <v>40.249999999999453</v>
      </c>
      <c r="M573" s="38">
        <v>567</v>
      </c>
    </row>
    <row r="574" spans="1:13">
      <c r="A574" s="117">
        <f t="shared" si="63"/>
        <v>19.25</v>
      </c>
      <c r="B574" s="121"/>
      <c r="C574" s="121"/>
      <c r="D574" s="105">
        <f t="shared" si="66"/>
        <v>0.50000000000000033</v>
      </c>
      <c r="E574" s="105">
        <f t="shared" si="66"/>
        <v>5.9999999999999147</v>
      </c>
      <c r="F574" s="105">
        <f t="shared" si="66"/>
        <v>2.9999999999999574</v>
      </c>
      <c r="G574" s="105">
        <f t="shared" si="66"/>
        <v>1</v>
      </c>
      <c r="H574" s="106">
        <f t="shared" si="66"/>
        <v>3.4999999999999587</v>
      </c>
      <c r="I574" s="107">
        <f t="shared" si="60"/>
        <v>20.999999999999453</v>
      </c>
      <c r="J574" s="108">
        <f t="shared" si="61"/>
        <v>40.249999999999453</v>
      </c>
      <c r="M574" s="38">
        <v>568</v>
      </c>
    </row>
    <row r="575" spans="1:13">
      <c r="A575" s="117">
        <f t="shared" si="63"/>
        <v>19.25</v>
      </c>
      <c r="B575" s="121"/>
      <c r="C575" s="121"/>
      <c r="D575" s="105">
        <f t="shared" si="66"/>
        <v>0.50000000000000033</v>
      </c>
      <c r="E575" s="105">
        <f t="shared" si="66"/>
        <v>5.9999999999999147</v>
      </c>
      <c r="F575" s="105">
        <f t="shared" si="66"/>
        <v>2.9999999999999574</v>
      </c>
      <c r="G575" s="105">
        <f t="shared" si="66"/>
        <v>1</v>
      </c>
      <c r="H575" s="106">
        <f t="shared" si="66"/>
        <v>3.4999999999999587</v>
      </c>
      <c r="I575" s="107">
        <f t="shared" si="60"/>
        <v>20.999999999999453</v>
      </c>
      <c r="J575" s="108">
        <f t="shared" si="61"/>
        <v>40.249999999999453</v>
      </c>
      <c r="M575" s="38">
        <v>569</v>
      </c>
    </row>
    <row r="576" spans="1:13">
      <c r="A576" s="117">
        <f t="shared" si="63"/>
        <v>19.25</v>
      </c>
      <c r="B576" s="121"/>
      <c r="C576" s="121"/>
      <c r="D576" s="105">
        <f t="shared" si="66"/>
        <v>0.50000000000000033</v>
      </c>
      <c r="E576" s="105">
        <f t="shared" si="66"/>
        <v>5.9999999999999147</v>
      </c>
      <c r="F576" s="105">
        <f t="shared" si="66"/>
        <v>2.9999999999999574</v>
      </c>
      <c r="G576" s="105">
        <f t="shared" si="66"/>
        <v>1</v>
      </c>
      <c r="H576" s="106">
        <f t="shared" si="66"/>
        <v>3.4999999999999587</v>
      </c>
      <c r="I576" s="107">
        <f t="shared" si="60"/>
        <v>20.999999999999453</v>
      </c>
      <c r="J576" s="108">
        <f t="shared" si="61"/>
        <v>40.249999999999453</v>
      </c>
      <c r="M576" s="38">
        <v>570</v>
      </c>
    </row>
    <row r="577" spans="1:13">
      <c r="A577" s="117">
        <f t="shared" si="63"/>
        <v>19.25</v>
      </c>
      <c r="B577" s="121"/>
      <c r="C577" s="121"/>
      <c r="D577" s="105">
        <f t="shared" si="66"/>
        <v>0.50000000000000033</v>
      </c>
      <c r="E577" s="105">
        <f t="shared" si="66"/>
        <v>5.9999999999999147</v>
      </c>
      <c r="F577" s="105">
        <f t="shared" si="66"/>
        <v>2.9999999999999574</v>
      </c>
      <c r="G577" s="105">
        <f t="shared" si="66"/>
        <v>1</v>
      </c>
      <c r="H577" s="106">
        <f t="shared" si="66"/>
        <v>3.4999999999999587</v>
      </c>
      <c r="I577" s="107">
        <f t="shared" si="60"/>
        <v>20.999999999999453</v>
      </c>
      <c r="J577" s="108">
        <f t="shared" si="61"/>
        <v>40.249999999999453</v>
      </c>
      <c r="M577" s="38">
        <v>571</v>
      </c>
    </row>
    <row r="578" spans="1:13">
      <c r="A578" s="117">
        <f t="shared" si="63"/>
        <v>19.25</v>
      </c>
      <c r="B578" s="121"/>
      <c r="C578" s="121"/>
      <c r="D578" s="105">
        <f t="shared" si="66"/>
        <v>0.50000000000000033</v>
      </c>
      <c r="E578" s="105">
        <f t="shared" si="66"/>
        <v>5.9999999999999147</v>
      </c>
      <c r="F578" s="105">
        <f t="shared" si="66"/>
        <v>2.9999999999999574</v>
      </c>
      <c r="G578" s="105">
        <f t="shared" si="66"/>
        <v>1</v>
      </c>
      <c r="H578" s="106">
        <f t="shared" si="66"/>
        <v>3.4999999999999587</v>
      </c>
      <c r="I578" s="107">
        <f t="shared" si="60"/>
        <v>20.999999999999453</v>
      </c>
      <c r="J578" s="108">
        <f t="shared" si="61"/>
        <v>40.249999999999453</v>
      </c>
      <c r="M578" s="38">
        <v>572</v>
      </c>
    </row>
    <row r="579" spans="1:13">
      <c r="A579" s="117">
        <f t="shared" si="63"/>
        <v>19.25</v>
      </c>
      <c r="B579" s="121"/>
      <c r="C579" s="121"/>
      <c r="D579" s="105">
        <f t="shared" si="66"/>
        <v>0.50000000000000033</v>
      </c>
      <c r="E579" s="105">
        <f t="shared" si="66"/>
        <v>5.9999999999999147</v>
      </c>
      <c r="F579" s="105">
        <f t="shared" si="66"/>
        <v>2.9999999999999574</v>
      </c>
      <c r="G579" s="105">
        <f t="shared" si="66"/>
        <v>1</v>
      </c>
      <c r="H579" s="106">
        <f t="shared" si="66"/>
        <v>3.4999999999999587</v>
      </c>
      <c r="I579" s="107">
        <f t="shared" si="60"/>
        <v>20.999999999999453</v>
      </c>
      <c r="J579" s="108">
        <f t="shared" si="61"/>
        <v>40.249999999999453</v>
      </c>
      <c r="M579" s="38">
        <v>573</v>
      </c>
    </row>
    <row r="580" spans="1:13">
      <c r="A580" s="117">
        <f t="shared" si="63"/>
        <v>19.25</v>
      </c>
      <c r="B580" s="121"/>
      <c r="C580" s="121"/>
      <c r="D580" s="105">
        <f t="shared" si="66"/>
        <v>0.50000000000000033</v>
      </c>
      <c r="E580" s="105">
        <f t="shared" si="66"/>
        <v>5.9999999999999147</v>
      </c>
      <c r="F580" s="105">
        <f t="shared" si="66"/>
        <v>2.9999999999999574</v>
      </c>
      <c r="G580" s="105">
        <f t="shared" si="66"/>
        <v>1</v>
      </c>
      <c r="H580" s="106">
        <f t="shared" si="66"/>
        <v>3.4999999999999587</v>
      </c>
      <c r="I580" s="107">
        <f t="shared" si="60"/>
        <v>20.999999999999453</v>
      </c>
      <c r="J580" s="108">
        <f t="shared" si="61"/>
        <v>40.249999999999453</v>
      </c>
      <c r="M580" s="38">
        <v>574</v>
      </c>
    </row>
    <row r="581" spans="1:13">
      <c r="A581" s="117">
        <f t="shared" si="63"/>
        <v>19.25</v>
      </c>
      <c r="B581" s="121"/>
      <c r="C581" s="121"/>
      <c r="D581" s="105">
        <f t="shared" si="66"/>
        <v>0.50000000000000033</v>
      </c>
      <c r="E581" s="105">
        <f t="shared" si="66"/>
        <v>5.9999999999999147</v>
      </c>
      <c r="F581" s="105">
        <f t="shared" si="66"/>
        <v>2.9999999999999574</v>
      </c>
      <c r="G581" s="105">
        <f t="shared" si="66"/>
        <v>1</v>
      </c>
      <c r="H581" s="106">
        <f t="shared" si="66"/>
        <v>3.4999999999999587</v>
      </c>
      <c r="I581" s="107">
        <f t="shared" si="60"/>
        <v>20.999999999999453</v>
      </c>
      <c r="J581" s="108">
        <f t="shared" si="61"/>
        <v>40.249999999999453</v>
      </c>
      <c r="M581" s="38">
        <v>575</v>
      </c>
    </row>
    <row r="582" spans="1:13">
      <c r="A582" s="117">
        <f t="shared" si="63"/>
        <v>19.25</v>
      </c>
      <c r="B582" s="121"/>
      <c r="C582" s="121"/>
      <c r="D582" s="105">
        <f t="shared" si="66"/>
        <v>0.50000000000000033</v>
      </c>
      <c r="E582" s="105">
        <f t="shared" si="66"/>
        <v>5.9999999999999147</v>
      </c>
      <c r="F582" s="105">
        <f t="shared" si="66"/>
        <v>2.9999999999999574</v>
      </c>
      <c r="G582" s="105">
        <f t="shared" si="66"/>
        <v>1</v>
      </c>
      <c r="H582" s="106">
        <f t="shared" si="66"/>
        <v>3.4999999999999587</v>
      </c>
      <c r="I582" s="107">
        <f t="shared" si="60"/>
        <v>20.999999999999453</v>
      </c>
      <c r="J582" s="108">
        <f t="shared" si="61"/>
        <v>40.249999999999453</v>
      </c>
      <c r="M582" s="38">
        <v>576</v>
      </c>
    </row>
    <row r="583" spans="1:13">
      <c r="A583" s="117">
        <f t="shared" si="63"/>
        <v>19.25</v>
      </c>
      <c r="B583" s="121"/>
      <c r="C583" s="121"/>
      <c r="D583" s="105">
        <f t="shared" si="66"/>
        <v>0.50000000000000033</v>
      </c>
      <c r="E583" s="105">
        <f t="shared" si="66"/>
        <v>5.9999999999999147</v>
      </c>
      <c r="F583" s="105">
        <f t="shared" si="66"/>
        <v>2.9999999999999574</v>
      </c>
      <c r="G583" s="105">
        <f t="shared" si="66"/>
        <v>1</v>
      </c>
      <c r="H583" s="106">
        <f t="shared" si="66"/>
        <v>3.4999999999999587</v>
      </c>
      <c r="I583" s="107">
        <f t="shared" ref="I583:I646" si="67">H583*F583*G583*2</f>
        <v>20.999999999999453</v>
      </c>
      <c r="J583" s="108">
        <f t="shared" ref="J583:J646" si="68">A583+I583</f>
        <v>40.249999999999453</v>
      </c>
      <c r="M583" s="38">
        <v>577</v>
      </c>
    </row>
    <row r="584" spans="1:13">
      <c r="A584" s="117">
        <f t="shared" si="63"/>
        <v>19.25</v>
      </c>
      <c r="B584" s="121"/>
      <c r="C584" s="121"/>
      <c r="D584" s="105">
        <f t="shared" ref="D584:H599" si="69">D583</f>
        <v>0.50000000000000033</v>
      </c>
      <c r="E584" s="105">
        <f t="shared" si="69"/>
        <v>5.9999999999999147</v>
      </c>
      <c r="F584" s="105">
        <f t="shared" si="69"/>
        <v>2.9999999999999574</v>
      </c>
      <c r="G584" s="105">
        <f t="shared" si="69"/>
        <v>1</v>
      </c>
      <c r="H584" s="106">
        <f t="shared" si="69"/>
        <v>3.4999999999999587</v>
      </c>
      <c r="I584" s="107">
        <f t="shared" si="67"/>
        <v>20.999999999999453</v>
      </c>
      <c r="J584" s="108">
        <f t="shared" si="68"/>
        <v>40.249999999999453</v>
      </c>
      <c r="M584" s="38">
        <v>578</v>
      </c>
    </row>
    <row r="585" spans="1:13">
      <c r="A585" s="117">
        <f t="shared" si="63"/>
        <v>19.25</v>
      </c>
      <c r="B585" s="121"/>
      <c r="C585" s="121"/>
      <c r="D585" s="105">
        <f t="shared" si="69"/>
        <v>0.50000000000000033</v>
      </c>
      <c r="E585" s="105">
        <f t="shared" si="69"/>
        <v>5.9999999999999147</v>
      </c>
      <c r="F585" s="105">
        <f t="shared" si="69"/>
        <v>2.9999999999999574</v>
      </c>
      <c r="G585" s="105">
        <f t="shared" si="69"/>
        <v>1</v>
      </c>
      <c r="H585" s="106">
        <f t="shared" si="69"/>
        <v>3.4999999999999587</v>
      </c>
      <c r="I585" s="107">
        <f t="shared" si="67"/>
        <v>20.999999999999453</v>
      </c>
      <c r="J585" s="108">
        <f t="shared" si="68"/>
        <v>40.249999999999453</v>
      </c>
      <c r="M585" s="38">
        <v>579</v>
      </c>
    </row>
    <row r="586" spans="1:13">
      <c r="A586" s="117">
        <f t="shared" si="63"/>
        <v>19.25</v>
      </c>
      <c r="B586" s="121"/>
      <c r="C586" s="121"/>
      <c r="D586" s="105">
        <f t="shared" si="69"/>
        <v>0.50000000000000033</v>
      </c>
      <c r="E586" s="105">
        <f t="shared" si="69"/>
        <v>5.9999999999999147</v>
      </c>
      <c r="F586" s="105">
        <f t="shared" si="69"/>
        <v>2.9999999999999574</v>
      </c>
      <c r="G586" s="105">
        <f t="shared" si="69"/>
        <v>1</v>
      </c>
      <c r="H586" s="106">
        <f t="shared" si="69"/>
        <v>3.4999999999999587</v>
      </c>
      <c r="I586" s="107">
        <f t="shared" si="67"/>
        <v>20.999999999999453</v>
      </c>
      <c r="J586" s="108">
        <f t="shared" si="68"/>
        <v>40.249999999999453</v>
      </c>
      <c r="M586" s="38">
        <v>580</v>
      </c>
    </row>
    <row r="587" spans="1:13">
      <c r="A587" s="117">
        <f t="shared" si="63"/>
        <v>19.25</v>
      </c>
      <c r="B587" s="121"/>
      <c r="C587" s="121"/>
      <c r="D587" s="105">
        <f t="shared" si="69"/>
        <v>0.50000000000000033</v>
      </c>
      <c r="E587" s="105">
        <f t="shared" si="69"/>
        <v>5.9999999999999147</v>
      </c>
      <c r="F587" s="105">
        <f t="shared" si="69"/>
        <v>2.9999999999999574</v>
      </c>
      <c r="G587" s="105">
        <f t="shared" si="69"/>
        <v>1</v>
      </c>
      <c r="H587" s="106">
        <f t="shared" si="69"/>
        <v>3.4999999999999587</v>
      </c>
      <c r="I587" s="107">
        <f t="shared" si="67"/>
        <v>20.999999999999453</v>
      </c>
      <c r="J587" s="108">
        <f t="shared" si="68"/>
        <v>40.249999999999453</v>
      </c>
      <c r="M587" s="38">
        <v>581</v>
      </c>
    </row>
    <row r="588" spans="1:13">
      <c r="A588" s="117">
        <f t="shared" si="63"/>
        <v>19.25</v>
      </c>
      <c r="B588" s="121"/>
      <c r="C588" s="121"/>
      <c r="D588" s="105">
        <f t="shared" si="69"/>
        <v>0.50000000000000033</v>
      </c>
      <c r="E588" s="105">
        <f t="shared" si="69"/>
        <v>5.9999999999999147</v>
      </c>
      <c r="F588" s="105">
        <f t="shared" si="69"/>
        <v>2.9999999999999574</v>
      </c>
      <c r="G588" s="105">
        <f t="shared" si="69"/>
        <v>1</v>
      </c>
      <c r="H588" s="106">
        <f t="shared" si="69"/>
        <v>3.4999999999999587</v>
      </c>
      <c r="I588" s="107">
        <f t="shared" si="67"/>
        <v>20.999999999999453</v>
      </c>
      <c r="J588" s="108">
        <f t="shared" si="68"/>
        <v>40.249999999999453</v>
      </c>
      <c r="M588" s="38">
        <v>582</v>
      </c>
    </row>
    <row r="589" spans="1:13">
      <c r="A589" s="117">
        <f t="shared" si="63"/>
        <v>19.25</v>
      </c>
      <c r="B589" s="121"/>
      <c r="C589" s="121"/>
      <c r="D589" s="105">
        <f t="shared" si="69"/>
        <v>0.50000000000000033</v>
      </c>
      <c r="E589" s="105">
        <f t="shared" si="69"/>
        <v>5.9999999999999147</v>
      </c>
      <c r="F589" s="105">
        <f t="shared" si="69"/>
        <v>2.9999999999999574</v>
      </c>
      <c r="G589" s="105">
        <f t="shared" si="69"/>
        <v>1</v>
      </c>
      <c r="H589" s="106">
        <f t="shared" si="69"/>
        <v>3.4999999999999587</v>
      </c>
      <c r="I589" s="107">
        <f t="shared" si="67"/>
        <v>20.999999999999453</v>
      </c>
      <c r="J589" s="108">
        <f t="shared" si="68"/>
        <v>40.249999999999453</v>
      </c>
      <c r="M589" s="38">
        <v>583</v>
      </c>
    </row>
    <row r="590" spans="1:13">
      <c r="A590" s="117">
        <f t="shared" si="63"/>
        <v>19.25</v>
      </c>
      <c r="B590" s="121"/>
      <c r="C590" s="121"/>
      <c r="D590" s="105">
        <f t="shared" si="69"/>
        <v>0.50000000000000033</v>
      </c>
      <c r="E590" s="105">
        <f t="shared" si="69"/>
        <v>5.9999999999999147</v>
      </c>
      <c r="F590" s="105">
        <f t="shared" si="69"/>
        <v>2.9999999999999574</v>
      </c>
      <c r="G590" s="105">
        <f t="shared" si="69"/>
        <v>1</v>
      </c>
      <c r="H590" s="106">
        <f t="shared" si="69"/>
        <v>3.4999999999999587</v>
      </c>
      <c r="I590" s="107">
        <f t="shared" si="67"/>
        <v>20.999999999999453</v>
      </c>
      <c r="J590" s="108">
        <f t="shared" si="68"/>
        <v>40.249999999999453</v>
      </c>
      <c r="M590" s="38">
        <v>584</v>
      </c>
    </row>
    <row r="591" spans="1:13">
      <c r="A591" s="117">
        <f t="shared" si="63"/>
        <v>19.25</v>
      </c>
      <c r="B591" s="121"/>
      <c r="C591" s="121"/>
      <c r="D591" s="105">
        <f t="shared" si="69"/>
        <v>0.50000000000000033</v>
      </c>
      <c r="E591" s="105">
        <f t="shared" si="69"/>
        <v>5.9999999999999147</v>
      </c>
      <c r="F591" s="105">
        <f t="shared" si="69"/>
        <v>2.9999999999999574</v>
      </c>
      <c r="G591" s="105">
        <f t="shared" si="69"/>
        <v>1</v>
      </c>
      <c r="H591" s="106">
        <f t="shared" si="69"/>
        <v>3.4999999999999587</v>
      </c>
      <c r="I591" s="107">
        <f t="shared" si="67"/>
        <v>20.999999999999453</v>
      </c>
      <c r="J591" s="108">
        <f t="shared" si="68"/>
        <v>40.249999999999453</v>
      </c>
      <c r="M591" s="38">
        <v>585</v>
      </c>
    </row>
    <row r="592" spans="1:13">
      <c r="A592" s="117">
        <f t="shared" si="63"/>
        <v>19.25</v>
      </c>
      <c r="B592" s="121"/>
      <c r="C592" s="121"/>
      <c r="D592" s="105">
        <f t="shared" si="69"/>
        <v>0.50000000000000033</v>
      </c>
      <c r="E592" s="105">
        <f t="shared" si="69"/>
        <v>5.9999999999999147</v>
      </c>
      <c r="F592" s="105">
        <f t="shared" si="69"/>
        <v>2.9999999999999574</v>
      </c>
      <c r="G592" s="105">
        <f t="shared" si="69"/>
        <v>1</v>
      </c>
      <c r="H592" s="106">
        <f t="shared" si="69"/>
        <v>3.4999999999999587</v>
      </c>
      <c r="I592" s="107">
        <f t="shared" si="67"/>
        <v>20.999999999999453</v>
      </c>
      <c r="J592" s="108">
        <f t="shared" si="68"/>
        <v>40.249999999999453</v>
      </c>
      <c r="M592" s="38">
        <v>586</v>
      </c>
    </row>
    <row r="593" spans="1:13">
      <c r="A593" s="117">
        <f t="shared" si="63"/>
        <v>19.25</v>
      </c>
      <c r="B593" s="121"/>
      <c r="C593" s="121"/>
      <c r="D593" s="105">
        <f t="shared" si="69"/>
        <v>0.50000000000000033</v>
      </c>
      <c r="E593" s="105">
        <f t="shared" si="69"/>
        <v>5.9999999999999147</v>
      </c>
      <c r="F593" s="105">
        <f t="shared" si="69"/>
        <v>2.9999999999999574</v>
      </c>
      <c r="G593" s="105">
        <f t="shared" si="69"/>
        <v>1</v>
      </c>
      <c r="H593" s="106">
        <f t="shared" si="69"/>
        <v>3.4999999999999587</v>
      </c>
      <c r="I593" s="107">
        <f t="shared" si="67"/>
        <v>20.999999999999453</v>
      </c>
      <c r="J593" s="108">
        <f t="shared" si="68"/>
        <v>40.249999999999453</v>
      </c>
      <c r="M593" s="38">
        <v>587</v>
      </c>
    </row>
    <row r="594" spans="1:13">
      <c r="A594" s="117">
        <f t="shared" si="63"/>
        <v>19.25</v>
      </c>
      <c r="B594" s="121"/>
      <c r="C594" s="121"/>
      <c r="D594" s="105">
        <f t="shared" si="69"/>
        <v>0.50000000000000033</v>
      </c>
      <c r="E594" s="105">
        <f t="shared" si="69"/>
        <v>5.9999999999999147</v>
      </c>
      <c r="F594" s="105">
        <f t="shared" si="69"/>
        <v>2.9999999999999574</v>
      </c>
      <c r="G594" s="105">
        <f t="shared" si="69"/>
        <v>1</v>
      </c>
      <c r="H594" s="106">
        <f t="shared" si="69"/>
        <v>3.4999999999999587</v>
      </c>
      <c r="I594" s="107">
        <f t="shared" si="67"/>
        <v>20.999999999999453</v>
      </c>
      <c r="J594" s="108">
        <f t="shared" si="68"/>
        <v>40.249999999999453</v>
      </c>
      <c r="M594" s="38">
        <v>588</v>
      </c>
    </row>
    <row r="595" spans="1:13">
      <c r="A595" s="117">
        <f t="shared" si="63"/>
        <v>19.25</v>
      </c>
      <c r="B595" s="121"/>
      <c r="C595" s="121"/>
      <c r="D595" s="105">
        <f t="shared" si="69"/>
        <v>0.50000000000000033</v>
      </c>
      <c r="E595" s="105">
        <f t="shared" si="69"/>
        <v>5.9999999999999147</v>
      </c>
      <c r="F595" s="105">
        <f t="shared" si="69"/>
        <v>2.9999999999999574</v>
      </c>
      <c r="G595" s="105">
        <f t="shared" si="69"/>
        <v>1</v>
      </c>
      <c r="H595" s="106">
        <f t="shared" si="69"/>
        <v>3.4999999999999587</v>
      </c>
      <c r="I595" s="107">
        <f t="shared" si="67"/>
        <v>20.999999999999453</v>
      </c>
      <c r="J595" s="108">
        <f t="shared" si="68"/>
        <v>40.249999999999453</v>
      </c>
      <c r="M595" s="38">
        <v>589</v>
      </c>
    </row>
    <row r="596" spans="1:13">
      <c r="A596" s="117">
        <f t="shared" si="63"/>
        <v>19.25</v>
      </c>
      <c r="B596" s="121"/>
      <c r="C596" s="121"/>
      <c r="D596" s="105">
        <f t="shared" si="69"/>
        <v>0.50000000000000033</v>
      </c>
      <c r="E596" s="105">
        <f t="shared" si="69"/>
        <v>5.9999999999999147</v>
      </c>
      <c r="F596" s="105">
        <f t="shared" si="69"/>
        <v>2.9999999999999574</v>
      </c>
      <c r="G596" s="105">
        <f t="shared" si="69"/>
        <v>1</v>
      </c>
      <c r="H596" s="106">
        <f t="shared" si="69"/>
        <v>3.4999999999999587</v>
      </c>
      <c r="I596" s="107">
        <f t="shared" si="67"/>
        <v>20.999999999999453</v>
      </c>
      <c r="J596" s="108">
        <f t="shared" si="68"/>
        <v>40.249999999999453</v>
      </c>
      <c r="M596" s="38">
        <v>590</v>
      </c>
    </row>
    <row r="597" spans="1:13">
      <c r="A597" s="117">
        <f t="shared" si="63"/>
        <v>19.25</v>
      </c>
      <c r="B597" s="121"/>
      <c r="C597" s="121"/>
      <c r="D597" s="105">
        <f t="shared" si="69"/>
        <v>0.50000000000000033</v>
      </c>
      <c r="E597" s="105">
        <f t="shared" si="69"/>
        <v>5.9999999999999147</v>
      </c>
      <c r="F597" s="105">
        <f t="shared" si="69"/>
        <v>2.9999999999999574</v>
      </c>
      <c r="G597" s="105">
        <f t="shared" si="69"/>
        <v>1</v>
      </c>
      <c r="H597" s="106">
        <f t="shared" si="69"/>
        <v>3.4999999999999587</v>
      </c>
      <c r="I597" s="107">
        <f t="shared" si="67"/>
        <v>20.999999999999453</v>
      </c>
      <c r="J597" s="108">
        <f t="shared" si="68"/>
        <v>40.249999999999453</v>
      </c>
      <c r="M597" s="38">
        <v>591</v>
      </c>
    </row>
    <row r="598" spans="1:13">
      <c r="A598" s="117">
        <f t="shared" ref="A598:A661" si="70">IF(B598&gt;0,A597+B598,A597)</f>
        <v>19.25</v>
      </c>
      <c r="B598" s="121"/>
      <c r="C598" s="121"/>
      <c r="D598" s="105">
        <f t="shared" si="69"/>
        <v>0.50000000000000033</v>
      </c>
      <c r="E598" s="105">
        <f t="shared" si="69"/>
        <v>5.9999999999999147</v>
      </c>
      <c r="F598" s="105">
        <f t="shared" si="69"/>
        <v>2.9999999999999574</v>
      </c>
      <c r="G598" s="105">
        <f t="shared" si="69"/>
        <v>1</v>
      </c>
      <c r="H598" s="106">
        <f t="shared" si="69"/>
        <v>3.4999999999999587</v>
      </c>
      <c r="I598" s="107">
        <f t="shared" si="67"/>
        <v>20.999999999999453</v>
      </c>
      <c r="J598" s="108">
        <f t="shared" si="68"/>
        <v>40.249999999999453</v>
      </c>
      <c r="M598" s="38">
        <v>592</v>
      </c>
    </row>
    <row r="599" spans="1:13">
      <c r="A599" s="117">
        <f t="shared" si="70"/>
        <v>19.25</v>
      </c>
      <c r="B599" s="121"/>
      <c r="C599" s="121"/>
      <c r="D599" s="105">
        <f t="shared" si="69"/>
        <v>0.50000000000000033</v>
      </c>
      <c r="E599" s="105">
        <f t="shared" si="69"/>
        <v>5.9999999999999147</v>
      </c>
      <c r="F599" s="105">
        <f t="shared" si="69"/>
        <v>2.9999999999999574</v>
      </c>
      <c r="G599" s="105">
        <f t="shared" si="69"/>
        <v>1</v>
      </c>
      <c r="H599" s="106">
        <f t="shared" si="69"/>
        <v>3.4999999999999587</v>
      </c>
      <c r="I599" s="107">
        <f t="shared" si="67"/>
        <v>20.999999999999453</v>
      </c>
      <c r="J599" s="108">
        <f t="shared" si="68"/>
        <v>40.249999999999453</v>
      </c>
      <c r="M599" s="38">
        <v>593</v>
      </c>
    </row>
    <row r="600" spans="1:13">
      <c r="A600" s="117">
        <f t="shared" si="70"/>
        <v>19.25</v>
      </c>
      <c r="B600" s="121"/>
      <c r="C600" s="121"/>
      <c r="D600" s="105">
        <f t="shared" ref="D600:H615" si="71">D599</f>
        <v>0.50000000000000033</v>
      </c>
      <c r="E600" s="105">
        <f t="shared" si="71"/>
        <v>5.9999999999999147</v>
      </c>
      <c r="F600" s="105">
        <f t="shared" si="71"/>
        <v>2.9999999999999574</v>
      </c>
      <c r="G600" s="105">
        <f t="shared" si="71"/>
        <v>1</v>
      </c>
      <c r="H600" s="106">
        <f t="shared" si="71"/>
        <v>3.4999999999999587</v>
      </c>
      <c r="I600" s="107">
        <f t="shared" si="67"/>
        <v>20.999999999999453</v>
      </c>
      <c r="J600" s="108">
        <f t="shared" si="68"/>
        <v>40.249999999999453</v>
      </c>
      <c r="M600" s="38">
        <v>594</v>
      </c>
    </row>
    <row r="601" spans="1:13">
      <c r="A601" s="117">
        <f t="shared" si="70"/>
        <v>19.25</v>
      </c>
      <c r="B601" s="121"/>
      <c r="C601" s="121"/>
      <c r="D601" s="105">
        <f t="shared" si="71"/>
        <v>0.50000000000000033</v>
      </c>
      <c r="E601" s="105">
        <f t="shared" si="71"/>
        <v>5.9999999999999147</v>
      </c>
      <c r="F601" s="105">
        <f t="shared" si="71"/>
        <v>2.9999999999999574</v>
      </c>
      <c r="G601" s="105">
        <f t="shared" si="71"/>
        <v>1</v>
      </c>
      <c r="H601" s="106">
        <f t="shared" si="71"/>
        <v>3.4999999999999587</v>
      </c>
      <c r="I601" s="107">
        <f t="shared" si="67"/>
        <v>20.999999999999453</v>
      </c>
      <c r="J601" s="108">
        <f t="shared" si="68"/>
        <v>40.249999999999453</v>
      </c>
      <c r="M601" s="38">
        <v>595</v>
      </c>
    </row>
    <row r="602" spans="1:13">
      <c r="A602" s="117">
        <f t="shared" si="70"/>
        <v>19.25</v>
      </c>
      <c r="B602" s="121"/>
      <c r="C602" s="121"/>
      <c r="D602" s="105">
        <f t="shared" si="71"/>
        <v>0.50000000000000033</v>
      </c>
      <c r="E602" s="105">
        <f t="shared" si="71"/>
        <v>5.9999999999999147</v>
      </c>
      <c r="F602" s="105">
        <f t="shared" si="71"/>
        <v>2.9999999999999574</v>
      </c>
      <c r="G602" s="105">
        <f t="shared" si="71"/>
        <v>1</v>
      </c>
      <c r="H602" s="106">
        <f t="shared" si="71"/>
        <v>3.4999999999999587</v>
      </c>
      <c r="I602" s="107">
        <f t="shared" si="67"/>
        <v>20.999999999999453</v>
      </c>
      <c r="J602" s="108">
        <f t="shared" si="68"/>
        <v>40.249999999999453</v>
      </c>
      <c r="M602" s="38">
        <v>596</v>
      </c>
    </row>
    <row r="603" spans="1:13">
      <c r="A603" s="117">
        <f t="shared" si="70"/>
        <v>19.25</v>
      </c>
      <c r="B603" s="121"/>
      <c r="C603" s="121"/>
      <c r="D603" s="105">
        <f t="shared" si="71"/>
        <v>0.50000000000000033</v>
      </c>
      <c r="E603" s="105">
        <f t="shared" si="71"/>
        <v>5.9999999999999147</v>
      </c>
      <c r="F603" s="105">
        <f t="shared" si="71"/>
        <v>2.9999999999999574</v>
      </c>
      <c r="G603" s="105">
        <f t="shared" si="71"/>
        <v>1</v>
      </c>
      <c r="H603" s="106">
        <f t="shared" si="71"/>
        <v>3.4999999999999587</v>
      </c>
      <c r="I603" s="107">
        <f t="shared" si="67"/>
        <v>20.999999999999453</v>
      </c>
      <c r="J603" s="108">
        <f t="shared" si="68"/>
        <v>40.249999999999453</v>
      </c>
      <c r="M603" s="38">
        <v>597</v>
      </c>
    </row>
    <row r="604" spans="1:13">
      <c r="A604" s="117">
        <f t="shared" si="70"/>
        <v>19.25</v>
      </c>
      <c r="B604" s="121"/>
      <c r="C604" s="121"/>
      <c r="D604" s="105">
        <f t="shared" si="71"/>
        <v>0.50000000000000033</v>
      </c>
      <c r="E604" s="105">
        <f t="shared" si="71"/>
        <v>5.9999999999999147</v>
      </c>
      <c r="F604" s="105">
        <f t="shared" si="71"/>
        <v>2.9999999999999574</v>
      </c>
      <c r="G604" s="105">
        <f t="shared" si="71"/>
        <v>1</v>
      </c>
      <c r="H604" s="106">
        <f t="shared" si="71"/>
        <v>3.4999999999999587</v>
      </c>
      <c r="I604" s="107">
        <f t="shared" si="67"/>
        <v>20.999999999999453</v>
      </c>
      <c r="J604" s="108">
        <f t="shared" si="68"/>
        <v>40.249999999999453</v>
      </c>
      <c r="M604" s="38">
        <v>598</v>
      </c>
    </row>
    <row r="605" spans="1:13">
      <c r="A605" s="117">
        <f t="shared" si="70"/>
        <v>19.25</v>
      </c>
      <c r="B605" s="121"/>
      <c r="C605" s="121"/>
      <c r="D605" s="105">
        <f t="shared" si="71"/>
        <v>0.50000000000000033</v>
      </c>
      <c r="E605" s="105">
        <f t="shared" si="71"/>
        <v>5.9999999999999147</v>
      </c>
      <c r="F605" s="105">
        <f t="shared" si="71"/>
        <v>2.9999999999999574</v>
      </c>
      <c r="G605" s="105">
        <f t="shared" si="71"/>
        <v>1</v>
      </c>
      <c r="H605" s="106">
        <f t="shared" si="71"/>
        <v>3.4999999999999587</v>
      </c>
      <c r="I605" s="107">
        <f t="shared" si="67"/>
        <v>20.999999999999453</v>
      </c>
      <c r="J605" s="108">
        <f t="shared" si="68"/>
        <v>40.249999999999453</v>
      </c>
      <c r="M605" s="38">
        <v>599</v>
      </c>
    </row>
    <row r="606" spans="1:13">
      <c r="A606" s="117">
        <f t="shared" si="70"/>
        <v>19.25</v>
      </c>
      <c r="B606" s="121"/>
      <c r="C606" s="121"/>
      <c r="D606" s="105">
        <f t="shared" si="71"/>
        <v>0.50000000000000033</v>
      </c>
      <c r="E606" s="105">
        <f t="shared" si="71"/>
        <v>5.9999999999999147</v>
      </c>
      <c r="F606" s="105">
        <f t="shared" si="71"/>
        <v>2.9999999999999574</v>
      </c>
      <c r="G606" s="105">
        <f t="shared" si="71"/>
        <v>1</v>
      </c>
      <c r="H606" s="106">
        <f t="shared" si="71"/>
        <v>3.4999999999999587</v>
      </c>
      <c r="I606" s="107">
        <f t="shared" si="67"/>
        <v>20.999999999999453</v>
      </c>
      <c r="J606" s="108">
        <f t="shared" si="68"/>
        <v>40.249999999999453</v>
      </c>
      <c r="M606" s="38">
        <v>600</v>
      </c>
    </row>
    <row r="607" spans="1:13">
      <c r="A607" s="117">
        <f t="shared" si="70"/>
        <v>19.25</v>
      </c>
      <c r="B607" s="121"/>
      <c r="C607" s="121"/>
      <c r="D607" s="105">
        <f t="shared" si="71"/>
        <v>0.50000000000000033</v>
      </c>
      <c r="E607" s="105">
        <f t="shared" si="71"/>
        <v>5.9999999999999147</v>
      </c>
      <c r="F607" s="105">
        <f t="shared" si="71"/>
        <v>2.9999999999999574</v>
      </c>
      <c r="G607" s="105">
        <f t="shared" si="71"/>
        <v>1</v>
      </c>
      <c r="H607" s="106">
        <f t="shared" si="71"/>
        <v>3.4999999999999587</v>
      </c>
      <c r="I607" s="107">
        <f t="shared" si="67"/>
        <v>20.999999999999453</v>
      </c>
      <c r="J607" s="108">
        <f t="shared" si="68"/>
        <v>40.249999999999453</v>
      </c>
      <c r="M607" s="38">
        <v>601</v>
      </c>
    </row>
    <row r="608" spans="1:13">
      <c r="A608" s="117">
        <f t="shared" si="70"/>
        <v>19.25</v>
      </c>
      <c r="B608" s="121"/>
      <c r="C608" s="121"/>
      <c r="D608" s="105">
        <f t="shared" si="71"/>
        <v>0.50000000000000033</v>
      </c>
      <c r="E608" s="105">
        <f t="shared" si="71"/>
        <v>5.9999999999999147</v>
      </c>
      <c r="F608" s="105">
        <f t="shared" si="71"/>
        <v>2.9999999999999574</v>
      </c>
      <c r="G608" s="105">
        <f t="shared" si="71"/>
        <v>1</v>
      </c>
      <c r="H608" s="106">
        <f t="shared" si="71"/>
        <v>3.4999999999999587</v>
      </c>
      <c r="I608" s="107">
        <f t="shared" si="67"/>
        <v>20.999999999999453</v>
      </c>
      <c r="J608" s="108">
        <f t="shared" si="68"/>
        <v>40.249999999999453</v>
      </c>
      <c r="M608" s="38">
        <v>602</v>
      </c>
    </row>
    <row r="609" spans="1:13">
      <c r="A609" s="117">
        <f t="shared" si="70"/>
        <v>19.25</v>
      </c>
      <c r="B609" s="121"/>
      <c r="C609" s="121"/>
      <c r="D609" s="105">
        <f t="shared" si="71"/>
        <v>0.50000000000000033</v>
      </c>
      <c r="E609" s="105">
        <f t="shared" si="71"/>
        <v>5.9999999999999147</v>
      </c>
      <c r="F609" s="105">
        <f t="shared" si="71"/>
        <v>2.9999999999999574</v>
      </c>
      <c r="G609" s="105">
        <f t="shared" si="71"/>
        <v>1</v>
      </c>
      <c r="H609" s="106">
        <f t="shared" si="71"/>
        <v>3.4999999999999587</v>
      </c>
      <c r="I609" s="107">
        <f t="shared" si="67"/>
        <v>20.999999999999453</v>
      </c>
      <c r="J609" s="108">
        <f t="shared" si="68"/>
        <v>40.249999999999453</v>
      </c>
      <c r="M609" s="38">
        <v>603</v>
      </c>
    </row>
    <row r="610" spans="1:13">
      <c r="A610" s="117">
        <f t="shared" si="70"/>
        <v>19.25</v>
      </c>
      <c r="B610" s="121"/>
      <c r="C610" s="121"/>
      <c r="D610" s="105">
        <f t="shared" si="71"/>
        <v>0.50000000000000033</v>
      </c>
      <c r="E610" s="105">
        <f t="shared" si="71"/>
        <v>5.9999999999999147</v>
      </c>
      <c r="F610" s="105">
        <f t="shared" si="71"/>
        <v>2.9999999999999574</v>
      </c>
      <c r="G610" s="105">
        <f t="shared" si="71"/>
        <v>1</v>
      </c>
      <c r="H610" s="106">
        <f t="shared" si="71"/>
        <v>3.4999999999999587</v>
      </c>
      <c r="I610" s="107">
        <f t="shared" si="67"/>
        <v>20.999999999999453</v>
      </c>
      <c r="J610" s="108">
        <f t="shared" si="68"/>
        <v>40.249999999999453</v>
      </c>
      <c r="M610" s="38">
        <v>604</v>
      </c>
    </row>
    <row r="611" spans="1:13">
      <c r="A611" s="117">
        <f t="shared" si="70"/>
        <v>19.25</v>
      </c>
      <c r="B611" s="121"/>
      <c r="C611" s="121"/>
      <c r="D611" s="105">
        <f t="shared" si="71"/>
        <v>0.50000000000000033</v>
      </c>
      <c r="E611" s="105">
        <f t="shared" si="71"/>
        <v>5.9999999999999147</v>
      </c>
      <c r="F611" s="105">
        <f t="shared" si="71"/>
        <v>2.9999999999999574</v>
      </c>
      <c r="G611" s="105">
        <f t="shared" si="71"/>
        <v>1</v>
      </c>
      <c r="H611" s="106">
        <f t="shared" si="71"/>
        <v>3.4999999999999587</v>
      </c>
      <c r="I611" s="107">
        <f t="shared" si="67"/>
        <v>20.999999999999453</v>
      </c>
      <c r="J611" s="108">
        <f t="shared" si="68"/>
        <v>40.249999999999453</v>
      </c>
      <c r="M611" s="38">
        <v>605</v>
      </c>
    </row>
    <row r="612" spans="1:13">
      <c r="A612" s="117">
        <f t="shared" si="70"/>
        <v>19.25</v>
      </c>
      <c r="B612" s="121"/>
      <c r="C612" s="121"/>
      <c r="D612" s="105">
        <f t="shared" si="71"/>
        <v>0.50000000000000033</v>
      </c>
      <c r="E612" s="105">
        <f t="shared" si="71"/>
        <v>5.9999999999999147</v>
      </c>
      <c r="F612" s="105">
        <f t="shared" si="71"/>
        <v>2.9999999999999574</v>
      </c>
      <c r="G612" s="105">
        <f t="shared" si="71"/>
        <v>1</v>
      </c>
      <c r="H612" s="106">
        <f t="shared" si="71"/>
        <v>3.4999999999999587</v>
      </c>
      <c r="I612" s="107">
        <f t="shared" si="67"/>
        <v>20.999999999999453</v>
      </c>
      <c r="J612" s="108">
        <f t="shared" si="68"/>
        <v>40.249999999999453</v>
      </c>
      <c r="M612" s="38">
        <v>606</v>
      </c>
    </row>
    <row r="613" spans="1:13">
      <c r="A613" s="117">
        <f t="shared" si="70"/>
        <v>19.25</v>
      </c>
      <c r="B613" s="121"/>
      <c r="C613" s="121"/>
      <c r="D613" s="105">
        <f t="shared" si="71"/>
        <v>0.50000000000000033</v>
      </c>
      <c r="E613" s="105">
        <f t="shared" si="71"/>
        <v>5.9999999999999147</v>
      </c>
      <c r="F613" s="105">
        <f t="shared" si="71"/>
        <v>2.9999999999999574</v>
      </c>
      <c r="G613" s="105">
        <f t="shared" si="71"/>
        <v>1</v>
      </c>
      <c r="H613" s="106">
        <f t="shared" si="71"/>
        <v>3.4999999999999587</v>
      </c>
      <c r="I613" s="107">
        <f t="shared" si="67"/>
        <v>20.999999999999453</v>
      </c>
      <c r="J613" s="108">
        <f t="shared" si="68"/>
        <v>40.249999999999453</v>
      </c>
      <c r="M613" s="38">
        <v>607</v>
      </c>
    </row>
    <row r="614" spans="1:13">
      <c r="A614" s="117">
        <f t="shared" si="70"/>
        <v>19.25</v>
      </c>
      <c r="B614" s="121"/>
      <c r="C614" s="121"/>
      <c r="D614" s="105">
        <f t="shared" si="71"/>
        <v>0.50000000000000033</v>
      </c>
      <c r="E614" s="105">
        <f t="shared" si="71"/>
        <v>5.9999999999999147</v>
      </c>
      <c r="F614" s="105">
        <f t="shared" si="71"/>
        <v>2.9999999999999574</v>
      </c>
      <c r="G614" s="105">
        <f t="shared" si="71"/>
        <v>1</v>
      </c>
      <c r="H614" s="106">
        <f t="shared" si="71"/>
        <v>3.4999999999999587</v>
      </c>
      <c r="I614" s="107">
        <f t="shared" si="67"/>
        <v>20.999999999999453</v>
      </c>
      <c r="J614" s="108">
        <f t="shared" si="68"/>
        <v>40.249999999999453</v>
      </c>
      <c r="M614" s="38">
        <v>608</v>
      </c>
    </row>
    <row r="615" spans="1:13">
      <c r="A615" s="117">
        <f t="shared" si="70"/>
        <v>19.25</v>
      </c>
      <c r="B615" s="121"/>
      <c r="C615" s="121"/>
      <c r="D615" s="105">
        <f t="shared" si="71"/>
        <v>0.50000000000000033</v>
      </c>
      <c r="E615" s="105">
        <f t="shared" si="71"/>
        <v>5.9999999999999147</v>
      </c>
      <c r="F615" s="105">
        <f t="shared" si="71"/>
        <v>2.9999999999999574</v>
      </c>
      <c r="G615" s="105">
        <f t="shared" si="71"/>
        <v>1</v>
      </c>
      <c r="H615" s="106">
        <f t="shared" si="71"/>
        <v>3.4999999999999587</v>
      </c>
      <c r="I615" s="107">
        <f t="shared" si="67"/>
        <v>20.999999999999453</v>
      </c>
      <c r="J615" s="108">
        <f t="shared" si="68"/>
        <v>40.249999999999453</v>
      </c>
      <c r="M615" s="38">
        <v>609</v>
      </c>
    </row>
    <row r="616" spans="1:13">
      <c r="A616" s="117">
        <f t="shared" si="70"/>
        <v>19.25</v>
      </c>
      <c r="B616" s="121"/>
      <c r="C616" s="121"/>
      <c r="D616" s="105">
        <f t="shared" ref="D616:H631" si="72">D615</f>
        <v>0.50000000000000033</v>
      </c>
      <c r="E616" s="105">
        <f t="shared" si="72"/>
        <v>5.9999999999999147</v>
      </c>
      <c r="F616" s="105">
        <f t="shared" si="72"/>
        <v>2.9999999999999574</v>
      </c>
      <c r="G616" s="105">
        <f t="shared" si="72"/>
        <v>1</v>
      </c>
      <c r="H616" s="106">
        <f t="shared" si="72"/>
        <v>3.4999999999999587</v>
      </c>
      <c r="I616" s="107">
        <f t="shared" si="67"/>
        <v>20.999999999999453</v>
      </c>
      <c r="J616" s="108">
        <f t="shared" si="68"/>
        <v>40.249999999999453</v>
      </c>
      <c r="M616" s="38">
        <v>610</v>
      </c>
    </row>
    <row r="617" spans="1:13">
      <c r="A617" s="117">
        <f t="shared" si="70"/>
        <v>19.25</v>
      </c>
      <c r="B617" s="121"/>
      <c r="C617" s="121"/>
      <c r="D617" s="105">
        <f t="shared" si="72"/>
        <v>0.50000000000000033</v>
      </c>
      <c r="E617" s="105">
        <f t="shared" si="72"/>
        <v>5.9999999999999147</v>
      </c>
      <c r="F617" s="105">
        <f t="shared" si="72"/>
        <v>2.9999999999999574</v>
      </c>
      <c r="G617" s="105">
        <f t="shared" si="72"/>
        <v>1</v>
      </c>
      <c r="H617" s="106">
        <f t="shared" si="72"/>
        <v>3.4999999999999587</v>
      </c>
      <c r="I617" s="107">
        <f t="shared" si="67"/>
        <v>20.999999999999453</v>
      </c>
      <c r="J617" s="108">
        <f t="shared" si="68"/>
        <v>40.249999999999453</v>
      </c>
      <c r="M617" s="38">
        <v>611</v>
      </c>
    </row>
    <row r="618" spans="1:13">
      <c r="A618" s="117">
        <f t="shared" si="70"/>
        <v>19.25</v>
      </c>
      <c r="B618" s="121"/>
      <c r="C618" s="121"/>
      <c r="D618" s="105">
        <f t="shared" si="72"/>
        <v>0.50000000000000033</v>
      </c>
      <c r="E618" s="105">
        <f t="shared" si="72"/>
        <v>5.9999999999999147</v>
      </c>
      <c r="F618" s="105">
        <f t="shared" si="72"/>
        <v>2.9999999999999574</v>
      </c>
      <c r="G618" s="105">
        <f t="shared" si="72"/>
        <v>1</v>
      </c>
      <c r="H618" s="106">
        <f t="shared" si="72"/>
        <v>3.4999999999999587</v>
      </c>
      <c r="I618" s="107">
        <f t="shared" si="67"/>
        <v>20.999999999999453</v>
      </c>
      <c r="J618" s="108">
        <f t="shared" si="68"/>
        <v>40.249999999999453</v>
      </c>
      <c r="M618" s="38">
        <v>612</v>
      </c>
    </row>
    <row r="619" spans="1:13">
      <c r="A619" s="117">
        <f t="shared" si="70"/>
        <v>19.25</v>
      </c>
      <c r="B619" s="121"/>
      <c r="C619" s="121"/>
      <c r="D619" s="105">
        <f t="shared" si="72"/>
        <v>0.50000000000000033</v>
      </c>
      <c r="E619" s="105">
        <f t="shared" si="72"/>
        <v>5.9999999999999147</v>
      </c>
      <c r="F619" s="105">
        <f t="shared" si="72"/>
        <v>2.9999999999999574</v>
      </c>
      <c r="G619" s="105">
        <f t="shared" si="72"/>
        <v>1</v>
      </c>
      <c r="H619" s="106">
        <f t="shared" si="72"/>
        <v>3.4999999999999587</v>
      </c>
      <c r="I619" s="107">
        <f t="shared" si="67"/>
        <v>20.999999999999453</v>
      </c>
      <c r="J619" s="108">
        <f t="shared" si="68"/>
        <v>40.249999999999453</v>
      </c>
      <c r="M619" s="38">
        <v>613</v>
      </c>
    </row>
    <row r="620" spans="1:13">
      <c r="A620" s="117">
        <f t="shared" si="70"/>
        <v>19.25</v>
      </c>
      <c r="B620" s="121"/>
      <c r="C620" s="121"/>
      <c r="D620" s="105">
        <f t="shared" si="72"/>
        <v>0.50000000000000033</v>
      </c>
      <c r="E620" s="105">
        <f t="shared" si="72"/>
        <v>5.9999999999999147</v>
      </c>
      <c r="F620" s="105">
        <f t="shared" si="72"/>
        <v>2.9999999999999574</v>
      </c>
      <c r="G620" s="105">
        <f t="shared" si="72"/>
        <v>1</v>
      </c>
      <c r="H620" s="106">
        <f t="shared" si="72"/>
        <v>3.4999999999999587</v>
      </c>
      <c r="I620" s="107">
        <f t="shared" si="67"/>
        <v>20.999999999999453</v>
      </c>
      <c r="J620" s="108">
        <f t="shared" si="68"/>
        <v>40.249999999999453</v>
      </c>
      <c r="M620" s="38">
        <v>614</v>
      </c>
    </row>
    <row r="621" spans="1:13">
      <c r="A621" s="117">
        <f t="shared" si="70"/>
        <v>19.25</v>
      </c>
      <c r="B621" s="121"/>
      <c r="C621" s="121"/>
      <c r="D621" s="105">
        <f t="shared" si="72"/>
        <v>0.50000000000000033</v>
      </c>
      <c r="E621" s="105">
        <f t="shared" si="72"/>
        <v>5.9999999999999147</v>
      </c>
      <c r="F621" s="105">
        <f t="shared" si="72"/>
        <v>2.9999999999999574</v>
      </c>
      <c r="G621" s="105">
        <f t="shared" si="72"/>
        <v>1</v>
      </c>
      <c r="H621" s="106">
        <f t="shared" si="72"/>
        <v>3.4999999999999587</v>
      </c>
      <c r="I621" s="107">
        <f t="shared" si="67"/>
        <v>20.999999999999453</v>
      </c>
      <c r="J621" s="108">
        <f t="shared" si="68"/>
        <v>40.249999999999453</v>
      </c>
      <c r="M621" s="38">
        <v>615</v>
      </c>
    </row>
    <row r="622" spans="1:13">
      <c r="A622" s="117">
        <f t="shared" si="70"/>
        <v>19.25</v>
      </c>
      <c r="B622" s="121"/>
      <c r="C622" s="121"/>
      <c r="D622" s="105">
        <f t="shared" si="72"/>
        <v>0.50000000000000033</v>
      </c>
      <c r="E622" s="105">
        <f t="shared" si="72"/>
        <v>5.9999999999999147</v>
      </c>
      <c r="F622" s="105">
        <f t="shared" si="72"/>
        <v>2.9999999999999574</v>
      </c>
      <c r="G622" s="105">
        <f t="shared" si="72"/>
        <v>1</v>
      </c>
      <c r="H622" s="106">
        <f t="shared" si="72"/>
        <v>3.4999999999999587</v>
      </c>
      <c r="I622" s="107">
        <f t="shared" si="67"/>
        <v>20.999999999999453</v>
      </c>
      <c r="J622" s="108">
        <f t="shared" si="68"/>
        <v>40.249999999999453</v>
      </c>
      <c r="M622" s="38">
        <v>616</v>
      </c>
    </row>
    <row r="623" spans="1:13">
      <c r="A623" s="117">
        <f t="shared" si="70"/>
        <v>19.25</v>
      </c>
      <c r="B623" s="121"/>
      <c r="C623" s="121"/>
      <c r="D623" s="105">
        <f t="shared" si="72"/>
        <v>0.50000000000000033</v>
      </c>
      <c r="E623" s="105">
        <f t="shared" si="72"/>
        <v>5.9999999999999147</v>
      </c>
      <c r="F623" s="105">
        <f t="shared" si="72"/>
        <v>2.9999999999999574</v>
      </c>
      <c r="G623" s="105">
        <f t="shared" si="72"/>
        <v>1</v>
      </c>
      <c r="H623" s="106">
        <f t="shared" si="72"/>
        <v>3.4999999999999587</v>
      </c>
      <c r="I623" s="107">
        <f t="shared" si="67"/>
        <v>20.999999999999453</v>
      </c>
      <c r="J623" s="108">
        <f t="shared" si="68"/>
        <v>40.249999999999453</v>
      </c>
      <c r="M623" s="38">
        <v>617</v>
      </c>
    </row>
    <row r="624" spans="1:13">
      <c r="A624" s="117">
        <f t="shared" si="70"/>
        <v>19.25</v>
      </c>
      <c r="B624" s="121"/>
      <c r="C624" s="121"/>
      <c r="D624" s="105">
        <f t="shared" si="72"/>
        <v>0.50000000000000033</v>
      </c>
      <c r="E624" s="105">
        <f t="shared" si="72"/>
        <v>5.9999999999999147</v>
      </c>
      <c r="F624" s="105">
        <f t="shared" si="72"/>
        <v>2.9999999999999574</v>
      </c>
      <c r="G624" s="105">
        <f t="shared" si="72"/>
        <v>1</v>
      </c>
      <c r="H624" s="106">
        <f t="shared" si="72"/>
        <v>3.4999999999999587</v>
      </c>
      <c r="I624" s="107">
        <f t="shared" si="67"/>
        <v>20.999999999999453</v>
      </c>
      <c r="J624" s="108">
        <f t="shared" si="68"/>
        <v>40.249999999999453</v>
      </c>
      <c r="M624" s="38">
        <v>618</v>
      </c>
    </row>
    <row r="625" spans="1:13">
      <c r="A625" s="117">
        <f t="shared" si="70"/>
        <v>19.25</v>
      </c>
      <c r="B625" s="121"/>
      <c r="C625" s="121"/>
      <c r="D625" s="105">
        <f t="shared" si="72"/>
        <v>0.50000000000000033</v>
      </c>
      <c r="E625" s="105">
        <f t="shared" si="72"/>
        <v>5.9999999999999147</v>
      </c>
      <c r="F625" s="105">
        <f t="shared" si="72"/>
        <v>2.9999999999999574</v>
      </c>
      <c r="G625" s="105">
        <f t="shared" si="72"/>
        <v>1</v>
      </c>
      <c r="H625" s="106">
        <f t="shared" si="72"/>
        <v>3.4999999999999587</v>
      </c>
      <c r="I625" s="107">
        <f t="shared" si="67"/>
        <v>20.999999999999453</v>
      </c>
      <c r="J625" s="108">
        <f t="shared" si="68"/>
        <v>40.249999999999453</v>
      </c>
      <c r="M625" s="38">
        <v>619</v>
      </c>
    </row>
    <row r="626" spans="1:13">
      <c r="A626" s="117">
        <f t="shared" si="70"/>
        <v>19.25</v>
      </c>
      <c r="B626" s="121"/>
      <c r="C626" s="121"/>
      <c r="D626" s="105">
        <f t="shared" si="72"/>
        <v>0.50000000000000033</v>
      </c>
      <c r="E626" s="105">
        <f t="shared" si="72"/>
        <v>5.9999999999999147</v>
      </c>
      <c r="F626" s="105">
        <f t="shared" si="72"/>
        <v>2.9999999999999574</v>
      </c>
      <c r="G626" s="105">
        <f t="shared" si="72"/>
        <v>1</v>
      </c>
      <c r="H626" s="106">
        <f t="shared" si="72"/>
        <v>3.4999999999999587</v>
      </c>
      <c r="I626" s="107">
        <f t="shared" si="67"/>
        <v>20.999999999999453</v>
      </c>
      <c r="J626" s="108">
        <f t="shared" si="68"/>
        <v>40.249999999999453</v>
      </c>
      <c r="M626" s="38">
        <v>620</v>
      </c>
    </row>
    <row r="627" spans="1:13">
      <c r="A627" s="117">
        <f t="shared" si="70"/>
        <v>19.25</v>
      </c>
      <c r="B627" s="121"/>
      <c r="C627" s="121"/>
      <c r="D627" s="105">
        <f t="shared" si="72"/>
        <v>0.50000000000000033</v>
      </c>
      <c r="E627" s="105">
        <f t="shared" si="72"/>
        <v>5.9999999999999147</v>
      </c>
      <c r="F627" s="105">
        <f t="shared" si="72"/>
        <v>2.9999999999999574</v>
      </c>
      <c r="G627" s="105">
        <f t="shared" si="72"/>
        <v>1</v>
      </c>
      <c r="H627" s="106">
        <f t="shared" si="72"/>
        <v>3.4999999999999587</v>
      </c>
      <c r="I627" s="107">
        <f t="shared" si="67"/>
        <v>20.999999999999453</v>
      </c>
      <c r="J627" s="108">
        <f t="shared" si="68"/>
        <v>40.249999999999453</v>
      </c>
      <c r="M627" s="38">
        <v>621</v>
      </c>
    </row>
    <row r="628" spans="1:13">
      <c r="A628" s="117">
        <f t="shared" si="70"/>
        <v>19.25</v>
      </c>
      <c r="B628" s="121"/>
      <c r="C628" s="121"/>
      <c r="D628" s="105">
        <f t="shared" si="72"/>
        <v>0.50000000000000033</v>
      </c>
      <c r="E628" s="105">
        <f t="shared" si="72"/>
        <v>5.9999999999999147</v>
      </c>
      <c r="F628" s="105">
        <f t="shared" si="72"/>
        <v>2.9999999999999574</v>
      </c>
      <c r="G628" s="105">
        <f t="shared" si="72"/>
        <v>1</v>
      </c>
      <c r="H628" s="106">
        <f t="shared" si="72"/>
        <v>3.4999999999999587</v>
      </c>
      <c r="I628" s="107">
        <f t="shared" si="67"/>
        <v>20.999999999999453</v>
      </c>
      <c r="J628" s="108">
        <f t="shared" si="68"/>
        <v>40.249999999999453</v>
      </c>
      <c r="M628" s="38">
        <v>622</v>
      </c>
    </row>
    <row r="629" spans="1:13">
      <c r="A629" s="117">
        <f t="shared" si="70"/>
        <v>19.25</v>
      </c>
      <c r="B629" s="121"/>
      <c r="C629" s="121"/>
      <c r="D629" s="105">
        <f t="shared" si="72"/>
        <v>0.50000000000000033</v>
      </c>
      <c r="E629" s="105">
        <f t="shared" si="72"/>
        <v>5.9999999999999147</v>
      </c>
      <c r="F629" s="105">
        <f t="shared" si="72"/>
        <v>2.9999999999999574</v>
      </c>
      <c r="G629" s="105">
        <f t="shared" si="72"/>
        <v>1</v>
      </c>
      <c r="H629" s="106">
        <f t="shared" si="72"/>
        <v>3.4999999999999587</v>
      </c>
      <c r="I629" s="107">
        <f t="shared" si="67"/>
        <v>20.999999999999453</v>
      </c>
      <c r="J629" s="108">
        <f t="shared" si="68"/>
        <v>40.249999999999453</v>
      </c>
      <c r="M629" s="38">
        <v>623</v>
      </c>
    </row>
    <row r="630" spans="1:13">
      <c r="A630" s="117">
        <f t="shared" si="70"/>
        <v>19.25</v>
      </c>
      <c r="B630" s="121"/>
      <c r="C630" s="121"/>
      <c r="D630" s="105">
        <f t="shared" si="72"/>
        <v>0.50000000000000033</v>
      </c>
      <c r="E630" s="105">
        <f t="shared" si="72"/>
        <v>5.9999999999999147</v>
      </c>
      <c r="F630" s="105">
        <f t="shared" si="72"/>
        <v>2.9999999999999574</v>
      </c>
      <c r="G630" s="105">
        <f t="shared" si="72"/>
        <v>1</v>
      </c>
      <c r="H630" s="106">
        <f t="shared" si="72"/>
        <v>3.4999999999999587</v>
      </c>
      <c r="I630" s="107">
        <f t="shared" si="67"/>
        <v>20.999999999999453</v>
      </c>
      <c r="J630" s="108">
        <f t="shared" si="68"/>
        <v>40.249999999999453</v>
      </c>
      <c r="M630" s="38">
        <v>624</v>
      </c>
    </row>
    <row r="631" spans="1:13">
      <c r="A631" s="117">
        <f t="shared" si="70"/>
        <v>19.25</v>
      </c>
      <c r="B631" s="121"/>
      <c r="C631" s="121"/>
      <c r="D631" s="105">
        <f t="shared" si="72"/>
        <v>0.50000000000000033</v>
      </c>
      <c r="E631" s="105">
        <f t="shared" si="72"/>
        <v>5.9999999999999147</v>
      </c>
      <c r="F631" s="105">
        <f t="shared" si="72"/>
        <v>2.9999999999999574</v>
      </c>
      <c r="G631" s="105">
        <f t="shared" si="72"/>
        <v>1</v>
      </c>
      <c r="H631" s="106">
        <f t="shared" si="72"/>
        <v>3.4999999999999587</v>
      </c>
      <c r="I631" s="107">
        <f t="shared" si="67"/>
        <v>20.999999999999453</v>
      </c>
      <c r="J631" s="108">
        <f t="shared" si="68"/>
        <v>40.249999999999453</v>
      </c>
      <c r="M631" s="38">
        <v>625</v>
      </c>
    </row>
    <row r="632" spans="1:13">
      <c r="A632" s="117">
        <f t="shared" si="70"/>
        <v>19.25</v>
      </c>
      <c r="B632" s="121"/>
      <c r="C632" s="121"/>
      <c r="D632" s="105">
        <f t="shared" ref="D632:H647" si="73">D631</f>
        <v>0.50000000000000033</v>
      </c>
      <c r="E632" s="105">
        <f t="shared" si="73"/>
        <v>5.9999999999999147</v>
      </c>
      <c r="F632" s="105">
        <f t="shared" si="73"/>
        <v>2.9999999999999574</v>
      </c>
      <c r="G632" s="105">
        <f t="shared" si="73"/>
        <v>1</v>
      </c>
      <c r="H632" s="106">
        <f t="shared" si="73"/>
        <v>3.4999999999999587</v>
      </c>
      <c r="I632" s="107">
        <f t="shared" si="67"/>
        <v>20.999999999999453</v>
      </c>
      <c r="J632" s="108">
        <f t="shared" si="68"/>
        <v>40.249999999999453</v>
      </c>
      <c r="M632" s="38">
        <v>626</v>
      </c>
    </row>
    <row r="633" spans="1:13">
      <c r="A633" s="117">
        <f t="shared" si="70"/>
        <v>19.25</v>
      </c>
      <c r="B633" s="121"/>
      <c r="C633" s="121"/>
      <c r="D633" s="105">
        <f t="shared" si="73"/>
        <v>0.50000000000000033</v>
      </c>
      <c r="E633" s="105">
        <f t="shared" si="73"/>
        <v>5.9999999999999147</v>
      </c>
      <c r="F633" s="105">
        <f t="shared" si="73"/>
        <v>2.9999999999999574</v>
      </c>
      <c r="G633" s="105">
        <f t="shared" si="73"/>
        <v>1</v>
      </c>
      <c r="H633" s="106">
        <f t="shared" si="73"/>
        <v>3.4999999999999587</v>
      </c>
      <c r="I633" s="107">
        <f t="shared" si="67"/>
        <v>20.999999999999453</v>
      </c>
      <c r="J633" s="108">
        <f t="shared" si="68"/>
        <v>40.249999999999453</v>
      </c>
      <c r="M633" s="38">
        <v>627</v>
      </c>
    </row>
    <row r="634" spans="1:13">
      <c r="A634" s="117">
        <f t="shared" si="70"/>
        <v>19.25</v>
      </c>
      <c r="B634" s="121"/>
      <c r="C634" s="121"/>
      <c r="D634" s="105">
        <f t="shared" si="73"/>
        <v>0.50000000000000033</v>
      </c>
      <c r="E634" s="105">
        <f t="shared" si="73"/>
        <v>5.9999999999999147</v>
      </c>
      <c r="F634" s="105">
        <f t="shared" si="73"/>
        <v>2.9999999999999574</v>
      </c>
      <c r="G634" s="105">
        <f t="shared" si="73"/>
        <v>1</v>
      </c>
      <c r="H634" s="106">
        <f t="shared" si="73"/>
        <v>3.4999999999999587</v>
      </c>
      <c r="I634" s="107">
        <f t="shared" si="67"/>
        <v>20.999999999999453</v>
      </c>
      <c r="J634" s="108">
        <f t="shared" si="68"/>
        <v>40.249999999999453</v>
      </c>
      <c r="M634" s="38">
        <v>628</v>
      </c>
    </row>
    <row r="635" spans="1:13">
      <c r="A635" s="117">
        <f t="shared" si="70"/>
        <v>19.25</v>
      </c>
      <c r="B635" s="121"/>
      <c r="C635" s="121"/>
      <c r="D635" s="105">
        <f t="shared" si="73"/>
        <v>0.50000000000000033</v>
      </c>
      <c r="E635" s="105">
        <f t="shared" si="73"/>
        <v>5.9999999999999147</v>
      </c>
      <c r="F635" s="105">
        <f t="shared" si="73"/>
        <v>2.9999999999999574</v>
      </c>
      <c r="G635" s="105">
        <f t="shared" si="73"/>
        <v>1</v>
      </c>
      <c r="H635" s="106">
        <f t="shared" si="73"/>
        <v>3.4999999999999587</v>
      </c>
      <c r="I635" s="107">
        <f t="shared" si="67"/>
        <v>20.999999999999453</v>
      </c>
      <c r="J635" s="108">
        <f t="shared" si="68"/>
        <v>40.249999999999453</v>
      </c>
      <c r="M635" s="38">
        <v>629</v>
      </c>
    </row>
    <row r="636" spans="1:13">
      <c r="A636" s="117">
        <f t="shared" si="70"/>
        <v>19.25</v>
      </c>
      <c r="B636" s="121"/>
      <c r="C636" s="121"/>
      <c r="D636" s="105">
        <f t="shared" si="73"/>
        <v>0.50000000000000033</v>
      </c>
      <c r="E636" s="105">
        <f t="shared" si="73"/>
        <v>5.9999999999999147</v>
      </c>
      <c r="F636" s="105">
        <f t="shared" si="73"/>
        <v>2.9999999999999574</v>
      </c>
      <c r="G636" s="105">
        <f t="shared" si="73"/>
        <v>1</v>
      </c>
      <c r="H636" s="106">
        <f t="shared" si="73"/>
        <v>3.4999999999999587</v>
      </c>
      <c r="I636" s="107">
        <f t="shared" si="67"/>
        <v>20.999999999999453</v>
      </c>
      <c r="J636" s="108">
        <f t="shared" si="68"/>
        <v>40.249999999999453</v>
      </c>
      <c r="M636" s="38">
        <v>630</v>
      </c>
    </row>
    <row r="637" spans="1:13">
      <c r="A637" s="117">
        <f t="shared" si="70"/>
        <v>19.25</v>
      </c>
      <c r="B637" s="121"/>
      <c r="C637" s="121"/>
      <c r="D637" s="105">
        <f t="shared" si="73"/>
        <v>0.50000000000000033</v>
      </c>
      <c r="E637" s="105">
        <f t="shared" si="73"/>
        <v>5.9999999999999147</v>
      </c>
      <c r="F637" s="105">
        <f t="shared" si="73"/>
        <v>2.9999999999999574</v>
      </c>
      <c r="G637" s="105">
        <f t="shared" si="73"/>
        <v>1</v>
      </c>
      <c r="H637" s="106">
        <f t="shared" si="73"/>
        <v>3.4999999999999587</v>
      </c>
      <c r="I637" s="107">
        <f t="shared" si="67"/>
        <v>20.999999999999453</v>
      </c>
      <c r="J637" s="108">
        <f t="shared" si="68"/>
        <v>40.249999999999453</v>
      </c>
      <c r="M637" s="38">
        <v>631</v>
      </c>
    </row>
    <row r="638" spans="1:13">
      <c r="A638" s="117">
        <f t="shared" si="70"/>
        <v>19.25</v>
      </c>
      <c r="B638" s="121"/>
      <c r="C638" s="121"/>
      <c r="D638" s="105">
        <f t="shared" si="73"/>
        <v>0.50000000000000033</v>
      </c>
      <c r="E638" s="105">
        <f t="shared" si="73"/>
        <v>5.9999999999999147</v>
      </c>
      <c r="F638" s="105">
        <f t="shared" si="73"/>
        <v>2.9999999999999574</v>
      </c>
      <c r="G638" s="105">
        <f t="shared" si="73"/>
        <v>1</v>
      </c>
      <c r="H638" s="106">
        <f t="shared" si="73"/>
        <v>3.4999999999999587</v>
      </c>
      <c r="I638" s="107">
        <f t="shared" si="67"/>
        <v>20.999999999999453</v>
      </c>
      <c r="J638" s="108">
        <f t="shared" si="68"/>
        <v>40.249999999999453</v>
      </c>
      <c r="M638" s="38">
        <v>632</v>
      </c>
    </row>
    <row r="639" spans="1:13">
      <c r="A639" s="117">
        <f t="shared" si="70"/>
        <v>19.25</v>
      </c>
      <c r="B639" s="121"/>
      <c r="C639" s="121"/>
      <c r="D639" s="105">
        <f t="shared" si="73"/>
        <v>0.50000000000000033</v>
      </c>
      <c r="E639" s="105">
        <f t="shared" si="73"/>
        <v>5.9999999999999147</v>
      </c>
      <c r="F639" s="105">
        <f t="shared" si="73"/>
        <v>2.9999999999999574</v>
      </c>
      <c r="G639" s="105">
        <f t="shared" si="73"/>
        <v>1</v>
      </c>
      <c r="H639" s="106">
        <f t="shared" si="73"/>
        <v>3.4999999999999587</v>
      </c>
      <c r="I639" s="107">
        <f t="shared" si="67"/>
        <v>20.999999999999453</v>
      </c>
      <c r="J639" s="108">
        <f t="shared" si="68"/>
        <v>40.249999999999453</v>
      </c>
      <c r="M639" s="38">
        <v>633</v>
      </c>
    </row>
    <row r="640" spans="1:13">
      <c r="A640" s="117">
        <f t="shared" si="70"/>
        <v>19.25</v>
      </c>
      <c r="B640" s="121"/>
      <c r="C640" s="121"/>
      <c r="D640" s="105">
        <f t="shared" si="73"/>
        <v>0.50000000000000033</v>
      </c>
      <c r="E640" s="105">
        <f t="shared" si="73"/>
        <v>5.9999999999999147</v>
      </c>
      <c r="F640" s="105">
        <f t="shared" si="73"/>
        <v>2.9999999999999574</v>
      </c>
      <c r="G640" s="105">
        <f t="shared" si="73"/>
        <v>1</v>
      </c>
      <c r="H640" s="106">
        <f t="shared" si="73"/>
        <v>3.4999999999999587</v>
      </c>
      <c r="I640" s="107">
        <f t="shared" si="67"/>
        <v>20.999999999999453</v>
      </c>
      <c r="J640" s="108">
        <f t="shared" si="68"/>
        <v>40.249999999999453</v>
      </c>
      <c r="M640" s="38">
        <v>634</v>
      </c>
    </row>
    <row r="641" spans="1:13">
      <c r="A641" s="117">
        <f t="shared" si="70"/>
        <v>19.25</v>
      </c>
      <c r="B641" s="121"/>
      <c r="C641" s="121"/>
      <c r="D641" s="105">
        <f t="shared" si="73"/>
        <v>0.50000000000000033</v>
      </c>
      <c r="E641" s="105">
        <f t="shared" si="73"/>
        <v>5.9999999999999147</v>
      </c>
      <c r="F641" s="105">
        <f t="shared" si="73"/>
        <v>2.9999999999999574</v>
      </c>
      <c r="G641" s="105">
        <f t="shared" si="73"/>
        <v>1</v>
      </c>
      <c r="H641" s="106">
        <f t="shared" si="73"/>
        <v>3.4999999999999587</v>
      </c>
      <c r="I641" s="107">
        <f t="shared" si="67"/>
        <v>20.999999999999453</v>
      </c>
      <c r="J641" s="108">
        <f t="shared" si="68"/>
        <v>40.249999999999453</v>
      </c>
      <c r="M641" s="38">
        <v>635</v>
      </c>
    </row>
    <row r="642" spans="1:13">
      <c r="A642" s="117">
        <f t="shared" si="70"/>
        <v>19.25</v>
      </c>
      <c r="B642" s="121"/>
      <c r="C642" s="121"/>
      <c r="D642" s="105">
        <f t="shared" si="73"/>
        <v>0.50000000000000033</v>
      </c>
      <c r="E642" s="105">
        <f t="shared" si="73"/>
        <v>5.9999999999999147</v>
      </c>
      <c r="F642" s="105">
        <f t="shared" si="73"/>
        <v>2.9999999999999574</v>
      </c>
      <c r="G642" s="105">
        <f t="shared" si="73"/>
        <v>1</v>
      </c>
      <c r="H642" s="106">
        <f t="shared" si="73"/>
        <v>3.4999999999999587</v>
      </c>
      <c r="I642" s="107">
        <f t="shared" si="67"/>
        <v>20.999999999999453</v>
      </c>
      <c r="J642" s="108">
        <f t="shared" si="68"/>
        <v>40.249999999999453</v>
      </c>
      <c r="M642" s="38">
        <v>636</v>
      </c>
    </row>
    <row r="643" spans="1:13">
      <c r="A643" s="117">
        <f t="shared" si="70"/>
        <v>19.25</v>
      </c>
      <c r="B643" s="121"/>
      <c r="C643" s="121"/>
      <c r="D643" s="105">
        <f t="shared" si="73"/>
        <v>0.50000000000000033</v>
      </c>
      <c r="E643" s="105">
        <f t="shared" si="73"/>
        <v>5.9999999999999147</v>
      </c>
      <c r="F643" s="105">
        <f t="shared" si="73"/>
        <v>2.9999999999999574</v>
      </c>
      <c r="G643" s="105">
        <f t="shared" si="73"/>
        <v>1</v>
      </c>
      <c r="H643" s="106">
        <f t="shared" si="73"/>
        <v>3.4999999999999587</v>
      </c>
      <c r="I643" s="107">
        <f t="shared" si="67"/>
        <v>20.999999999999453</v>
      </c>
      <c r="J643" s="108">
        <f t="shared" si="68"/>
        <v>40.249999999999453</v>
      </c>
      <c r="M643" s="38">
        <v>637</v>
      </c>
    </row>
    <row r="644" spans="1:13">
      <c r="A644" s="117">
        <f t="shared" si="70"/>
        <v>19.25</v>
      </c>
      <c r="B644" s="121"/>
      <c r="C644" s="121"/>
      <c r="D644" s="105">
        <f t="shared" si="73"/>
        <v>0.50000000000000033</v>
      </c>
      <c r="E644" s="105">
        <f t="shared" si="73"/>
        <v>5.9999999999999147</v>
      </c>
      <c r="F644" s="105">
        <f t="shared" si="73"/>
        <v>2.9999999999999574</v>
      </c>
      <c r="G644" s="105">
        <f t="shared" si="73"/>
        <v>1</v>
      </c>
      <c r="H644" s="106">
        <f t="shared" si="73"/>
        <v>3.4999999999999587</v>
      </c>
      <c r="I644" s="107">
        <f t="shared" si="67"/>
        <v>20.999999999999453</v>
      </c>
      <c r="J644" s="108">
        <f t="shared" si="68"/>
        <v>40.249999999999453</v>
      </c>
      <c r="M644" s="38">
        <v>638</v>
      </c>
    </row>
    <row r="645" spans="1:13">
      <c r="A645" s="117">
        <f t="shared" si="70"/>
        <v>19.25</v>
      </c>
      <c r="B645" s="121"/>
      <c r="C645" s="121"/>
      <c r="D645" s="105">
        <f t="shared" si="73"/>
        <v>0.50000000000000033</v>
      </c>
      <c r="E645" s="105">
        <f t="shared" si="73"/>
        <v>5.9999999999999147</v>
      </c>
      <c r="F645" s="105">
        <f t="shared" si="73"/>
        <v>2.9999999999999574</v>
      </c>
      <c r="G645" s="105">
        <f t="shared" si="73"/>
        <v>1</v>
      </c>
      <c r="H645" s="106">
        <f t="shared" si="73"/>
        <v>3.4999999999999587</v>
      </c>
      <c r="I645" s="107">
        <f t="shared" si="67"/>
        <v>20.999999999999453</v>
      </c>
      <c r="J645" s="108">
        <f t="shared" si="68"/>
        <v>40.249999999999453</v>
      </c>
      <c r="M645" s="38">
        <v>639</v>
      </c>
    </row>
    <row r="646" spans="1:13">
      <c r="A646" s="117">
        <f t="shared" si="70"/>
        <v>19.25</v>
      </c>
      <c r="B646" s="121"/>
      <c r="C646" s="121"/>
      <c r="D646" s="105">
        <f t="shared" si="73"/>
        <v>0.50000000000000033</v>
      </c>
      <c r="E646" s="105">
        <f t="shared" si="73"/>
        <v>5.9999999999999147</v>
      </c>
      <c r="F646" s="105">
        <f t="shared" si="73"/>
        <v>2.9999999999999574</v>
      </c>
      <c r="G646" s="105">
        <f t="shared" si="73"/>
        <v>1</v>
      </c>
      <c r="H646" s="106">
        <f t="shared" si="73"/>
        <v>3.4999999999999587</v>
      </c>
      <c r="I646" s="107">
        <f t="shared" si="67"/>
        <v>20.999999999999453</v>
      </c>
      <c r="J646" s="108">
        <f t="shared" si="68"/>
        <v>40.249999999999453</v>
      </c>
      <c r="M646" s="38">
        <v>640</v>
      </c>
    </row>
    <row r="647" spans="1:13">
      <c r="A647" s="117">
        <f t="shared" si="70"/>
        <v>19.25</v>
      </c>
      <c r="B647" s="121"/>
      <c r="C647" s="121"/>
      <c r="D647" s="105">
        <f t="shared" si="73"/>
        <v>0.50000000000000033</v>
      </c>
      <c r="E647" s="105">
        <f t="shared" si="73"/>
        <v>5.9999999999999147</v>
      </c>
      <c r="F647" s="105">
        <f t="shared" si="73"/>
        <v>2.9999999999999574</v>
      </c>
      <c r="G647" s="105">
        <f t="shared" si="73"/>
        <v>1</v>
      </c>
      <c r="H647" s="106">
        <f t="shared" si="73"/>
        <v>3.4999999999999587</v>
      </c>
      <c r="I647" s="107">
        <f t="shared" ref="I647:I710" si="74">H647*F647*G647*2</f>
        <v>20.999999999999453</v>
      </c>
      <c r="J647" s="108">
        <f t="shared" ref="J647:J710" si="75">A647+I647</f>
        <v>40.249999999999453</v>
      </c>
      <c r="M647" s="38">
        <v>641</v>
      </c>
    </row>
    <row r="648" spans="1:13">
      <c r="A648" s="117">
        <f t="shared" si="70"/>
        <v>19.25</v>
      </c>
      <c r="B648" s="121"/>
      <c r="C648" s="121"/>
      <c r="D648" s="105">
        <f t="shared" ref="D648:H663" si="76">D647</f>
        <v>0.50000000000000033</v>
      </c>
      <c r="E648" s="105">
        <f t="shared" si="76"/>
        <v>5.9999999999999147</v>
      </c>
      <c r="F648" s="105">
        <f t="shared" si="76"/>
        <v>2.9999999999999574</v>
      </c>
      <c r="G648" s="105">
        <f t="shared" si="76"/>
        <v>1</v>
      </c>
      <c r="H648" s="106">
        <f t="shared" si="76"/>
        <v>3.4999999999999587</v>
      </c>
      <c r="I648" s="107">
        <f t="shared" si="74"/>
        <v>20.999999999999453</v>
      </c>
      <c r="J648" s="108">
        <f t="shared" si="75"/>
        <v>40.249999999999453</v>
      </c>
      <c r="M648" s="38">
        <v>642</v>
      </c>
    </row>
    <row r="649" spans="1:13">
      <c r="A649" s="117">
        <f t="shared" si="70"/>
        <v>19.25</v>
      </c>
      <c r="B649" s="121"/>
      <c r="C649" s="121"/>
      <c r="D649" s="105">
        <f t="shared" si="76"/>
        <v>0.50000000000000033</v>
      </c>
      <c r="E649" s="105">
        <f t="shared" si="76"/>
        <v>5.9999999999999147</v>
      </c>
      <c r="F649" s="105">
        <f t="shared" si="76"/>
        <v>2.9999999999999574</v>
      </c>
      <c r="G649" s="105">
        <f t="shared" si="76"/>
        <v>1</v>
      </c>
      <c r="H649" s="106">
        <f t="shared" si="76"/>
        <v>3.4999999999999587</v>
      </c>
      <c r="I649" s="107">
        <f t="shared" si="74"/>
        <v>20.999999999999453</v>
      </c>
      <c r="J649" s="108">
        <f t="shared" si="75"/>
        <v>40.249999999999453</v>
      </c>
      <c r="M649" s="38">
        <v>643</v>
      </c>
    </row>
    <row r="650" spans="1:13">
      <c r="A650" s="117">
        <f t="shared" si="70"/>
        <v>19.25</v>
      </c>
      <c r="B650" s="121"/>
      <c r="C650" s="121"/>
      <c r="D650" s="105">
        <f t="shared" si="76"/>
        <v>0.50000000000000033</v>
      </c>
      <c r="E650" s="105">
        <f t="shared" si="76"/>
        <v>5.9999999999999147</v>
      </c>
      <c r="F650" s="105">
        <f t="shared" si="76"/>
        <v>2.9999999999999574</v>
      </c>
      <c r="G650" s="105">
        <f t="shared" si="76"/>
        <v>1</v>
      </c>
      <c r="H650" s="106">
        <f t="shared" si="76"/>
        <v>3.4999999999999587</v>
      </c>
      <c r="I650" s="107">
        <f t="shared" si="74"/>
        <v>20.999999999999453</v>
      </c>
      <c r="J650" s="108">
        <f t="shared" si="75"/>
        <v>40.249999999999453</v>
      </c>
      <c r="M650" s="38">
        <v>644</v>
      </c>
    </row>
    <row r="651" spans="1:13">
      <c r="A651" s="117">
        <f t="shared" si="70"/>
        <v>19.25</v>
      </c>
      <c r="B651" s="121"/>
      <c r="C651" s="121"/>
      <c r="D651" s="105">
        <f t="shared" si="76"/>
        <v>0.50000000000000033</v>
      </c>
      <c r="E651" s="105">
        <f t="shared" si="76"/>
        <v>5.9999999999999147</v>
      </c>
      <c r="F651" s="105">
        <f t="shared" si="76"/>
        <v>2.9999999999999574</v>
      </c>
      <c r="G651" s="105">
        <f t="shared" si="76"/>
        <v>1</v>
      </c>
      <c r="H651" s="106">
        <f t="shared" si="76"/>
        <v>3.4999999999999587</v>
      </c>
      <c r="I651" s="107">
        <f t="shared" si="74"/>
        <v>20.999999999999453</v>
      </c>
      <c r="J651" s="108">
        <f t="shared" si="75"/>
        <v>40.249999999999453</v>
      </c>
      <c r="M651" s="38">
        <v>645</v>
      </c>
    </row>
    <row r="652" spans="1:13">
      <c r="A652" s="117">
        <f t="shared" si="70"/>
        <v>19.25</v>
      </c>
      <c r="B652" s="121"/>
      <c r="C652" s="121"/>
      <c r="D652" s="105">
        <f t="shared" si="76"/>
        <v>0.50000000000000033</v>
      </c>
      <c r="E652" s="105">
        <f t="shared" si="76"/>
        <v>5.9999999999999147</v>
      </c>
      <c r="F652" s="105">
        <f t="shared" si="76"/>
        <v>2.9999999999999574</v>
      </c>
      <c r="G652" s="105">
        <f t="shared" si="76"/>
        <v>1</v>
      </c>
      <c r="H652" s="106">
        <f t="shared" si="76"/>
        <v>3.4999999999999587</v>
      </c>
      <c r="I652" s="107">
        <f t="shared" si="74"/>
        <v>20.999999999999453</v>
      </c>
      <c r="J652" s="108">
        <f t="shared" si="75"/>
        <v>40.249999999999453</v>
      </c>
      <c r="M652" s="38">
        <v>646</v>
      </c>
    </row>
    <row r="653" spans="1:13">
      <c r="A653" s="117">
        <f t="shared" si="70"/>
        <v>19.25</v>
      </c>
      <c r="B653" s="121"/>
      <c r="C653" s="121"/>
      <c r="D653" s="105">
        <f t="shared" si="76"/>
        <v>0.50000000000000033</v>
      </c>
      <c r="E653" s="105">
        <f t="shared" si="76"/>
        <v>5.9999999999999147</v>
      </c>
      <c r="F653" s="105">
        <f t="shared" si="76"/>
        <v>2.9999999999999574</v>
      </c>
      <c r="G653" s="105">
        <f t="shared" si="76"/>
        <v>1</v>
      </c>
      <c r="H653" s="106">
        <f t="shared" si="76"/>
        <v>3.4999999999999587</v>
      </c>
      <c r="I653" s="107">
        <f t="shared" si="74"/>
        <v>20.999999999999453</v>
      </c>
      <c r="J653" s="108">
        <f t="shared" si="75"/>
        <v>40.249999999999453</v>
      </c>
      <c r="M653" s="38">
        <v>647</v>
      </c>
    </row>
    <row r="654" spans="1:13">
      <c r="A654" s="117">
        <f t="shared" si="70"/>
        <v>19.25</v>
      </c>
      <c r="B654" s="121"/>
      <c r="C654" s="121"/>
      <c r="D654" s="105">
        <f t="shared" si="76"/>
        <v>0.50000000000000033</v>
      </c>
      <c r="E654" s="105">
        <f t="shared" si="76"/>
        <v>5.9999999999999147</v>
      </c>
      <c r="F654" s="105">
        <f t="shared" si="76"/>
        <v>2.9999999999999574</v>
      </c>
      <c r="G654" s="105">
        <f t="shared" si="76"/>
        <v>1</v>
      </c>
      <c r="H654" s="106">
        <f t="shared" si="76"/>
        <v>3.4999999999999587</v>
      </c>
      <c r="I654" s="107">
        <f t="shared" si="74"/>
        <v>20.999999999999453</v>
      </c>
      <c r="J654" s="108">
        <f t="shared" si="75"/>
        <v>40.249999999999453</v>
      </c>
      <c r="M654" s="38">
        <v>648</v>
      </c>
    </row>
    <row r="655" spans="1:13">
      <c r="A655" s="117">
        <f t="shared" si="70"/>
        <v>19.25</v>
      </c>
      <c r="B655" s="121"/>
      <c r="C655" s="121"/>
      <c r="D655" s="105">
        <f t="shared" si="76"/>
        <v>0.50000000000000033</v>
      </c>
      <c r="E655" s="105">
        <f t="shared" si="76"/>
        <v>5.9999999999999147</v>
      </c>
      <c r="F655" s="105">
        <f t="shared" si="76"/>
        <v>2.9999999999999574</v>
      </c>
      <c r="G655" s="105">
        <f t="shared" si="76"/>
        <v>1</v>
      </c>
      <c r="H655" s="106">
        <f t="shared" si="76"/>
        <v>3.4999999999999587</v>
      </c>
      <c r="I655" s="107">
        <f t="shared" si="74"/>
        <v>20.999999999999453</v>
      </c>
      <c r="J655" s="108">
        <f t="shared" si="75"/>
        <v>40.249999999999453</v>
      </c>
      <c r="M655" s="38">
        <v>649</v>
      </c>
    </row>
    <row r="656" spans="1:13">
      <c r="A656" s="117">
        <f t="shared" si="70"/>
        <v>19.25</v>
      </c>
      <c r="B656" s="121"/>
      <c r="C656" s="121"/>
      <c r="D656" s="105">
        <f t="shared" si="76"/>
        <v>0.50000000000000033</v>
      </c>
      <c r="E656" s="105">
        <f t="shared" si="76"/>
        <v>5.9999999999999147</v>
      </c>
      <c r="F656" s="105">
        <f t="shared" si="76"/>
        <v>2.9999999999999574</v>
      </c>
      <c r="G656" s="105">
        <f t="shared" si="76"/>
        <v>1</v>
      </c>
      <c r="H656" s="106">
        <f t="shared" si="76"/>
        <v>3.4999999999999587</v>
      </c>
      <c r="I656" s="107">
        <f t="shared" si="74"/>
        <v>20.999999999999453</v>
      </c>
      <c r="J656" s="108">
        <f t="shared" si="75"/>
        <v>40.249999999999453</v>
      </c>
      <c r="M656" s="38">
        <v>650</v>
      </c>
    </row>
    <row r="657" spans="1:13">
      <c r="A657" s="117">
        <f t="shared" si="70"/>
        <v>19.25</v>
      </c>
      <c r="B657" s="121"/>
      <c r="C657" s="121"/>
      <c r="D657" s="105">
        <f t="shared" si="76"/>
        <v>0.50000000000000033</v>
      </c>
      <c r="E657" s="105">
        <f t="shared" si="76"/>
        <v>5.9999999999999147</v>
      </c>
      <c r="F657" s="105">
        <f t="shared" si="76"/>
        <v>2.9999999999999574</v>
      </c>
      <c r="G657" s="105">
        <f t="shared" si="76"/>
        <v>1</v>
      </c>
      <c r="H657" s="106">
        <f t="shared" si="76"/>
        <v>3.4999999999999587</v>
      </c>
      <c r="I657" s="107">
        <f t="shared" si="74"/>
        <v>20.999999999999453</v>
      </c>
      <c r="J657" s="108">
        <f t="shared" si="75"/>
        <v>40.249999999999453</v>
      </c>
      <c r="M657" s="38">
        <v>651</v>
      </c>
    </row>
    <row r="658" spans="1:13">
      <c r="A658" s="117">
        <f t="shared" si="70"/>
        <v>19.25</v>
      </c>
      <c r="B658" s="121"/>
      <c r="C658" s="121"/>
      <c r="D658" s="105">
        <f t="shared" si="76"/>
        <v>0.50000000000000033</v>
      </c>
      <c r="E658" s="105">
        <f t="shared" si="76"/>
        <v>5.9999999999999147</v>
      </c>
      <c r="F658" s="105">
        <f t="shared" si="76"/>
        <v>2.9999999999999574</v>
      </c>
      <c r="G658" s="105">
        <f t="shared" si="76"/>
        <v>1</v>
      </c>
      <c r="H658" s="106">
        <f t="shared" si="76"/>
        <v>3.4999999999999587</v>
      </c>
      <c r="I658" s="107">
        <f t="shared" si="74"/>
        <v>20.999999999999453</v>
      </c>
      <c r="J658" s="108">
        <f t="shared" si="75"/>
        <v>40.249999999999453</v>
      </c>
      <c r="M658" s="38">
        <v>652</v>
      </c>
    </row>
    <row r="659" spans="1:13">
      <c r="A659" s="117">
        <f t="shared" si="70"/>
        <v>19.25</v>
      </c>
      <c r="B659" s="121"/>
      <c r="C659" s="121"/>
      <c r="D659" s="105">
        <f t="shared" si="76"/>
        <v>0.50000000000000033</v>
      </c>
      <c r="E659" s="105">
        <f t="shared" si="76"/>
        <v>5.9999999999999147</v>
      </c>
      <c r="F659" s="105">
        <f t="shared" si="76"/>
        <v>2.9999999999999574</v>
      </c>
      <c r="G659" s="105">
        <f t="shared" si="76"/>
        <v>1</v>
      </c>
      <c r="H659" s="106">
        <f t="shared" si="76"/>
        <v>3.4999999999999587</v>
      </c>
      <c r="I659" s="107">
        <f t="shared" si="74"/>
        <v>20.999999999999453</v>
      </c>
      <c r="J659" s="108">
        <f t="shared" si="75"/>
        <v>40.249999999999453</v>
      </c>
      <c r="M659" s="38">
        <v>653</v>
      </c>
    </row>
    <row r="660" spans="1:13">
      <c r="A660" s="117">
        <f t="shared" si="70"/>
        <v>19.25</v>
      </c>
      <c r="B660" s="121"/>
      <c r="C660" s="121"/>
      <c r="D660" s="105">
        <f t="shared" si="76"/>
        <v>0.50000000000000033</v>
      </c>
      <c r="E660" s="105">
        <f t="shared" si="76"/>
        <v>5.9999999999999147</v>
      </c>
      <c r="F660" s="105">
        <f t="shared" si="76"/>
        <v>2.9999999999999574</v>
      </c>
      <c r="G660" s="105">
        <f t="shared" si="76"/>
        <v>1</v>
      </c>
      <c r="H660" s="106">
        <f t="shared" si="76"/>
        <v>3.4999999999999587</v>
      </c>
      <c r="I660" s="107">
        <f t="shared" si="74"/>
        <v>20.999999999999453</v>
      </c>
      <c r="J660" s="108">
        <f t="shared" si="75"/>
        <v>40.249999999999453</v>
      </c>
      <c r="M660" s="38">
        <v>654</v>
      </c>
    </row>
    <row r="661" spans="1:13">
      <c r="A661" s="117">
        <f t="shared" si="70"/>
        <v>19.25</v>
      </c>
      <c r="B661" s="121"/>
      <c r="C661" s="121"/>
      <c r="D661" s="105">
        <f t="shared" si="76"/>
        <v>0.50000000000000033</v>
      </c>
      <c r="E661" s="105">
        <f t="shared" si="76"/>
        <v>5.9999999999999147</v>
      </c>
      <c r="F661" s="105">
        <f t="shared" si="76"/>
        <v>2.9999999999999574</v>
      </c>
      <c r="G661" s="105">
        <f t="shared" si="76"/>
        <v>1</v>
      </c>
      <c r="H661" s="106">
        <f t="shared" si="76"/>
        <v>3.4999999999999587</v>
      </c>
      <c r="I661" s="107">
        <f t="shared" si="74"/>
        <v>20.999999999999453</v>
      </c>
      <c r="J661" s="108">
        <f t="shared" si="75"/>
        <v>40.249999999999453</v>
      </c>
      <c r="M661" s="38">
        <v>655</v>
      </c>
    </row>
    <row r="662" spans="1:13">
      <c r="A662" s="117">
        <f t="shared" ref="A662:A725" si="77">IF(B662&gt;0,A661+B662,A661)</f>
        <v>19.25</v>
      </c>
      <c r="B662" s="121"/>
      <c r="C662" s="121"/>
      <c r="D662" s="105">
        <f t="shared" si="76"/>
        <v>0.50000000000000033</v>
      </c>
      <c r="E662" s="105">
        <f t="shared" si="76"/>
        <v>5.9999999999999147</v>
      </c>
      <c r="F662" s="105">
        <f t="shared" si="76"/>
        <v>2.9999999999999574</v>
      </c>
      <c r="G662" s="105">
        <f t="shared" si="76"/>
        <v>1</v>
      </c>
      <c r="H662" s="106">
        <f t="shared" si="76"/>
        <v>3.4999999999999587</v>
      </c>
      <c r="I662" s="107">
        <f t="shared" si="74"/>
        <v>20.999999999999453</v>
      </c>
      <c r="J662" s="108">
        <f t="shared" si="75"/>
        <v>40.249999999999453</v>
      </c>
      <c r="M662" s="38">
        <v>656</v>
      </c>
    </row>
    <row r="663" spans="1:13">
      <c r="A663" s="117">
        <f t="shared" si="77"/>
        <v>19.25</v>
      </c>
      <c r="B663" s="121"/>
      <c r="C663" s="121"/>
      <c r="D663" s="105">
        <f t="shared" si="76"/>
        <v>0.50000000000000033</v>
      </c>
      <c r="E663" s="105">
        <f t="shared" si="76"/>
        <v>5.9999999999999147</v>
      </c>
      <c r="F663" s="105">
        <f t="shared" si="76"/>
        <v>2.9999999999999574</v>
      </c>
      <c r="G663" s="105">
        <f t="shared" si="76"/>
        <v>1</v>
      </c>
      <c r="H663" s="106">
        <f t="shared" si="76"/>
        <v>3.4999999999999587</v>
      </c>
      <c r="I663" s="107">
        <f t="shared" si="74"/>
        <v>20.999999999999453</v>
      </c>
      <c r="J663" s="108">
        <f t="shared" si="75"/>
        <v>40.249999999999453</v>
      </c>
      <c r="M663" s="38">
        <v>657</v>
      </c>
    </row>
    <row r="664" spans="1:13">
      <c r="A664" s="117">
        <f t="shared" si="77"/>
        <v>19.25</v>
      </c>
      <c r="B664" s="121"/>
      <c r="C664" s="121"/>
      <c r="D664" s="105">
        <f t="shared" ref="D664:H679" si="78">D663</f>
        <v>0.50000000000000033</v>
      </c>
      <c r="E664" s="105">
        <f t="shared" si="78"/>
        <v>5.9999999999999147</v>
      </c>
      <c r="F664" s="105">
        <f t="shared" si="78"/>
        <v>2.9999999999999574</v>
      </c>
      <c r="G664" s="105">
        <f t="shared" si="78"/>
        <v>1</v>
      </c>
      <c r="H664" s="106">
        <f t="shared" si="78"/>
        <v>3.4999999999999587</v>
      </c>
      <c r="I664" s="107">
        <f t="shared" si="74"/>
        <v>20.999999999999453</v>
      </c>
      <c r="J664" s="108">
        <f t="shared" si="75"/>
        <v>40.249999999999453</v>
      </c>
      <c r="M664" s="38">
        <v>658</v>
      </c>
    </row>
    <row r="665" spans="1:13">
      <c r="A665" s="117">
        <f t="shared" si="77"/>
        <v>19.25</v>
      </c>
      <c r="B665" s="121"/>
      <c r="C665" s="121"/>
      <c r="D665" s="105">
        <f t="shared" si="78"/>
        <v>0.50000000000000033</v>
      </c>
      <c r="E665" s="105">
        <f t="shared" si="78"/>
        <v>5.9999999999999147</v>
      </c>
      <c r="F665" s="105">
        <f t="shared" si="78"/>
        <v>2.9999999999999574</v>
      </c>
      <c r="G665" s="105">
        <f t="shared" si="78"/>
        <v>1</v>
      </c>
      <c r="H665" s="106">
        <f t="shared" si="78"/>
        <v>3.4999999999999587</v>
      </c>
      <c r="I665" s="107">
        <f t="shared" si="74"/>
        <v>20.999999999999453</v>
      </c>
      <c r="J665" s="108">
        <f t="shared" si="75"/>
        <v>40.249999999999453</v>
      </c>
      <c r="M665" s="38">
        <v>659</v>
      </c>
    </row>
    <row r="666" spans="1:13">
      <c r="A666" s="117">
        <f t="shared" si="77"/>
        <v>19.25</v>
      </c>
      <c r="B666" s="121"/>
      <c r="C666" s="121"/>
      <c r="D666" s="105">
        <f t="shared" si="78"/>
        <v>0.50000000000000033</v>
      </c>
      <c r="E666" s="105">
        <f t="shared" si="78"/>
        <v>5.9999999999999147</v>
      </c>
      <c r="F666" s="105">
        <f t="shared" si="78"/>
        <v>2.9999999999999574</v>
      </c>
      <c r="G666" s="105">
        <f t="shared" si="78"/>
        <v>1</v>
      </c>
      <c r="H666" s="106">
        <f t="shared" si="78"/>
        <v>3.4999999999999587</v>
      </c>
      <c r="I666" s="107">
        <f t="shared" si="74"/>
        <v>20.999999999999453</v>
      </c>
      <c r="J666" s="108">
        <f t="shared" si="75"/>
        <v>40.249999999999453</v>
      </c>
      <c r="M666" s="38">
        <v>660</v>
      </c>
    </row>
    <row r="667" spans="1:13">
      <c r="A667" s="117">
        <f t="shared" si="77"/>
        <v>19.25</v>
      </c>
      <c r="B667" s="121"/>
      <c r="C667" s="121"/>
      <c r="D667" s="105">
        <f t="shared" si="78"/>
        <v>0.50000000000000033</v>
      </c>
      <c r="E667" s="105">
        <f t="shared" si="78"/>
        <v>5.9999999999999147</v>
      </c>
      <c r="F667" s="105">
        <f t="shared" si="78"/>
        <v>2.9999999999999574</v>
      </c>
      <c r="G667" s="105">
        <f t="shared" si="78"/>
        <v>1</v>
      </c>
      <c r="H667" s="106">
        <f t="shared" si="78"/>
        <v>3.4999999999999587</v>
      </c>
      <c r="I667" s="107">
        <f t="shared" si="74"/>
        <v>20.999999999999453</v>
      </c>
      <c r="J667" s="108">
        <f t="shared" si="75"/>
        <v>40.249999999999453</v>
      </c>
      <c r="M667" s="38">
        <v>661</v>
      </c>
    </row>
    <row r="668" spans="1:13">
      <c r="A668" s="117">
        <f t="shared" si="77"/>
        <v>19.25</v>
      </c>
      <c r="B668" s="121"/>
      <c r="C668" s="121"/>
      <c r="D668" s="105">
        <f t="shared" si="78"/>
        <v>0.50000000000000033</v>
      </c>
      <c r="E668" s="105">
        <f t="shared" si="78"/>
        <v>5.9999999999999147</v>
      </c>
      <c r="F668" s="105">
        <f t="shared" si="78"/>
        <v>2.9999999999999574</v>
      </c>
      <c r="G668" s="105">
        <f t="shared" si="78"/>
        <v>1</v>
      </c>
      <c r="H668" s="106">
        <f t="shared" si="78"/>
        <v>3.4999999999999587</v>
      </c>
      <c r="I668" s="107">
        <f t="shared" si="74"/>
        <v>20.999999999999453</v>
      </c>
      <c r="J668" s="108">
        <f t="shared" si="75"/>
        <v>40.249999999999453</v>
      </c>
      <c r="M668" s="38">
        <v>662</v>
      </c>
    </row>
    <row r="669" spans="1:13">
      <c r="A669" s="117">
        <f t="shared" si="77"/>
        <v>19.25</v>
      </c>
      <c r="B669" s="121"/>
      <c r="C669" s="121"/>
      <c r="D669" s="105">
        <f t="shared" si="78"/>
        <v>0.50000000000000033</v>
      </c>
      <c r="E669" s="105">
        <f t="shared" si="78"/>
        <v>5.9999999999999147</v>
      </c>
      <c r="F669" s="105">
        <f t="shared" si="78"/>
        <v>2.9999999999999574</v>
      </c>
      <c r="G669" s="105">
        <f t="shared" si="78"/>
        <v>1</v>
      </c>
      <c r="H669" s="106">
        <f t="shared" si="78"/>
        <v>3.4999999999999587</v>
      </c>
      <c r="I669" s="107">
        <f t="shared" si="74"/>
        <v>20.999999999999453</v>
      </c>
      <c r="J669" s="108">
        <f t="shared" si="75"/>
        <v>40.249999999999453</v>
      </c>
      <c r="M669" s="38">
        <v>663</v>
      </c>
    </row>
    <row r="670" spans="1:13">
      <c r="A670" s="117">
        <f t="shared" si="77"/>
        <v>19.25</v>
      </c>
      <c r="B670" s="121"/>
      <c r="C670" s="121"/>
      <c r="D670" s="105">
        <f t="shared" si="78"/>
        <v>0.50000000000000033</v>
      </c>
      <c r="E670" s="105">
        <f t="shared" si="78"/>
        <v>5.9999999999999147</v>
      </c>
      <c r="F670" s="105">
        <f t="shared" si="78"/>
        <v>2.9999999999999574</v>
      </c>
      <c r="G670" s="105">
        <f t="shared" si="78"/>
        <v>1</v>
      </c>
      <c r="H670" s="106">
        <f t="shared" si="78"/>
        <v>3.4999999999999587</v>
      </c>
      <c r="I670" s="107">
        <f t="shared" si="74"/>
        <v>20.999999999999453</v>
      </c>
      <c r="J670" s="108">
        <f t="shared" si="75"/>
        <v>40.249999999999453</v>
      </c>
      <c r="M670" s="38">
        <v>664</v>
      </c>
    </row>
    <row r="671" spans="1:13">
      <c r="A671" s="117">
        <f t="shared" si="77"/>
        <v>19.25</v>
      </c>
      <c r="B671" s="121"/>
      <c r="C671" s="121"/>
      <c r="D671" s="105">
        <f t="shared" si="78"/>
        <v>0.50000000000000033</v>
      </c>
      <c r="E671" s="105">
        <f t="shared" si="78"/>
        <v>5.9999999999999147</v>
      </c>
      <c r="F671" s="105">
        <f t="shared" si="78"/>
        <v>2.9999999999999574</v>
      </c>
      <c r="G671" s="105">
        <f t="shared" si="78"/>
        <v>1</v>
      </c>
      <c r="H671" s="106">
        <f t="shared" si="78"/>
        <v>3.4999999999999587</v>
      </c>
      <c r="I671" s="107">
        <f t="shared" si="74"/>
        <v>20.999999999999453</v>
      </c>
      <c r="J671" s="108">
        <f t="shared" si="75"/>
        <v>40.249999999999453</v>
      </c>
      <c r="M671" s="38">
        <v>665</v>
      </c>
    </row>
    <row r="672" spans="1:13">
      <c r="A672" s="117">
        <f t="shared" si="77"/>
        <v>19.25</v>
      </c>
      <c r="B672" s="121"/>
      <c r="C672" s="121"/>
      <c r="D672" s="105">
        <f t="shared" si="78"/>
        <v>0.50000000000000033</v>
      </c>
      <c r="E672" s="105">
        <f t="shared" si="78"/>
        <v>5.9999999999999147</v>
      </c>
      <c r="F672" s="105">
        <f t="shared" si="78"/>
        <v>2.9999999999999574</v>
      </c>
      <c r="G672" s="105">
        <f t="shared" si="78"/>
        <v>1</v>
      </c>
      <c r="H672" s="106">
        <f t="shared" si="78"/>
        <v>3.4999999999999587</v>
      </c>
      <c r="I672" s="107">
        <f t="shared" si="74"/>
        <v>20.999999999999453</v>
      </c>
      <c r="J672" s="108">
        <f t="shared" si="75"/>
        <v>40.249999999999453</v>
      </c>
      <c r="M672" s="38">
        <v>666</v>
      </c>
    </row>
    <row r="673" spans="1:13">
      <c r="A673" s="117">
        <f t="shared" si="77"/>
        <v>19.25</v>
      </c>
      <c r="B673" s="121"/>
      <c r="C673" s="121"/>
      <c r="D673" s="105">
        <f t="shared" si="78"/>
        <v>0.50000000000000033</v>
      </c>
      <c r="E673" s="105">
        <f t="shared" si="78"/>
        <v>5.9999999999999147</v>
      </c>
      <c r="F673" s="105">
        <f t="shared" si="78"/>
        <v>2.9999999999999574</v>
      </c>
      <c r="G673" s="105">
        <f t="shared" si="78"/>
        <v>1</v>
      </c>
      <c r="H673" s="106">
        <f t="shared" si="78"/>
        <v>3.4999999999999587</v>
      </c>
      <c r="I673" s="107">
        <f t="shared" si="74"/>
        <v>20.999999999999453</v>
      </c>
      <c r="J673" s="108">
        <f t="shared" si="75"/>
        <v>40.249999999999453</v>
      </c>
      <c r="M673" s="38">
        <v>667</v>
      </c>
    </row>
    <row r="674" spans="1:13">
      <c r="A674" s="117">
        <f t="shared" si="77"/>
        <v>19.25</v>
      </c>
      <c r="B674" s="121"/>
      <c r="C674" s="121"/>
      <c r="D674" s="105">
        <f t="shared" si="78"/>
        <v>0.50000000000000033</v>
      </c>
      <c r="E674" s="105">
        <f t="shared" si="78"/>
        <v>5.9999999999999147</v>
      </c>
      <c r="F674" s="105">
        <f t="shared" si="78"/>
        <v>2.9999999999999574</v>
      </c>
      <c r="G674" s="105">
        <f t="shared" si="78"/>
        <v>1</v>
      </c>
      <c r="H674" s="106">
        <f t="shared" si="78"/>
        <v>3.4999999999999587</v>
      </c>
      <c r="I674" s="107">
        <f t="shared" si="74"/>
        <v>20.999999999999453</v>
      </c>
      <c r="J674" s="108">
        <f t="shared" si="75"/>
        <v>40.249999999999453</v>
      </c>
      <c r="M674" s="38">
        <v>668</v>
      </c>
    </row>
    <row r="675" spans="1:13">
      <c r="A675" s="117">
        <f t="shared" si="77"/>
        <v>19.25</v>
      </c>
      <c r="B675" s="121"/>
      <c r="C675" s="121"/>
      <c r="D675" s="105">
        <f t="shared" si="78"/>
        <v>0.50000000000000033</v>
      </c>
      <c r="E675" s="105">
        <f t="shared" si="78"/>
        <v>5.9999999999999147</v>
      </c>
      <c r="F675" s="105">
        <f t="shared" si="78"/>
        <v>2.9999999999999574</v>
      </c>
      <c r="G675" s="105">
        <f t="shared" si="78"/>
        <v>1</v>
      </c>
      <c r="H675" s="106">
        <f t="shared" si="78"/>
        <v>3.4999999999999587</v>
      </c>
      <c r="I675" s="107">
        <f t="shared" si="74"/>
        <v>20.999999999999453</v>
      </c>
      <c r="J675" s="108">
        <f t="shared" si="75"/>
        <v>40.249999999999453</v>
      </c>
      <c r="M675" s="38">
        <v>669</v>
      </c>
    </row>
    <row r="676" spans="1:13">
      <c r="A676" s="117">
        <f t="shared" si="77"/>
        <v>19.25</v>
      </c>
      <c r="B676" s="121"/>
      <c r="C676" s="121"/>
      <c r="D676" s="105">
        <f t="shared" si="78"/>
        <v>0.50000000000000033</v>
      </c>
      <c r="E676" s="105">
        <f t="shared" si="78"/>
        <v>5.9999999999999147</v>
      </c>
      <c r="F676" s="105">
        <f t="shared" si="78"/>
        <v>2.9999999999999574</v>
      </c>
      <c r="G676" s="105">
        <f t="shared" si="78"/>
        <v>1</v>
      </c>
      <c r="H676" s="106">
        <f t="shared" si="78"/>
        <v>3.4999999999999587</v>
      </c>
      <c r="I676" s="107">
        <f t="shared" si="74"/>
        <v>20.999999999999453</v>
      </c>
      <c r="J676" s="108">
        <f t="shared" si="75"/>
        <v>40.249999999999453</v>
      </c>
      <c r="M676" s="38">
        <v>670</v>
      </c>
    </row>
    <row r="677" spans="1:13">
      <c r="A677" s="117">
        <f t="shared" si="77"/>
        <v>19.25</v>
      </c>
      <c r="B677" s="121"/>
      <c r="C677" s="121"/>
      <c r="D677" s="105">
        <f t="shared" si="78"/>
        <v>0.50000000000000033</v>
      </c>
      <c r="E677" s="105">
        <f t="shared" si="78"/>
        <v>5.9999999999999147</v>
      </c>
      <c r="F677" s="105">
        <f t="shared" si="78"/>
        <v>2.9999999999999574</v>
      </c>
      <c r="G677" s="105">
        <f t="shared" si="78"/>
        <v>1</v>
      </c>
      <c r="H677" s="106">
        <f t="shared" si="78"/>
        <v>3.4999999999999587</v>
      </c>
      <c r="I677" s="107">
        <f t="shared" si="74"/>
        <v>20.999999999999453</v>
      </c>
      <c r="J677" s="108">
        <f t="shared" si="75"/>
        <v>40.249999999999453</v>
      </c>
      <c r="M677" s="38">
        <v>671</v>
      </c>
    </row>
    <row r="678" spans="1:13">
      <c r="A678" s="117">
        <f t="shared" si="77"/>
        <v>19.25</v>
      </c>
      <c r="B678" s="121"/>
      <c r="C678" s="121"/>
      <c r="D678" s="105">
        <f t="shared" si="78"/>
        <v>0.50000000000000033</v>
      </c>
      <c r="E678" s="105">
        <f t="shared" si="78"/>
        <v>5.9999999999999147</v>
      </c>
      <c r="F678" s="105">
        <f t="shared" si="78"/>
        <v>2.9999999999999574</v>
      </c>
      <c r="G678" s="105">
        <f t="shared" si="78"/>
        <v>1</v>
      </c>
      <c r="H678" s="106">
        <f t="shared" si="78"/>
        <v>3.4999999999999587</v>
      </c>
      <c r="I678" s="107">
        <f t="shared" si="74"/>
        <v>20.999999999999453</v>
      </c>
      <c r="J678" s="108">
        <f t="shared" si="75"/>
        <v>40.249999999999453</v>
      </c>
      <c r="M678" s="38">
        <v>672</v>
      </c>
    </row>
    <row r="679" spans="1:13">
      <c r="A679" s="117">
        <f t="shared" si="77"/>
        <v>19.25</v>
      </c>
      <c r="B679" s="121"/>
      <c r="C679" s="121"/>
      <c r="D679" s="105">
        <f t="shared" si="78"/>
        <v>0.50000000000000033</v>
      </c>
      <c r="E679" s="105">
        <f t="shared" si="78"/>
        <v>5.9999999999999147</v>
      </c>
      <c r="F679" s="105">
        <f t="shared" si="78"/>
        <v>2.9999999999999574</v>
      </c>
      <c r="G679" s="105">
        <f t="shared" si="78"/>
        <v>1</v>
      </c>
      <c r="H679" s="106">
        <f t="shared" si="78"/>
        <v>3.4999999999999587</v>
      </c>
      <c r="I679" s="107">
        <f t="shared" si="74"/>
        <v>20.999999999999453</v>
      </c>
      <c r="J679" s="108">
        <f t="shared" si="75"/>
        <v>40.249999999999453</v>
      </c>
      <c r="M679" s="38">
        <v>673</v>
      </c>
    </row>
    <row r="680" spans="1:13">
      <c r="A680" s="117">
        <f t="shared" si="77"/>
        <v>19.25</v>
      </c>
      <c r="B680" s="121"/>
      <c r="C680" s="121"/>
      <c r="D680" s="105">
        <f t="shared" ref="D680:H695" si="79">D679</f>
        <v>0.50000000000000033</v>
      </c>
      <c r="E680" s="105">
        <f t="shared" si="79"/>
        <v>5.9999999999999147</v>
      </c>
      <c r="F680" s="105">
        <f t="shared" si="79"/>
        <v>2.9999999999999574</v>
      </c>
      <c r="G680" s="105">
        <f t="shared" si="79"/>
        <v>1</v>
      </c>
      <c r="H680" s="106">
        <f t="shared" si="79"/>
        <v>3.4999999999999587</v>
      </c>
      <c r="I680" s="107">
        <f t="shared" si="74"/>
        <v>20.999999999999453</v>
      </c>
      <c r="J680" s="108">
        <f t="shared" si="75"/>
        <v>40.249999999999453</v>
      </c>
      <c r="M680" s="38">
        <v>674</v>
      </c>
    </row>
    <row r="681" spans="1:13">
      <c r="A681" s="117">
        <f t="shared" si="77"/>
        <v>19.25</v>
      </c>
      <c r="B681" s="121"/>
      <c r="C681" s="121"/>
      <c r="D681" s="105">
        <f t="shared" si="79"/>
        <v>0.50000000000000033</v>
      </c>
      <c r="E681" s="105">
        <f t="shared" si="79"/>
        <v>5.9999999999999147</v>
      </c>
      <c r="F681" s="105">
        <f t="shared" si="79"/>
        <v>2.9999999999999574</v>
      </c>
      <c r="G681" s="105">
        <f t="shared" si="79"/>
        <v>1</v>
      </c>
      <c r="H681" s="106">
        <f t="shared" si="79"/>
        <v>3.4999999999999587</v>
      </c>
      <c r="I681" s="107">
        <f t="shared" si="74"/>
        <v>20.999999999999453</v>
      </c>
      <c r="J681" s="108">
        <f t="shared" si="75"/>
        <v>40.249999999999453</v>
      </c>
      <c r="M681" s="38">
        <v>675</v>
      </c>
    </row>
    <row r="682" spans="1:13">
      <c r="A682" s="117">
        <f t="shared" si="77"/>
        <v>19.25</v>
      </c>
      <c r="B682" s="121"/>
      <c r="C682" s="121"/>
      <c r="D682" s="105">
        <f t="shared" si="79"/>
        <v>0.50000000000000033</v>
      </c>
      <c r="E682" s="105">
        <f t="shared" si="79"/>
        <v>5.9999999999999147</v>
      </c>
      <c r="F682" s="105">
        <f t="shared" si="79"/>
        <v>2.9999999999999574</v>
      </c>
      <c r="G682" s="105">
        <f t="shared" si="79"/>
        <v>1</v>
      </c>
      <c r="H682" s="106">
        <f t="shared" si="79"/>
        <v>3.4999999999999587</v>
      </c>
      <c r="I682" s="107">
        <f t="shared" si="74"/>
        <v>20.999999999999453</v>
      </c>
      <c r="J682" s="108">
        <f t="shared" si="75"/>
        <v>40.249999999999453</v>
      </c>
      <c r="M682" s="38">
        <v>676</v>
      </c>
    </row>
    <row r="683" spans="1:13">
      <c r="A683" s="117">
        <f t="shared" si="77"/>
        <v>19.25</v>
      </c>
      <c r="B683" s="121"/>
      <c r="C683" s="121"/>
      <c r="D683" s="105">
        <f t="shared" si="79"/>
        <v>0.50000000000000033</v>
      </c>
      <c r="E683" s="105">
        <f t="shared" si="79"/>
        <v>5.9999999999999147</v>
      </c>
      <c r="F683" s="105">
        <f t="shared" si="79"/>
        <v>2.9999999999999574</v>
      </c>
      <c r="G683" s="105">
        <f t="shared" si="79"/>
        <v>1</v>
      </c>
      <c r="H683" s="106">
        <f t="shared" si="79"/>
        <v>3.4999999999999587</v>
      </c>
      <c r="I683" s="107">
        <f t="shared" si="74"/>
        <v>20.999999999999453</v>
      </c>
      <c r="J683" s="108">
        <f t="shared" si="75"/>
        <v>40.249999999999453</v>
      </c>
      <c r="M683" s="38">
        <v>677</v>
      </c>
    </row>
    <row r="684" spans="1:13">
      <c r="A684" s="117">
        <f t="shared" si="77"/>
        <v>19.25</v>
      </c>
      <c r="B684" s="121"/>
      <c r="C684" s="121"/>
      <c r="D684" s="105">
        <f t="shared" si="79"/>
        <v>0.50000000000000033</v>
      </c>
      <c r="E684" s="105">
        <f t="shared" si="79"/>
        <v>5.9999999999999147</v>
      </c>
      <c r="F684" s="105">
        <f t="shared" si="79"/>
        <v>2.9999999999999574</v>
      </c>
      <c r="G684" s="105">
        <f t="shared" si="79"/>
        <v>1</v>
      </c>
      <c r="H684" s="106">
        <f t="shared" si="79"/>
        <v>3.4999999999999587</v>
      </c>
      <c r="I684" s="107">
        <f t="shared" si="74"/>
        <v>20.999999999999453</v>
      </c>
      <c r="J684" s="108">
        <f t="shared" si="75"/>
        <v>40.249999999999453</v>
      </c>
      <c r="M684" s="38">
        <v>678</v>
      </c>
    </row>
    <row r="685" spans="1:13">
      <c r="A685" s="117">
        <f t="shared" si="77"/>
        <v>19.25</v>
      </c>
      <c r="B685" s="121"/>
      <c r="C685" s="121"/>
      <c r="D685" s="105">
        <f t="shared" si="79"/>
        <v>0.50000000000000033</v>
      </c>
      <c r="E685" s="105">
        <f t="shared" si="79"/>
        <v>5.9999999999999147</v>
      </c>
      <c r="F685" s="105">
        <f t="shared" si="79"/>
        <v>2.9999999999999574</v>
      </c>
      <c r="G685" s="105">
        <f t="shared" si="79"/>
        <v>1</v>
      </c>
      <c r="H685" s="106">
        <f t="shared" si="79"/>
        <v>3.4999999999999587</v>
      </c>
      <c r="I685" s="107">
        <f t="shared" si="74"/>
        <v>20.999999999999453</v>
      </c>
      <c r="J685" s="108">
        <f t="shared" si="75"/>
        <v>40.249999999999453</v>
      </c>
      <c r="M685" s="38">
        <v>679</v>
      </c>
    </row>
    <row r="686" spans="1:13">
      <c r="A686" s="117">
        <f t="shared" si="77"/>
        <v>19.25</v>
      </c>
      <c r="B686" s="121"/>
      <c r="C686" s="121"/>
      <c r="D686" s="105">
        <f t="shared" si="79"/>
        <v>0.50000000000000033</v>
      </c>
      <c r="E686" s="105">
        <f t="shared" si="79"/>
        <v>5.9999999999999147</v>
      </c>
      <c r="F686" s="105">
        <f t="shared" si="79"/>
        <v>2.9999999999999574</v>
      </c>
      <c r="G686" s="105">
        <f t="shared" si="79"/>
        <v>1</v>
      </c>
      <c r="H686" s="106">
        <f t="shared" si="79"/>
        <v>3.4999999999999587</v>
      </c>
      <c r="I686" s="107">
        <f t="shared" si="74"/>
        <v>20.999999999999453</v>
      </c>
      <c r="J686" s="108">
        <f t="shared" si="75"/>
        <v>40.249999999999453</v>
      </c>
      <c r="M686" s="38">
        <v>680</v>
      </c>
    </row>
    <row r="687" spans="1:13">
      <c r="A687" s="117">
        <f t="shared" si="77"/>
        <v>19.25</v>
      </c>
      <c r="B687" s="121"/>
      <c r="C687" s="121"/>
      <c r="D687" s="105">
        <f t="shared" si="79"/>
        <v>0.50000000000000033</v>
      </c>
      <c r="E687" s="105">
        <f t="shared" si="79"/>
        <v>5.9999999999999147</v>
      </c>
      <c r="F687" s="105">
        <f t="shared" si="79"/>
        <v>2.9999999999999574</v>
      </c>
      <c r="G687" s="105">
        <f t="shared" si="79"/>
        <v>1</v>
      </c>
      <c r="H687" s="106">
        <f t="shared" si="79"/>
        <v>3.4999999999999587</v>
      </c>
      <c r="I687" s="107">
        <f t="shared" si="74"/>
        <v>20.999999999999453</v>
      </c>
      <c r="J687" s="108">
        <f t="shared" si="75"/>
        <v>40.249999999999453</v>
      </c>
      <c r="M687" s="38">
        <v>681</v>
      </c>
    </row>
    <row r="688" spans="1:13">
      <c r="A688" s="117">
        <f t="shared" si="77"/>
        <v>19.25</v>
      </c>
      <c r="B688" s="121"/>
      <c r="C688" s="121"/>
      <c r="D688" s="105">
        <f t="shared" si="79"/>
        <v>0.50000000000000033</v>
      </c>
      <c r="E688" s="105">
        <f t="shared" si="79"/>
        <v>5.9999999999999147</v>
      </c>
      <c r="F688" s="105">
        <f t="shared" si="79"/>
        <v>2.9999999999999574</v>
      </c>
      <c r="G688" s="105">
        <f t="shared" si="79"/>
        <v>1</v>
      </c>
      <c r="H688" s="106">
        <f t="shared" si="79"/>
        <v>3.4999999999999587</v>
      </c>
      <c r="I688" s="107">
        <f t="shared" si="74"/>
        <v>20.999999999999453</v>
      </c>
      <c r="J688" s="108">
        <f t="shared" si="75"/>
        <v>40.249999999999453</v>
      </c>
      <c r="M688" s="38">
        <v>682</v>
      </c>
    </row>
    <row r="689" spans="1:13">
      <c r="A689" s="117">
        <f t="shared" si="77"/>
        <v>19.25</v>
      </c>
      <c r="B689" s="121"/>
      <c r="C689" s="121"/>
      <c r="D689" s="105">
        <f t="shared" si="79"/>
        <v>0.50000000000000033</v>
      </c>
      <c r="E689" s="105">
        <f t="shared" si="79"/>
        <v>5.9999999999999147</v>
      </c>
      <c r="F689" s="105">
        <f t="shared" si="79"/>
        <v>2.9999999999999574</v>
      </c>
      <c r="G689" s="105">
        <f t="shared" si="79"/>
        <v>1</v>
      </c>
      <c r="H689" s="106">
        <f t="shared" si="79"/>
        <v>3.4999999999999587</v>
      </c>
      <c r="I689" s="107">
        <f t="shared" si="74"/>
        <v>20.999999999999453</v>
      </c>
      <c r="J689" s="108">
        <f t="shared" si="75"/>
        <v>40.249999999999453</v>
      </c>
      <c r="M689" s="38">
        <v>683</v>
      </c>
    </row>
    <row r="690" spans="1:13">
      <c r="A690" s="117">
        <f t="shared" si="77"/>
        <v>19.25</v>
      </c>
      <c r="B690" s="121"/>
      <c r="C690" s="121"/>
      <c r="D690" s="105">
        <f t="shared" si="79"/>
        <v>0.50000000000000033</v>
      </c>
      <c r="E690" s="105">
        <f t="shared" si="79"/>
        <v>5.9999999999999147</v>
      </c>
      <c r="F690" s="105">
        <f t="shared" si="79"/>
        <v>2.9999999999999574</v>
      </c>
      <c r="G690" s="105">
        <f t="shared" si="79"/>
        <v>1</v>
      </c>
      <c r="H690" s="106">
        <f t="shared" si="79"/>
        <v>3.4999999999999587</v>
      </c>
      <c r="I690" s="107">
        <f t="shared" si="74"/>
        <v>20.999999999999453</v>
      </c>
      <c r="J690" s="108">
        <f t="shared" si="75"/>
        <v>40.249999999999453</v>
      </c>
      <c r="M690" s="38">
        <v>684</v>
      </c>
    </row>
    <row r="691" spans="1:13">
      <c r="A691" s="117">
        <f t="shared" si="77"/>
        <v>19.25</v>
      </c>
      <c r="B691" s="121"/>
      <c r="C691" s="121"/>
      <c r="D691" s="105">
        <f t="shared" si="79"/>
        <v>0.50000000000000033</v>
      </c>
      <c r="E691" s="105">
        <f t="shared" si="79"/>
        <v>5.9999999999999147</v>
      </c>
      <c r="F691" s="105">
        <f t="shared" si="79"/>
        <v>2.9999999999999574</v>
      </c>
      <c r="G691" s="105">
        <f t="shared" si="79"/>
        <v>1</v>
      </c>
      <c r="H691" s="106">
        <f t="shared" si="79"/>
        <v>3.4999999999999587</v>
      </c>
      <c r="I691" s="107">
        <f t="shared" si="74"/>
        <v>20.999999999999453</v>
      </c>
      <c r="J691" s="108">
        <f t="shared" si="75"/>
        <v>40.249999999999453</v>
      </c>
      <c r="M691" s="38">
        <v>685</v>
      </c>
    </row>
    <row r="692" spans="1:13">
      <c r="A692" s="117">
        <f t="shared" si="77"/>
        <v>19.25</v>
      </c>
      <c r="B692" s="121"/>
      <c r="C692" s="121"/>
      <c r="D692" s="105">
        <f t="shared" si="79"/>
        <v>0.50000000000000033</v>
      </c>
      <c r="E692" s="105">
        <f t="shared" si="79"/>
        <v>5.9999999999999147</v>
      </c>
      <c r="F692" s="105">
        <f t="shared" si="79"/>
        <v>2.9999999999999574</v>
      </c>
      <c r="G692" s="105">
        <f t="shared" si="79"/>
        <v>1</v>
      </c>
      <c r="H692" s="106">
        <f t="shared" si="79"/>
        <v>3.4999999999999587</v>
      </c>
      <c r="I692" s="107">
        <f t="shared" si="74"/>
        <v>20.999999999999453</v>
      </c>
      <c r="J692" s="108">
        <f t="shared" si="75"/>
        <v>40.249999999999453</v>
      </c>
      <c r="M692" s="38">
        <v>686</v>
      </c>
    </row>
    <row r="693" spans="1:13">
      <c r="A693" s="117">
        <f t="shared" si="77"/>
        <v>19.25</v>
      </c>
      <c r="B693" s="121"/>
      <c r="C693" s="121"/>
      <c r="D693" s="105">
        <f t="shared" si="79"/>
        <v>0.50000000000000033</v>
      </c>
      <c r="E693" s="105">
        <f t="shared" si="79"/>
        <v>5.9999999999999147</v>
      </c>
      <c r="F693" s="105">
        <f t="shared" si="79"/>
        <v>2.9999999999999574</v>
      </c>
      <c r="G693" s="105">
        <f t="shared" si="79"/>
        <v>1</v>
      </c>
      <c r="H693" s="106">
        <f t="shared" si="79"/>
        <v>3.4999999999999587</v>
      </c>
      <c r="I693" s="107">
        <f t="shared" si="74"/>
        <v>20.999999999999453</v>
      </c>
      <c r="J693" s="108">
        <f t="shared" si="75"/>
        <v>40.249999999999453</v>
      </c>
      <c r="M693" s="38">
        <v>687</v>
      </c>
    </row>
    <row r="694" spans="1:13">
      <c r="A694" s="117">
        <f t="shared" si="77"/>
        <v>19.25</v>
      </c>
      <c r="B694" s="121"/>
      <c r="C694" s="121"/>
      <c r="D694" s="105">
        <f t="shared" si="79"/>
        <v>0.50000000000000033</v>
      </c>
      <c r="E694" s="105">
        <f t="shared" si="79"/>
        <v>5.9999999999999147</v>
      </c>
      <c r="F694" s="105">
        <f t="shared" si="79"/>
        <v>2.9999999999999574</v>
      </c>
      <c r="G694" s="105">
        <f t="shared" si="79"/>
        <v>1</v>
      </c>
      <c r="H694" s="106">
        <f t="shared" si="79"/>
        <v>3.4999999999999587</v>
      </c>
      <c r="I694" s="107">
        <f t="shared" si="74"/>
        <v>20.999999999999453</v>
      </c>
      <c r="J694" s="108">
        <f t="shared" si="75"/>
        <v>40.249999999999453</v>
      </c>
      <c r="M694" s="38">
        <v>688</v>
      </c>
    </row>
    <row r="695" spans="1:13">
      <c r="A695" s="117">
        <f t="shared" si="77"/>
        <v>19.25</v>
      </c>
      <c r="B695" s="121"/>
      <c r="C695" s="121"/>
      <c r="D695" s="105">
        <f t="shared" si="79"/>
        <v>0.50000000000000033</v>
      </c>
      <c r="E695" s="105">
        <f t="shared" si="79"/>
        <v>5.9999999999999147</v>
      </c>
      <c r="F695" s="105">
        <f t="shared" si="79"/>
        <v>2.9999999999999574</v>
      </c>
      <c r="G695" s="105">
        <f t="shared" si="79"/>
        <v>1</v>
      </c>
      <c r="H695" s="106">
        <f t="shared" si="79"/>
        <v>3.4999999999999587</v>
      </c>
      <c r="I695" s="107">
        <f t="shared" si="74"/>
        <v>20.999999999999453</v>
      </c>
      <c r="J695" s="108">
        <f t="shared" si="75"/>
        <v>40.249999999999453</v>
      </c>
      <c r="M695" s="38">
        <v>689</v>
      </c>
    </row>
    <row r="696" spans="1:13">
      <c r="A696" s="117">
        <f t="shared" si="77"/>
        <v>19.25</v>
      </c>
      <c r="B696" s="121"/>
      <c r="C696" s="121"/>
      <c r="D696" s="105">
        <f t="shared" ref="D696:H711" si="80">D695</f>
        <v>0.50000000000000033</v>
      </c>
      <c r="E696" s="105">
        <f t="shared" si="80"/>
        <v>5.9999999999999147</v>
      </c>
      <c r="F696" s="105">
        <f t="shared" si="80"/>
        <v>2.9999999999999574</v>
      </c>
      <c r="G696" s="105">
        <f t="shared" si="80"/>
        <v>1</v>
      </c>
      <c r="H696" s="106">
        <f t="shared" si="80"/>
        <v>3.4999999999999587</v>
      </c>
      <c r="I696" s="107">
        <f t="shared" si="74"/>
        <v>20.999999999999453</v>
      </c>
      <c r="J696" s="108">
        <f t="shared" si="75"/>
        <v>40.249999999999453</v>
      </c>
      <c r="M696" s="38">
        <v>690</v>
      </c>
    </row>
    <row r="697" spans="1:13">
      <c r="A697" s="117">
        <f t="shared" si="77"/>
        <v>19.25</v>
      </c>
      <c r="B697" s="121"/>
      <c r="C697" s="121"/>
      <c r="D697" s="105">
        <f t="shared" si="80"/>
        <v>0.50000000000000033</v>
      </c>
      <c r="E697" s="105">
        <f t="shared" si="80"/>
        <v>5.9999999999999147</v>
      </c>
      <c r="F697" s="105">
        <f t="shared" si="80"/>
        <v>2.9999999999999574</v>
      </c>
      <c r="G697" s="105">
        <f t="shared" si="80"/>
        <v>1</v>
      </c>
      <c r="H697" s="106">
        <f t="shared" si="80"/>
        <v>3.4999999999999587</v>
      </c>
      <c r="I697" s="107">
        <f t="shared" si="74"/>
        <v>20.999999999999453</v>
      </c>
      <c r="J697" s="108">
        <f t="shared" si="75"/>
        <v>40.249999999999453</v>
      </c>
      <c r="M697" s="38">
        <v>691</v>
      </c>
    </row>
    <row r="698" spans="1:13">
      <c r="A698" s="117">
        <f t="shared" si="77"/>
        <v>19.25</v>
      </c>
      <c r="B698" s="121"/>
      <c r="C698" s="121"/>
      <c r="D698" s="105">
        <f t="shared" si="80"/>
        <v>0.50000000000000033</v>
      </c>
      <c r="E698" s="105">
        <f t="shared" si="80"/>
        <v>5.9999999999999147</v>
      </c>
      <c r="F698" s="105">
        <f t="shared" si="80"/>
        <v>2.9999999999999574</v>
      </c>
      <c r="G698" s="105">
        <f t="shared" si="80"/>
        <v>1</v>
      </c>
      <c r="H698" s="106">
        <f t="shared" si="80"/>
        <v>3.4999999999999587</v>
      </c>
      <c r="I698" s="107">
        <f t="shared" si="74"/>
        <v>20.999999999999453</v>
      </c>
      <c r="J698" s="108">
        <f t="shared" si="75"/>
        <v>40.249999999999453</v>
      </c>
      <c r="M698" s="38">
        <v>692</v>
      </c>
    </row>
    <row r="699" spans="1:13">
      <c r="A699" s="117">
        <f t="shared" si="77"/>
        <v>19.25</v>
      </c>
      <c r="B699" s="121"/>
      <c r="C699" s="121"/>
      <c r="D699" s="105">
        <f t="shared" si="80"/>
        <v>0.50000000000000033</v>
      </c>
      <c r="E699" s="105">
        <f t="shared" si="80"/>
        <v>5.9999999999999147</v>
      </c>
      <c r="F699" s="105">
        <f t="shared" si="80"/>
        <v>2.9999999999999574</v>
      </c>
      <c r="G699" s="105">
        <f t="shared" si="80"/>
        <v>1</v>
      </c>
      <c r="H699" s="106">
        <f t="shared" si="80"/>
        <v>3.4999999999999587</v>
      </c>
      <c r="I699" s="107">
        <f t="shared" si="74"/>
        <v>20.999999999999453</v>
      </c>
      <c r="J699" s="108">
        <f t="shared" si="75"/>
        <v>40.249999999999453</v>
      </c>
      <c r="M699" s="38">
        <v>693</v>
      </c>
    </row>
    <row r="700" spans="1:13">
      <c r="A700" s="117">
        <f t="shared" si="77"/>
        <v>19.25</v>
      </c>
      <c r="B700" s="121"/>
      <c r="C700" s="121"/>
      <c r="D700" s="105">
        <f t="shared" si="80"/>
        <v>0.50000000000000033</v>
      </c>
      <c r="E700" s="105">
        <f t="shared" si="80"/>
        <v>5.9999999999999147</v>
      </c>
      <c r="F700" s="105">
        <f t="shared" si="80"/>
        <v>2.9999999999999574</v>
      </c>
      <c r="G700" s="105">
        <f t="shared" si="80"/>
        <v>1</v>
      </c>
      <c r="H700" s="106">
        <f t="shared" si="80"/>
        <v>3.4999999999999587</v>
      </c>
      <c r="I700" s="107">
        <f t="shared" si="74"/>
        <v>20.999999999999453</v>
      </c>
      <c r="J700" s="108">
        <f t="shared" si="75"/>
        <v>40.249999999999453</v>
      </c>
      <c r="M700" s="38">
        <v>694</v>
      </c>
    </row>
    <row r="701" spans="1:13">
      <c r="A701" s="117">
        <f t="shared" si="77"/>
        <v>19.25</v>
      </c>
      <c r="B701" s="121"/>
      <c r="C701" s="121"/>
      <c r="D701" s="105">
        <f t="shared" si="80"/>
        <v>0.50000000000000033</v>
      </c>
      <c r="E701" s="105">
        <f t="shared" si="80"/>
        <v>5.9999999999999147</v>
      </c>
      <c r="F701" s="105">
        <f t="shared" si="80"/>
        <v>2.9999999999999574</v>
      </c>
      <c r="G701" s="105">
        <f t="shared" si="80"/>
        <v>1</v>
      </c>
      <c r="H701" s="106">
        <f t="shared" si="80"/>
        <v>3.4999999999999587</v>
      </c>
      <c r="I701" s="107">
        <f t="shared" si="74"/>
        <v>20.999999999999453</v>
      </c>
      <c r="J701" s="108">
        <f t="shared" si="75"/>
        <v>40.249999999999453</v>
      </c>
      <c r="M701" s="38">
        <v>695</v>
      </c>
    </row>
    <row r="702" spans="1:13">
      <c r="A702" s="117">
        <f t="shared" si="77"/>
        <v>19.25</v>
      </c>
      <c r="B702" s="121"/>
      <c r="C702" s="121"/>
      <c r="D702" s="105">
        <f t="shared" si="80"/>
        <v>0.50000000000000033</v>
      </c>
      <c r="E702" s="105">
        <f t="shared" si="80"/>
        <v>5.9999999999999147</v>
      </c>
      <c r="F702" s="105">
        <f t="shared" si="80"/>
        <v>2.9999999999999574</v>
      </c>
      <c r="G702" s="105">
        <f t="shared" si="80"/>
        <v>1</v>
      </c>
      <c r="H702" s="106">
        <f t="shared" si="80"/>
        <v>3.4999999999999587</v>
      </c>
      <c r="I702" s="107">
        <f t="shared" si="74"/>
        <v>20.999999999999453</v>
      </c>
      <c r="J702" s="108">
        <f t="shared" si="75"/>
        <v>40.249999999999453</v>
      </c>
      <c r="M702" s="38">
        <v>696</v>
      </c>
    </row>
    <row r="703" spans="1:13">
      <c r="A703" s="117">
        <f t="shared" si="77"/>
        <v>19.25</v>
      </c>
      <c r="B703" s="121"/>
      <c r="C703" s="121"/>
      <c r="D703" s="105">
        <f t="shared" si="80"/>
        <v>0.50000000000000033</v>
      </c>
      <c r="E703" s="105">
        <f t="shared" si="80"/>
        <v>5.9999999999999147</v>
      </c>
      <c r="F703" s="105">
        <f t="shared" si="80"/>
        <v>2.9999999999999574</v>
      </c>
      <c r="G703" s="105">
        <f t="shared" si="80"/>
        <v>1</v>
      </c>
      <c r="H703" s="106">
        <f t="shared" si="80"/>
        <v>3.4999999999999587</v>
      </c>
      <c r="I703" s="107">
        <f t="shared" si="74"/>
        <v>20.999999999999453</v>
      </c>
      <c r="J703" s="108">
        <f t="shared" si="75"/>
        <v>40.249999999999453</v>
      </c>
      <c r="M703" s="38">
        <v>697</v>
      </c>
    </row>
    <row r="704" spans="1:13">
      <c r="A704" s="117">
        <f t="shared" si="77"/>
        <v>19.25</v>
      </c>
      <c r="B704" s="121"/>
      <c r="C704" s="121"/>
      <c r="D704" s="105">
        <f t="shared" si="80"/>
        <v>0.50000000000000033</v>
      </c>
      <c r="E704" s="105">
        <f t="shared" si="80"/>
        <v>5.9999999999999147</v>
      </c>
      <c r="F704" s="105">
        <f t="shared" si="80"/>
        <v>2.9999999999999574</v>
      </c>
      <c r="G704" s="105">
        <f t="shared" si="80"/>
        <v>1</v>
      </c>
      <c r="H704" s="106">
        <f t="shared" si="80"/>
        <v>3.4999999999999587</v>
      </c>
      <c r="I704" s="107">
        <f t="shared" si="74"/>
        <v>20.999999999999453</v>
      </c>
      <c r="J704" s="108">
        <f t="shared" si="75"/>
        <v>40.249999999999453</v>
      </c>
      <c r="M704" s="38">
        <v>698</v>
      </c>
    </row>
    <row r="705" spans="1:13">
      <c r="A705" s="117">
        <f t="shared" si="77"/>
        <v>19.25</v>
      </c>
      <c r="B705" s="121"/>
      <c r="C705" s="121"/>
      <c r="D705" s="105">
        <f t="shared" si="80"/>
        <v>0.50000000000000033</v>
      </c>
      <c r="E705" s="105">
        <f t="shared" si="80"/>
        <v>5.9999999999999147</v>
      </c>
      <c r="F705" s="105">
        <f t="shared" si="80"/>
        <v>2.9999999999999574</v>
      </c>
      <c r="G705" s="105">
        <f t="shared" si="80"/>
        <v>1</v>
      </c>
      <c r="H705" s="106">
        <f t="shared" si="80"/>
        <v>3.4999999999999587</v>
      </c>
      <c r="I705" s="107">
        <f t="shared" si="74"/>
        <v>20.999999999999453</v>
      </c>
      <c r="J705" s="108">
        <f t="shared" si="75"/>
        <v>40.249999999999453</v>
      </c>
      <c r="M705" s="38">
        <v>699</v>
      </c>
    </row>
    <row r="706" spans="1:13">
      <c r="A706" s="117">
        <f t="shared" si="77"/>
        <v>19.25</v>
      </c>
      <c r="B706" s="121"/>
      <c r="C706" s="121"/>
      <c r="D706" s="105">
        <f t="shared" si="80"/>
        <v>0.50000000000000033</v>
      </c>
      <c r="E706" s="105">
        <f t="shared" si="80"/>
        <v>5.9999999999999147</v>
      </c>
      <c r="F706" s="105">
        <f t="shared" si="80"/>
        <v>2.9999999999999574</v>
      </c>
      <c r="G706" s="105">
        <f t="shared" si="80"/>
        <v>1</v>
      </c>
      <c r="H706" s="106">
        <f t="shared" si="80"/>
        <v>3.4999999999999587</v>
      </c>
      <c r="I706" s="107">
        <f t="shared" si="74"/>
        <v>20.999999999999453</v>
      </c>
      <c r="J706" s="108">
        <f t="shared" si="75"/>
        <v>40.249999999999453</v>
      </c>
      <c r="M706" s="38">
        <v>700</v>
      </c>
    </row>
    <row r="707" spans="1:13">
      <c r="A707" s="117">
        <f t="shared" si="77"/>
        <v>19.25</v>
      </c>
      <c r="B707" s="121"/>
      <c r="C707" s="121"/>
      <c r="D707" s="105">
        <f t="shared" si="80"/>
        <v>0.50000000000000033</v>
      </c>
      <c r="E707" s="105">
        <f t="shared" si="80"/>
        <v>5.9999999999999147</v>
      </c>
      <c r="F707" s="105">
        <f t="shared" si="80"/>
        <v>2.9999999999999574</v>
      </c>
      <c r="G707" s="105">
        <f t="shared" si="80"/>
        <v>1</v>
      </c>
      <c r="H707" s="106">
        <f t="shared" si="80"/>
        <v>3.4999999999999587</v>
      </c>
      <c r="I707" s="107">
        <f t="shared" si="74"/>
        <v>20.999999999999453</v>
      </c>
      <c r="J707" s="108">
        <f t="shared" si="75"/>
        <v>40.249999999999453</v>
      </c>
      <c r="M707" s="38">
        <v>701</v>
      </c>
    </row>
    <row r="708" spans="1:13">
      <c r="A708" s="117">
        <f t="shared" si="77"/>
        <v>19.25</v>
      </c>
      <c r="B708" s="121"/>
      <c r="C708" s="121"/>
      <c r="D708" s="105">
        <f t="shared" si="80"/>
        <v>0.50000000000000033</v>
      </c>
      <c r="E708" s="105">
        <f t="shared" si="80"/>
        <v>5.9999999999999147</v>
      </c>
      <c r="F708" s="105">
        <f t="shared" si="80"/>
        <v>2.9999999999999574</v>
      </c>
      <c r="G708" s="105">
        <f t="shared" si="80"/>
        <v>1</v>
      </c>
      <c r="H708" s="106">
        <f t="shared" si="80"/>
        <v>3.4999999999999587</v>
      </c>
      <c r="I708" s="107">
        <f t="shared" si="74"/>
        <v>20.999999999999453</v>
      </c>
      <c r="J708" s="108">
        <f t="shared" si="75"/>
        <v>40.249999999999453</v>
      </c>
      <c r="M708" s="38">
        <v>702</v>
      </c>
    </row>
    <row r="709" spans="1:13">
      <c r="A709" s="117">
        <f t="shared" si="77"/>
        <v>19.25</v>
      </c>
      <c r="B709" s="121"/>
      <c r="C709" s="121"/>
      <c r="D709" s="105">
        <f t="shared" si="80"/>
        <v>0.50000000000000033</v>
      </c>
      <c r="E709" s="105">
        <f t="shared" si="80"/>
        <v>5.9999999999999147</v>
      </c>
      <c r="F709" s="105">
        <f t="shared" si="80"/>
        <v>2.9999999999999574</v>
      </c>
      <c r="G709" s="105">
        <f t="shared" si="80"/>
        <v>1</v>
      </c>
      <c r="H709" s="106">
        <f t="shared" si="80"/>
        <v>3.4999999999999587</v>
      </c>
      <c r="I709" s="107">
        <f t="shared" si="74"/>
        <v>20.999999999999453</v>
      </c>
      <c r="J709" s="108">
        <f t="shared" si="75"/>
        <v>40.249999999999453</v>
      </c>
      <c r="M709" s="38">
        <v>703</v>
      </c>
    </row>
    <row r="710" spans="1:13">
      <c r="A710" s="117">
        <f t="shared" si="77"/>
        <v>19.25</v>
      </c>
      <c r="B710" s="121"/>
      <c r="C710" s="121"/>
      <c r="D710" s="105">
        <f t="shared" si="80"/>
        <v>0.50000000000000033</v>
      </c>
      <c r="E710" s="105">
        <f t="shared" si="80"/>
        <v>5.9999999999999147</v>
      </c>
      <c r="F710" s="105">
        <f t="shared" si="80"/>
        <v>2.9999999999999574</v>
      </c>
      <c r="G710" s="105">
        <f t="shared" si="80"/>
        <v>1</v>
      </c>
      <c r="H710" s="106">
        <f t="shared" si="80"/>
        <v>3.4999999999999587</v>
      </c>
      <c r="I710" s="107">
        <f t="shared" si="74"/>
        <v>20.999999999999453</v>
      </c>
      <c r="J710" s="108">
        <f t="shared" si="75"/>
        <v>40.249999999999453</v>
      </c>
      <c r="M710" s="38">
        <v>704</v>
      </c>
    </row>
    <row r="711" spans="1:13">
      <c r="A711" s="117">
        <f t="shared" si="77"/>
        <v>19.25</v>
      </c>
      <c r="B711" s="121"/>
      <c r="C711" s="121"/>
      <c r="D711" s="105">
        <f t="shared" si="80"/>
        <v>0.50000000000000033</v>
      </c>
      <c r="E711" s="105">
        <f t="shared" si="80"/>
        <v>5.9999999999999147</v>
      </c>
      <c r="F711" s="105">
        <f t="shared" si="80"/>
        <v>2.9999999999999574</v>
      </c>
      <c r="G711" s="105">
        <f t="shared" si="80"/>
        <v>1</v>
      </c>
      <c r="H711" s="106">
        <f t="shared" si="80"/>
        <v>3.4999999999999587</v>
      </c>
      <c r="I711" s="107">
        <f t="shared" ref="I711:I774" si="81">H711*F711*G711*2</f>
        <v>20.999999999999453</v>
      </c>
      <c r="J711" s="108">
        <f t="shared" ref="J711:J774" si="82">A711+I711</f>
        <v>40.249999999999453</v>
      </c>
      <c r="M711" s="38">
        <v>705</v>
      </c>
    </row>
    <row r="712" spans="1:13">
      <c r="A712" s="117">
        <f t="shared" si="77"/>
        <v>19.25</v>
      </c>
      <c r="B712" s="121"/>
      <c r="C712" s="121"/>
      <c r="D712" s="105">
        <f t="shared" ref="D712:H727" si="83">D711</f>
        <v>0.50000000000000033</v>
      </c>
      <c r="E712" s="105">
        <f t="shared" si="83"/>
        <v>5.9999999999999147</v>
      </c>
      <c r="F712" s="105">
        <f t="shared" si="83"/>
        <v>2.9999999999999574</v>
      </c>
      <c r="G712" s="105">
        <f t="shared" si="83"/>
        <v>1</v>
      </c>
      <c r="H712" s="106">
        <f t="shared" si="83"/>
        <v>3.4999999999999587</v>
      </c>
      <c r="I712" s="107">
        <f t="shared" si="81"/>
        <v>20.999999999999453</v>
      </c>
      <c r="J712" s="108">
        <f t="shared" si="82"/>
        <v>40.249999999999453</v>
      </c>
      <c r="M712" s="38">
        <v>706</v>
      </c>
    </row>
    <row r="713" spans="1:13">
      <c r="A713" s="117">
        <f t="shared" si="77"/>
        <v>19.25</v>
      </c>
      <c r="B713" s="121"/>
      <c r="C713" s="121"/>
      <c r="D713" s="105">
        <f t="shared" si="83"/>
        <v>0.50000000000000033</v>
      </c>
      <c r="E713" s="105">
        <f t="shared" si="83"/>
        <v>5.9999999999999147</v>
      </c>
      <c r="F713" s="105">
        <f t="shared" si="83"/>
        <v>2.9999999999999574</v>
      </c>
      <c r="G713" s="105">
        <f t="shared" si="83"/>
        <v>1</v>
      </c>
      <c r="H713" s="106">
        <f t="shared" si="83"/>
        <v>3.4999999999999587</v>
      </c>
      <c r="I713" s="107">
        <f t="shared" si="81"/>
        <v>20.999999999999453</v>
      </c>
      <c r="J713" s="108">
        <f t="shared" si="82"/>
        <v>40.249999999999453</v>
      </c>
      <c r="M713" s="38">
        <v>707</v>
      </c>
    </row>
    <row r="714" spans="1:13">
      <c r="A714" s="117">
        <f t="shared" si="77"/>
        <v>19.25</v>
      </c>
      <c r="B714" s="121"/>
      <c r="C714" s="121"/>
      <c r="D714" s="105">
        <f t="shared" si="83"/>
        <v>0.50000000000000033</v>
      </c>
      <c r="E714" s="105">
        <f t="shared" si="83"/>
        <v>5.9999999999999147</v>
      </c>
      <c r="F714" s="105">
        <f t="shared" si="83"/>
        <v>2.9999999999999574</v>
      </c>
      <c r="G714" s="105">
        <f t="shared" si="83"/>
        <v>1</v>
      </c>
      <c r="H714" s="106">
        <f t="shared" si="83"/>
        <v>3.4999999999999587</v>
      </c>
      <c r="I714" s="107">
        <f t="shared" si="81"/>
        <v>20.999999999999453</v>
      </c>
      <c r="J714" s="108">
        <f t="shared" si="82"/>
        <v>40.249999999999453</v>
      </c>
      <c r="M714" s="38">
        <v>708</v>
      </c>
    </row>
    <row r="715" spans="1:13">
      <c r="A715" s="117">
        <f t="shared" si="77"/>
        <v>19.25</v>
      </c>
      <c r="B715" s="121"/>
      <c r="C715" s="121"/>
      <c r="D715" s="105">
        <f t="shared" si="83"/>
        <v>0.50000000000000033</v>
      </c>
      <c r="E715" s="105">
        <f t="shared" si="83"/>
        <v>5.9999999999999147</v>
      </c>
      <c r="F715" s="105">
        <f t="shared" si="83"/>
        <v>2.9999999999999574</v>
      </c>
      <c r="G715" s="105">
        <f t="shared" si="83"/>
        <v>1</v>
      </c>
      <c r="H715" s="106">
        <f t="shared" si="83"/>
        <v>3.4999999999999587</v>
      </c>
      <c r="I715" s="107">
        <f t="shared" si="81"/>
        <v>20.999999999999453</v>
      </c>
      <c r="J715" s="108">
        <f t="shared" si="82"/>
        <v>40.249999999999453</v>
      </c>
      <c r="M715" s="38">
        <v>709</v>
      </c>
    </row>
    <row r="716" spans="1:13">
      <c r="A716" s="117">
        <f t="shared" si="77"/>
        <v>19.25</v>
      </c>
      <c r="B716" s="121"/>
      <c r="C716" s="121"/>
      <c r="D716" s="105">
        <f t="shared" si="83"/>
        <v>0.50000000000000033</v>
      </c>
      <c r="E716" s="105">
        <f t="shared" si="83"/>
        <v>5.9999999999999147</v>
      </c>
      <c r="F716" s="105">
        <f t="shared" si="83"/>
        <v>2.9999999999999574</v>
      </c>
      <c r="G716" s="105">
        <f t="shared" si="83"/>
        <v>1</v>
      </c>
      <c r="H716" s="106">
        <f t="shared" si="83"/>
        <v>3.4999999999999587</v>
      </c>
      <c r="I716" s="107">
        <f t="shared" si="81"/>
        <v>20.999999999999453</v>
      </c>
      <c r="J716" s="108">
        <f t="shared" si="82"/>
        <v>40.249999999999453</v>
      </c>
      <c r="M716" s="38">
        <v>710</v>
      </c>
    </row>
    <row r="717" spans="1:13">
      <c r="A717" s="117">
        <f t="shared" si="77"/>
        <v>19.25</v>
      </c>
      <c r="B717" s="121"/>
      <c r="C717" s="121"/>
      <c r="D717" s="105">
        <f t="shared" si="83"/>
        <v>0.50000000000000033</v>
      </c>
      <c r="E717" s="105">
        <f t="shared" si="83"/>
        <v>5.9999999999999147</v>
      </c>
      <c r="F717" s="105">
        <f t="shared" si="83"/>
        <v>2.9999999999999574</v>
      </c>
      <c r="G717" s="105">
        <f t="shared" si="83"/>
        <v>1</v>
      </c>
      <c r="H717" s="106">
        <f t="shared" si="83"/>
        <v>3.4999999999999587</v>
      </c>
      <c r="I717" s="107">
        <f t="shared" si="81"/>
        <v>20.999999999999453</v>
      </c>
      <c r="J717" s="108">
        <f t="shared" si="82"/>
        <v>40.249999999999453</v>
      </c>
      <c r="M717" s="38">
        <v>711</v>
      </c>
    </row>
    <row r="718" spans="1:13">
      <c r="A718" s="117">
        <f t="shared" si="77"/>
        <v>19.25</v>
      </c>
      <c r="B718" s="121"/>
      <c r="C718" s="121"/>
      <c r="D718" s="105">
        <f t="shared" si="83"/>
        <v>0.50000000000000033</v>
      </c>
      <c r="E718" s="105">
        <f t="shared" si="83"/>
        <v>5.9999999999999147</v>
      </c>
      <c r="F718" s="105">
        <f t="shared" si="83"/>
        <v>2.9999999999999574</v>
      </c>
      <c r="G718" s="105">
        <f t="shared" si="83"/>
        <v>1</v>
      </c>
      <c r="H718" s="106">
        <f t="shared" si="83"/>
        <v>3.4999999999999587</v>
      </c>
      <c r="I718" s="107">
        <f t="shared" si="81"/>
        <v>20.999999999999453</v>
      </c>
      <c r="J718" s="108">
        <f t="shared" si="82"/>
        <v>40.249999999999453</v>
      </c>
      <c r="M718" s="38">
        <v>712</v>
      </c>
    </row>
    <row r="719" spans="1:13">
      <c r="A719" s="117">
        <f t="shared" si="77"/>
        <v>19.25</v>
      </c>
      <c r="B719" s="121"/>
      <c r="C719" s="121"/>
      <c r="D719" s="105">
        <f t="shared" si="83"/>
        <v>0.50000000000000033</v>
      </c>
      <c r="E719" s="105">
        <f t="shared" si="83"/>
        <v>5.9999999999999147</v>
      </c>
      <c r="F719" s="105">
        <f t="shared" si="83"/>
        <v>2.9999999999999574</v>
      </c>
      <c r="G719" s="105">
        <f t="shared" si="83"/>
        <v>1</v>
      </c>
      <c r="H719" s="106">
        <f t="shared" si="83"/>
        <v>3.4999999999999587</v>
      </c>
      <c r="I719" s="107">
        <f t="shared" si="81"/>
        <v>20.999999999999453</v>
      </c>
      <c r="J719" s="108">
        <f t="shared" si="82"/>
        <v>40.249999999999453</v>
      </c>
      <c r="M719" s="38">
        <v>713</v>
      </c>
    </row>
    <row r="720" spans="1:13">
      <c r="A720" s="117">
        <f t="shared" si="77"/>
        <v>19.25</v>
      </c>
      <c r="B720" s="121"/>
      <c r="C720" s="121"/>
      <c r="D720" s="105">
        <f t="shared" si="83"/>
        <v>0.50000000000000033</v>
      </c>
      <c r="E720" s="105">
        <f t="shared" si="83"/>
        <v>5.9999999999999147</v>
      </c>
      <c r="F720" s="105">
        <f t="shared" si="83"/>
        <v>2.9999999999999574</v>
      </c>
      <c r="G720" s="105">
        <f t="shared" si="83"/>
        <v>1</v>
      </c>
      <c r="H720" s="106">
        <f t="shared" si="83"/>
        <v>3.4999999999999587</v>
      </c>
      <c r="I720" s="107">
        <f t="shared" si="81"/>
        <v>20.999999999999453</v>
      </c>
      <c r="J720" s="108">
        <f t="shared" si="82"/>
        <v>40.249999999999453</v>
      </c>
      <c r="M720" s="38">
        <v>714</v>
      </c>
    </row>
    <row r="721" spans="1:13">
      <c r="A721" s="117">
        <f t="shared" si="77"/>
        <v>19.25</v>
      </c>
      <c r="B721" s="121"/>
      <c r="C721" s="121"/>
      <c r="D721" s="105">
        <f t="shared" si="83"/>
        <v>0.50000000000000033</v>
      </c>
      <c r="E721" s="105">
        <f t="shared" si="83"/>
        <v>5.9999999999999147</v>
      </c>
      <c r="F721" s="105">
        <f t="shared" si="83"/>
        <v>2.9999999999999574</v>
      </c>
      <c r="G721" s="105">
        <f t="shared" si="83"/>
        <v>1</v>
      </c>
      <c r="H721" s="106">
        <f t="shared" si="83"/>
        <v>3.4999999999999587</v>
      </c>
      <c r="I721" s="107">
        <f t="shared" si="81"/>
        <v>20.999999999999453</v>
      </c>
      <c r="J721" s="108">
        <f t="shared" si="82"/>
        <v>40.249999999999453</v>
      </c>
      <c r="M721" s="38">
        <v>715</v>
      </c>
    </row>
    <row r="722" spans="1:13">
      <c r="A722" s="117">
        <f t="shared" si="77"/>
        <v>19.25</v>
      </c>
      <c r="B722" s="121"/>
      <c r="C722" s="121"/>
      <c r="D722" s="105">
        <f t="shared" si="83"/>
        <v>0.50000000000000033</v>
      </c>
      <c r="E722" s="105">
        <f t="shared" si="83"/>
        <v>5.9999999999999147</v>
      </c>
      <c r="F722" s="105">
        <f t="shared" si="83"/>
        <v>2.9999999999999574</v>
      </c>
      <c r="G722" s="105">
        <f t="shared" si="83"/>
        <v>1</v>
      </c>
      <c r="H722" s="106">
        <f t="shared" si="83"/>
        <v>3.4999999999999587</v>
      </c>
      <c r="I722" s="107">
        <f t="shared" si="81"/>
        <v>20.999999999999453</v>
      </c>
      <c r="J722" s="108">
        <f t="shared" si="82"/>
        <v>40.249999999999453</v>
      </c>
      <c r="M722" s="38">
        <v>716</v>
      </c>
    </row>
    <row r="723" spans="1:13">
      <c r="A723" s="117">
        <f t="shared" si="77"/>
        <v>19.25</v>
      </c>
      <c r="B723" s="121"/>
      <c r="C723" s="121"/>
      <c r="D723" s="105">
        <f t="shared" si="83"/>
        <v>0.50000000000000033</v>
      </c>
      <c r="E723" s="105">
        <f t="shared" si="83"/>
        <v>5.9999999999999147</v>
      </c>
      <c r="F723" s="105">
        <f t="shared" si="83"/>
        <v>2.9999999999999574</v>
      </c>
      <c r="G723" s="105">
        <f t="shared" si="83"/>
        <v>1</v>
      </c>
      <c r="H723" s="106">
        <f t="shared" si="83"/>
        <v>3.4999999999999587</v>
      </c>
      <c r="I723" s="107">
        <f t="shared" si="81"/>
        <v>20.999999999999453</v>
      </c>
      <c r="J723" s="108">
        <f t="shared" si="82"/>
        <v>40.249999999999453</v>
      </c>
      <c r="M723" s="38">
        <v>717</v>
      </c>
    </row>
    <row r="724" spans="1:13">
      <c r="A724" s="117">
        <f t="shared" si="77"/>
        <v>19.25</v>
      </c>
      <c r="B724" s="121"/>
      <c r="C724" s="121"/>
      <c r="D724" s="105">
        <f t="shared" si="83"/>
        <v>0.50000000000000033</v>
      </c>
      <c r="E724" s="105">
        <f t="shared" si="83"/>
        <v>5.9999999999999147</v>
      </c>
      <c r="F724" s="105">
        <f t="shared" si="83"/>
        <v>2.9999999999999574</v>
      </c>
      <c r="G724" s="105">
        <f t="shared" si="83"/>
        <v>1</v>
      </c>
      <c r="H724" s="106">
        <f t="shared" si="83"/>
        <v>3.4999999999999587</v>
      </c>
      <c r="I724" s="107">
        <f t="shared" si="81"/>
        <v>20.999999999999453</v>
      </c>
      <c r="J724" s="108">
        <f t="shared" si="82"/>
        <v>40.249999999999453</v>
      </c>
      <c r="M724" s="38">
        <v>718</v>
      </c>
    </row>
    <row r="725" spans="1:13">
      <c r="A725" s="117">
        <f t="shared" si="77"/>
        <v>19.25</v>
      </c>
      <c r="B725" s="121"/>
      <c r="C725" s="121"/>
      <c r="D725" s="105">
        <f t="shared" si="83"/>
        <v>0.50000000000000033</v>
      </c>
      <c r="E725" s="105">
        <f t="shared" si="83"/>
        <v>5.9999999999999147</v>
      </c>
      <c r="F725" s="105">
        <f t="shared" si="83"/>
        <v>2.9999999999999574</v>
      </c>
      <c r="G725" s="105">
        <f t="shared" si="83"/>
        <v>1</v>
      </c>
      <c r="H725" s="106">
        <f t="shared" si="83"/>
        <v>3.4999999999999587</v>
      </c>
      <c r="I725" s="107">
        <f t="shared" si="81"/>
        <v>20.999999999999453</v>
      </c>
      <c r="J725" s="108">
        <f t="shared" si="82"/>
        <v>40.249999999999453</v>
      </c>
      <c r="M725" s="38">
        <v>719</v>
      </c>
    </row>
    <row r="726" spans="1:13">
      <c r="A726" s="117">
        <f t="shared" ref="A726:A789" si="84">IF(B726&gt;0,A725+B726,A725)</f>
        <v>19.25</v>
      </c>
      <c r="B726" s="121"/>
      <c r="C726" s="121"/>
      <c r="D726" s="105">
        <f t="shared" si="83"/>
        <v>0.50000000000000033</v>
      </c>
      <c r="E726" s="105">
        <f t="shared" si="83"/>
        <v>5.9999999999999147</v>
      </c>
      <c r="F726" s="105">
        <f t="shared" si="83"/>
        <v>2.9999999999999574</v>
      </c>
      <c r="G726" s="105">
        <f t="shared" si="83"/>
        <v>1</v>
      </c>
      <c r="H726" s="106">
        <f t="shared" si="83"/>
        <v>3.4999999999999587</v>
      </c>
      <c r="I726" s="107">
        <f t="shared" si="81"/>
        <v>20.999999999999453</v>
      </c>
      <c r="J726" s="108">
        <f t="shared" si="82"/>
        <v>40.249999999999453</v>
      </c>
      <c r="M726" s="38">
        <v>720</v>
      </c>
    </row>
    <row r="727" spans="1:13">
      <c r="A727" s="117">
        <f t="shared" si="84"/>
        <v>19.25</v>
      </c>
      <c r="B727" s="121"/>
      <c r="C727" s="121"/>
      <c r="D727" s="105">
        <f t="shared" si="83"/>
        <v>0.50000000000000033</v>
      </c>
      <c r="E727" s="105">
        <f t="shared" si="83"/>
        <v>5.9999999999999147</v>
      </c>
      <c r="F727" s="105">
        <f t="shared" si="83"/>
        <v>2.9999999999999574</v>
      </c>
      <c r="G727" s="105">
        <f t="shared" si="83"/>
        <v>1</v>
      </c>
      <c r="H727" s="106">
        <f t="shared" si="83"/>
        <v>3.4999999999999587</v>
      </c>
      <c r="I727" s="107">
        <f t="shared" si="81"/>
        <v>20.999999999999453</v>
      </c>
      <c r="J727" s="108">
        <f t="shared" si="82"/>
        <v>40.249999999999453</v>
      </c>
      <c r="M727" s="38">
        <v>721</v>
      </c>
    </row>
    <row r="728" spans="1:13">
      <c r="A728" s="117">
        <f t="shared" si="84"/>
        <v>19.25</v>
      </c>
      <c r="B728" s="121"/>
      <c r="C728" s="121"/>
      <c r="D728" s="105">
        <f t="shared" ref="D728:H743" si="85">D727</f>
        <v>0.50000000000000033</v>
      </c>
      <c r="E728" s="105">
        <f t="shared" si="85"/>
        <v>5.9999999999999147</v>
      </c>
      <c r="F728" s="105">
        <f t="shared" si="85"/>
        <v>2.9999999999999574</v>
      </c>
      <c r="G728" s="105">
        <f t="shared" si="85"/>
        <v>1</v>
      </c>
      <c r="H728" s="106">
        <f t="shared" si="85"/>
        <v>3.4999999999999587</v>
      </c>
      <c r="I728" s="107">
        <f t="shared" si="81"/>
        <v>20.999999999999453</v>
      </c>
      <c r="J728" s="108">
        <f t="shared" si="82"/>
        <v>40.249999999999453</v>
      </c>
      <c r="M728" s="38">
        <v>722</v>
      </c>
    </row>
    <row r="729" spans="1:13">
      <c r="A729" s="117">
        <f t="shared" si="84"/>
        <v>19.25</v>
      </c>
      <c r="B729" s="121"/>
      <c r="C729" s="121"/>
      <c r="D729" s="105">
        <f t="shared" si="85"/>
        <v>0.50000000000000033</v>
      </c>
      <c r="E729" s="105">
        <f t="shared" si="85"/>
        <v>5.9999999999999147</v>
      </c>
      <c r="F729" s="105">
        <f t="shared" si="85"/>
        <v>2.9999999999999574</v>
      </c>
      <c r="G729" s="105">
        <f t="shared" si="85"/>
        <v>1</v>
      </c>
      <c r="H729" s="106">
        <f t="shared" si="85"/>
        <v>3.4999999999999587</v>
      </c>
      <c r="I729" s="107">
        <f t="shared" si="81"/>
        <v>20.999999999999453</v>
      </c>
      <c r="J729" s="108">
        <f t="shared" si="82"/>
        <v>40.249999999999453</v>
      </c>
      <c r="M729" s="38">
        <v>723</v>
      </c>
    </row>
    <row r="730" spans="1:13">
      <c r="A730" s="117">
        <f t="shared" si="84"/>
        <v>19.25</v>
      </c>
      <c r="B730" s="121"/>
      <c r="C730" s="121"/>
      <c r="D730" s="105">
        <f t="shared" si="85"/>
        <v>0.50000000000000033</v>
      </c>
      <c r="E730" s="105">
        <f t="shared" si="85"/>
        <v>5.9999999999999147</v>
      </c>
      <c r="F730" s="105">
        <f t="shared" si="85"/>
        <v>2.9999999999999574</v>
      </c>
      <c r="G730" s="105">
        <f t="shared" si="85"/>
        <v>1</v>
      </c>
      <c r="H730" s="106">
        <f t="shared" si="85"/>
        <v>3.4999999999999587</v>
      </c>
      <c r="I730" s="107">
        <f t="shared" si="81"/>
        <v>20.999999999999453</v>
      </c>
      <c r="J730" s="108">
        <f t="shared" si="82"/>
        <v>40.249999999999453</v>
      </c>
      <c r="M730" s="38">
        <v>724</v>
      </c>
    </row>
    <row r="731" spans="1:13">
      <c r="A731" s="117">
        <f t="shared" si="84"/>
        <v>19.25</v>
      </c>
      <c r="B731" s="121"/>
      <c r="C731" s="121"/>
      <c r="D731" s="105">
        <f t="shared" si="85"/>
        <v>0.50000000000000033</v>
      </c>
      <c r="E731" s="105">
        <f t="shared" si="85"/>
        <v>5.9999999999999147</v>
      </c>
      <c r="F731" s="105">
        <f t="shared" si="85"/>
        <v>2.9999999999999574</v>
      </c>
      <c r="G731" s="105">
        <f t="shared" si="85"/>
        <v>1</v>
      </c>
      <c r="H731" s="106">
        <f t="shared" si="85"/>
        <v>3.4999999999999587</v>
      </c>
      <c r="I731" s="107">
        <f t="shared" si="81"/>
        <v>20.999999999999453</v>
      </c>
      <c r="J731" s="108">
        <f t="shared" si="82"/>
        <v>40.249999999999453</v>
      </c>
      <c r="M731" s="38">
        <v>725</v>
      </c>
    </row>
    <row r="732" spans="1:13">
      <c r="A732" s="117">
        <f t="shared" si="84"/>
        <v>19.25</v>
      </c>
      <c r="B732" s="121"/>
      <c r="C732" s="121"/>
      <c r="D732" s="105">
        <f t="shared" si="85"/>
        <v>0.50000000000000033</v>
      </c>
      <c r="E732" s="105">
        <f t="shared" si="85"/>
        <v>5.9999999999999147</v>
      </c>
      <c r="F732" s="105">
        <f t="shared" si="85"/>
        <v>2.9999999999999574</v>
      </c>
      <c r="G732" s="105">
        <f t="shared" si="85"/>
        <v>1</v>
      </c>
      <c r="H732" s="106">
        <f t="shared" si="85"/>
        <v>3.4999999999999587</v>
      </c>
      <c r="I732" s="107">
        <f t="shared" si="81"/>
        <v>20.999999999999453</v>
      </c>
      <c r="J732" s="108">
        <f t="shared" si="82"/>
        <v>40.249999999999453</v>
      </c>
      <c r="M732" s="38">
        <v>726</v>
      </c>
    </row>
    <row r="733" spans="1:13">
      <c r="A733" s="117">
        <f t="shared" si="84"/>
        <v>19.25</v>
      </c>
      <c r="B733" s="121"/>
      <c r="C733" s="121"/>
      <c r="D733" s="105">
        <f t="shared" si="85"/>
        <v>0.50000000000000033</v>
      </c>
      <c r="E733" s="105">
        <f t="shared" si="85"/>
        <v>5.9999999999999147</v>
      </c>
      <c r="F733" s="105">
        <f t="shared" si="85"/>
        <v>2.9999999999999574</v>
      </c>
      <c r="G733" s="105">
        <f t="shared" si="85"/>
        <v>1</v>
      </c>
      <c r="H733" s="106">
        <f t="shared" si="85"/>
        <v>3.4999999999999587</v>
      </c>
      <c r="I733" s="107">
        <f t="shared" si="81"/>
        <v>20.999999999999453</v>
      </c>
      <c r="J733" s="108">
        <f t="shared" si="82"/>
        <v>40.249999999999453</v>
      </c>
      <c r="M733" s="38">
        <v>727</v>
      </c>
    </row>
    <row r="734" spans="1:13">
      <c r="A734" s="117">
        <f t="shared" si="84"/>
        <v>19.25</v>
      </c>
      <c r="B734" s="121"/>
      <c r="C734" s="121"/>
      <c r="D734" s="105">
        <f t="shared" si="85"/>
        <v>0.50000000000000033</v>
      </c>
      <c r="E734" s="105">
        <f t="shared" si="85"/>
        <v>5.9999999999999147</v>
      </c>
      <c r="F734" s="105">
        <f t="shared" si="85"/>
        <v>2.9999999999999574</v>
      </c>
      <c r="G734" s="105">
        <f t="shared" si="85"/>
        <v>1</v>
      </c>
      <c r="H734" s="106">
        <f t="shared" si="85"/>
        <v>3.4999999999999587</v>
      </c>
      <c r="I734" s="107">
        <f t="shared" si="81"/>
        <v>20.999999999999453</v>
      </c>
      <c r="J734" s="108">
        <f t="shared" si="82"/>
        <v>40.249999999999453</v>
      </c>
      <c r="M734" s="38">
        <v>728</v>
      </c>
    </row>
    <row r="735" spans="1:13">
      <c r="A735" s="117">
        <f t="shared" si="84"/>
        <v>19.25</v>
      </c>
      <c r="B735" s="121"/>
      <c r="C735" s="121"/>
      <c r="D735" s="105">
        <f t="shared" si="85"/>
        <v>0.50000000000000033</v>
      </c>
      <c r="E735" s="105">
        <f t="shared" si="85"/>
        <v>5.9999999999999147</v>
      </c>
      <c r="F735" s="105">
        <f t="shared" si="85"/>
        <v>2.9999999999999574</v>
      </c>
      <c r="G735" s="105">
        <f t="shared" si="85"/>
        <v>1</v>
      </c>
      <c r="H735" s="106">
        <f t="shared" si="85"/>
        <v>3.4999999999999587</v>
      </c>
      <c r="I735" s="107">
        <f t="shared" si="81"/>
        <v>20.999999999999453</v>
      </c>
      <c r="J735" s="108">
        <f t="shared" si="82"/>
        <v>40.249999999999453</v>
      </c>
      <c r="M735" s="38">
        <v>729</v>
      </c>
    </row>
    <row r="736" spans="1:13">
      <c r="A736" s="117">
        <f t="shared" si="84"/>
        <v>19.25</v>
      </c>
      <c r="B736" s="121"/>
      <c r="C736" s="121"/>
      <c r="D736" s="105">
        <f t="shared" si="85"/>
        <v>0.50000000000000033</v>
      </c>
      <c r="E736" s="105">
        <f t="shared" si="85"/>
        <v>5.9999999999999147</v>
      </c>
      <c r="F736" s="105">
        <f t="shared" si="85"/>
        <v>2.9999999999999574</v>
      </c>
      <c r="G736" s="105">
        <f t="shared" si="85"/>
        <v>1</v>
      </c>
      <c r="H736" s="106">
        <f t="shared" si="85"/>
        <v>3.4999999999999587</v>
      </c>
      <c r="I736" s="107">
        <f t="shared" si="81"/>
        <v>20.999999999999453</v>
      </c>
      <c r="J736" s="108">
        <f t="shared" si="82"/>
        <v>40.249999999999453</v>
      </c>
      <c r="M736" s="38">
        <v>730</v>
      </c>
    </row>
    <row r="737" spans="1:13">
      <c r="A737" s="117">
        <f t="shared" si="84"/>
        <v>19.25</v>
      </c>
      <c r="B737" s="121"/>
      <c r="C737" s="121"/>
      <c r="D737" s="105">
        <f t="shared" si="85"/>
        <v>0.50000000000000033</v>
      </c>
      <c r="E737" s="105">
        <f t="shared" si="85"/>
        <v>5.9999999999999147</v>
      </c>
      <c r="F737" s="105">
        <f t="shared" si="85"/>
        <v>2.9999999999999574</v>
      </c>
      <c r="G737" s="105">
        <f t="shared" si="85"/>
        <v>1</v>
      </c>
      <c r="H737" s="106">
        <f t="shared" si="85"/>
        <v>3.4999999999999587</v>
      </c>
      <c r="I737" s="107">
        <f t="shared" si="81"/>
        <v>20.999999999999453</v>
      </c>
      <c r="J737" s="108">
        <f t="shared" si="82"/>
        <v>40.249999999999453</v>
      </c>
      <c r="M737" s="38">
        <v>731</v>
      </c>
    </row>
    <row r="738" spans="1:13">
      <c r="A738" s="117">
        <f t="shared" si="84"/>
        <v>19.25</v>
      </c>
      <c r="B738" s="121"/>
      <c r="C738" s="121"/>
      <c r="D738" s="105">
        <f t="shared" si="85"/>
        <v>0.50000000000000033</v>
      </c>
      <c r="E738" s="105">
        <f t="shared" si="85"/>
        <v>5.9999999999999147</v>
      </c>
      <c r="F738" s="105">
        <f t="shared" si="85"/>
        <v>2.9999999999999574</v>
      </c>
      <c r="G738" s="105">
        <f t="shared" si="85"/>
        <v>1</v>
      </c>
      <c r="H738" s="106">
        <f t="shared" si="85"/>
        <v>3.4999999999999587</v>
      </c>
      <c r="I738" s="107">
        <f t="shared" si="81"/>
        <v>20.999999999999453</v>
      </c>
      <c r="J738" s="108">
        <f t="shared" si="82"/>
        <v>40.249999999999453</v>
      </c>
      <c r="M738" s="38">
        <v>732</v>
      </c>
    </row>
    <row r="739" spans="1:13">
      <c r="A739" s="117">
        <f t="shared" si="84"/>
        <v>19.25</v>
      </c>
      <c r="B739" s="121"/>
      <c r="C739" s="121"/>
      <c r="D739" s="105">
        <f t="shared" si="85"/>
        <v>0.50000000000000033</v>
      </c>
      <c r="E739" s="105">
        <f t="shared" si="85"/>
        <v>5.9999999999999147</v>
      </c>
      <c r="F739" s="105">
        <f t="shared" si="85"/>
        <v>2.9999999999999574</v>
      </c>
      <c r="G739" s="105">
        <f t="shared" si="85"/>
        <v>1</v>
      </c>
      <c r="H739" s="106">
        <f t="shared" si="85"/>
        <v>3.4999999999999587</v>
      </c>
      <c r="I739" s="107">
        <f t="shared" si="81"/>
        <v>20.999999999999453</v>
      </c>
      <c r="J739" s="108">
        <f t="shared" si="82"/>
        <v>40.249999999999453</v>
      </c>
      <c r="M739" s="38">
        <v>733</v>
      </c>
    </row>
    <row r="740" spans="1:13">
      <c r="A740" s="117">
        <f t="shared" si="84"/>
        <v>19.25</v>
      </c>
      <c r="B740" s="121"/>
      <c r="C740" s="121"/>
      <c r="D740" s="105">
        <f t="shared" si="85"/>
        <v>0.50000000000000033</v>
      </c>
      <c r="E740" s="105">
        <f t="shared" si="85"/>
        <v>5.9999999999999147</v>
      </c>
      <c r="F740" s="105">
        <f t="shared" si="85"/>
        <v>2.9999999999999574</v>
      </c>
      <c r="G740" s="105">
        <f t="shared" si="85"/>
        <v>1</v>
      </c>
      <c r="H740" s="106">
        <f t="shared" si="85"/>
        <v>3.4999999999999587</v>
      </c>
      <c r="I740" s="107">
        <f t="shared" si="81"/>
        <v>20.999999999999453</v>
      </c>
      <c r="J740" s="108">
        <f t="shared" si="82"/>
        <v>40.249999999999453</v>
      </c>
      <c r="M740" s="38">
        <v>734</v>
      </c>
    </row>
    <row r="741" spans="1:13">
      <c r="A741" s="117">
        <f t="shared" si="84"/>
        <v>19.25</v>
      </c>
      <c r="B741" s="121"/>
      <c r="C741" s="121"/>
      <c r="D741" s="105">
        <f t="shared" si="85"/>
        <v>0.50000000000000033</v>
      </c>
      <c r="E741" s="105">
        <f t="shared" si="85"/>
        <v>5.9999999999999147</v>
      </c>
      <c r="F741" s="105">
        <f t="shared" si="85"/>
        <v>2.9999999999999574</v>
      </c>
      <c r="G741" s="105">
        <f t="shared" si="85"/>
        <v>1</v>
      </c>
      <c r="H741" s="106">
        <f t="shared" si="85"/>
        <v>3.4999999999999587</v>
      </c>
      <c r="I741" s="107">
        <f t="shared" si="81"/>
        <v>20.999999999999453</v>
      </c>
      <c r="J741" s="108">
        <f t="shared" si="82"/>
        <v>40.249999999999453</v>
      </c>
      <c r="M741" s="38">
        <v>735</v>
      </c>
    </row>
    <row r="742" spans="1:13">
      <c r="A742" s="117">
        <f t="shared" si="84"/>
        <v>19.25</v>
      </c>
      <c r="B742" s="121"/>
      <c r="C742" s="121"/>
      <c r="D742" s="105">
        <f t="shared" si="85"/>
        <v>0.50000000000000033</v>
      </c>
      <c r="E742" s="105">
        <f t="shared" si="85"/>
        <v>5.9999999999999147</v>
      </c>
      <c r="F742" s="105">
        <f t="shared" si="85"/>
        <v>2.9999999999999574</v>
      </c>
      <c r="G742" s="105">
        <f t="shared" si="85"/>
        <v>1</v>
      </c>
      <c r="H742" s="106">
        <f t="shared" si="85"/>
        <v>3.4999999999999587</v>
      </c>
      <c r="I742" s="107">
        <f t="shared" si="81"/>
        <v>20.999999999999453</v>
      </c>
      <c r="J742" s="108">
        <f t="shared" si="82"/>
        <v>40.249999999999453</v>
      </c>
      <c r="M742" s="38">
        <v>736</v>
      </c>
    </row>
    <row r="743" spans="1:13">
      <c r="A743" s="117">
        <f t="shared" si="84"/>
        <v>19.25</v>
      </c>
      <c r="B743" s="121"/>
      <c r="C743" s="121"/>
      <c r="D743" s="105">
        <f t="shared" si="85"/>
        <v>0.50000000000000033</v>
      </c>
      <c r="E743" s="105">
        <f t="shared" si="85"/>
        <v>5.9999999999999147</v>
      </c>
      <c r="F743" s="105">
        <f t="shared" si="85"/>
        <v>2.9999999999999574</v>
      </c>
      <c r="G743" s="105">
        <f t="shared" si="85"/>
        <v>1</v>
      </c>
      <c r="H743" s="106">
        <f t="shared" si="85"/>
        <v>3.4999999999999587</v>
      </c>
      <c r="I743" s="107">
        <f t="shared" si="81"/>
        <v>20.999999999999453</v>
      </c>
      <c r="J743" s="108">
        <f t="shared" si="82"/>
        <v>40.249999999999453</v>
      </c>
      <c r="M743" s="38">
        <v>737</v>
      </c>
    </row>
    <row r="744" spans="1:13">
      <c r="A744" s="117">
        <f t="shared" si="84"/>
        <v>19.25</v>
      </c>
      <c r="B744" s="121"/>
      <c r="C744" s="121"/>
      <c r="D744" s="105">
        <f t="shared" ref="D744:H759" si="86">D743</f>
        <v>0.50000000000000033</v>
      </c>
      <c r="E744" s="105">
        <f t="shared" si="86"/>
        <v>5.9999999999999147</v>
      </c>
      <c r="F744" s="105">
        <f t="shared" si="86"/>
        <v>2.9999999999999574</v>
      </c>
      <c r="G744" s="105">
        <f t="shared" si="86"/>
        <v>1</v>
      </c>
      <c r="H744" s="106">
        <f t="shared" si="86"/>
        <v>3.4999999999999587</v>
      </c>
      <c r="I744" s="107">
        <f t="shared" si="81"/>
        <v>20.999999999999453</v>
      </c>
      <c r="J744" s="108">
        <f t="shared" si="82"/>
        <v>40.249999999999453</v>
      </c>
      <c r="M744" s="38">
        <v>738</v>
      </c>
    </row>
    <row r="745" spans="1:13">
      <c r="A745" s="117">
        <f t="shared" si="84"/>
        <v>19.25</v>
      </c>
      <c r="B745" s="121"/>
      <c r="C745" s="121"/>
      <c r="D745" s="105">
        <f t="shared" si="86"/>
        <v>0.50000000000000033</v>
      </c>
      <c r="E745" s="105">
        <f t="shared" si="86"/>
        <v>5.9999999999999147</v>
      </c>
      <c r="F745" s="105">
        <f t="shared" si="86"/>
        <v>2.9999999999999574</v>
      </c>
      <c r="G745" s="105">
        <f t="shared" si="86"/>
        <v>1</v>
      </c>
      <c r="H745" s="106">
        <f t="shared" si="86"/>
        <v>3.4999999999999587</v>
      </c>
      <c r="I745" s="107">
        <f t="shared" si="81"/>
        <v>20.999999999999453</v>
      </c>
      <c r="J745" s="108">
        <f t="shared" si="82"/>
        <v>40.249999999999453</v>
      </c>
      <c r="M745" s="38">
        <v>739</v>
      </c>
    </row>
    <row r="746" spans="1:13">
      <c r="A746" s="117">
        <f t="shared" si="84"/>
        <v>19.25</v>
      </c>
      <c r="B746" s="121"/>
      <c r="C746" s="121"/>
      <c r="D746" s="105">
        <f t="shared" si="86"/>
        <v>0.50000000000000033</v>
      </c>
      <c r="E746" s="105">
        <f t="shared" si="86"/>
        <v>5.9999999999999147</v>
      </c>
      <c r="F746" s="105">
        <f t="shared" si="86"/>
        <v>2.9999999999999574</v>
      </c>
      <c r="G746" s="105">
        <f t="shared" si="86"/>
        <v>1</v>
      </c>
      <c r="H746" s="106">
        <f t="shared" si="86"/>
        <v>3.4999999999999587</v>
      </c>
      <c r="I746" s="107">
        <f t="shared" si="81"/>
        <v>20.999999999999453</v>
      </c>
      <c r="J746" s="108">
        <f t="shared" si="82"/>
        <v>40.249999999999453</v>
      </c>
      <c r="M746" s="38">
        <v>740</v>
      </c>
    </row>
    <row r="747" spans="1:13">
      <c r="A747" s="117">
        <f t="shared" si="84"/>
        <v>19.25</v>
      </c>
      <c r="B747" s="121"/>
      <c r="C747" s="121"/>
      <c r="D747" s="105">
        <f t="shared" si="86"/>
        <v>0.50000000000000033</v>
      </c>
      <c r="E747" s="105">
        <f t="shared" si="86"/>
        <v>5.9999999999999147</v>
      </c>
      <c r="F747" s="105">
        <f t="shared" si="86"/>
        <v>2.9999999999999574</v>
      </c>
      <c r="G747" s="105">
        <f t="shared" si="86"/>
        <v>1</v>
      </c>
      <c r="H747" s="106">
        <f t="shared" si="86"/>
        <v>3.4999999999999587</v>
      </c>
      <c r="I747" s="107">
        <f t="shared" si="81"/>
        <v>20.999999999999453</v>
      </c>
      <c r="J747" s="108">
        <f t="shared" si="82"/>
        <v>40.249999999999453</v>
      </c>
      <c r="M747" s="38">
        <v>741</v>
      </c>
    </row>
    <row r="748" spans="1:13">
      <c r="A748" s="117">
        <f t="shared" si="84"/>
        <v>19.25</v>
      </c>
      <c r="B748" s="121"/>
      <c r="C748" s="121"/>
      <c r="D748" s="105">
        <f t="shared" si="86"/>
        <v>0.50000000000000033</v>
      </c>
      <c r="E748" s="105">
        <f t="shared" si="86"/>
        <v>5.9999999999999147</v>
      </c>
      <c r="F748" s="105">
        <f t="shared" si="86"/>
        <v>2.9999999999999574</v>
      </c>
      <c r="G748" s="105">
        <f t="shared" si="86"/>
        <v>1</v>
      </c>
      <c r="H748" s="106">
        <f t="shared" si="86"/>
        <v>3.4999999999999587</v>
      </c>
      <c r="I748" s="107">
        <f t="shared" si="81"/>
        <v>20.999999999999453</v>
      </c>
      <c r="J748" s="108">
        <f t="shared" si="82"/>
        <v>40.249999999999453</v>
      </c>
      <c r="M748" s="38">
        <v>742</v>
      </c>
    </row>
    <row r="749" spans="1:13">
      <c r="A749" s="117">
        <f t="shared" si="84"/>
        <v>19.25</v>
      </c>
      <c r="B749" s="121"/>
      <c r="C749" s="121"/>
      <c r="D749" s="105">
        <f t="shared" si="86"/>
        <v>0.50000000000000033</v>
      </c>
      <c r="E749" s="105">
        <f t="shared" si="86"/>
        <v>5.9999999999999147</v>
      </c>
      <c r="F749" s="105">
        <f t="shared" si="86"/>
        <v>2.9999999999999574</v>
      </c>
      <c r="G749" s="105">
        <f t="shared" si="86"/>
        <v>1</v>
      </c>
      <c r="H749" s="106">
        <f t="shared" si="86"/>
        <v>3.4999999999999587</v>
      </c>
      <c r="I749" s="107">
        <f t="shared" si="81"/>
        <v>20.999999999999453</v>
      </c>
      <c r="J749" s="108">
        <f t="shared" si="82"/>
        <v>40.249999999999453</v>
      </c>
      <c r="M749" s="38">
        <v>743</v>
      </c>
    </row>
    <row r="750" spans="1:13">
      <c r="A750" s="117">
        <f t="shared" si="84"/>
        <v>19.25</v>
      </c>
      <c r="B750" s="121"/>
      <c r="C750" s="121"/>
      <c r="D750" s="105">
        <f t="shared" si="86"/>
        <v>0.50000000000000033</v>
      </c>
      <c r="E750" s="105">
        <f t="shared" si="86"/>
        <v>5.9999999999999147</v>
      </c>
      <c r="F750" s="105">
        <f t="shared" si="86"/>
        <v>2.9999999999999574</v>
      </c>
      <c r="G750" s="105">
        <f t="shared" si="86"/>
        <v>1</v>
      </c>
      <c r="H750" s="106">
        <f t="shared" si="86"/>
        <v>3.4999999999999587</v>
      </c>
      <c r="I750" s="107">
        <f t="shared" si="81"/>
        <v>20.999999999999453</v>
      </c>
      <c r="J750" s="108">
        <f t="shared" si="82"/>
        <v>40.249999999999453</v>
      </c>
      <c r="M750" s="38">
        <v>744</v>
      </c>
    </row>
    <row r="751" spans="1:13">
      <c r="A751" s="117">
        <f t="shared" si="84"/>
        <v>19.25</v>
      </c>
      <c r="B751" s="121"/>
      <c r="C751" s="121"/>
      <c r="D751" s="105">
        <f t="shared" si="86"/>
        <v>0.50000000000000033</v>
      </c>
      <c r="E751" s="105">
        <f t="shared" si="86"/>
        <v>5.9999999999999147</v>
      </c>
      <c r="F751" s="105">
        <f t="shared" si="86"/>
        <v>2.9999999999999574</v>
      </c>
      <c r="G751" s="105">
        <f t="shared" si="86"/>
        <v>1</v>
      </c>
      <c r="H751" s="106">
        <f t="shared" si="86"/>
        <v>3.4999999999999587</v>
      </c>
      <c r="I751" s="107">
        <f t="shared" si="81"/>
        <v>20.999999999999453</v>
      </c>
      <c r="J751" s="108">
        <f t="shared" si="82"/>
        <v>40.249999999999453</v>
      </c>
      <c r="M751" s="38">
        <v>745</v>
      </c>
    </row>
    <row r="752" spans="1:13">
      <c r="A752" s="117">
        <f t="shared" si="84"/>
        <v>19.25</v>
      </c>
      <c r="B752" s="121"/>
      <c r="C752" s="121"/>
      <c r="D752" s="105">
        <f t="shared" si="86"/>
        <v>0.50000000000000033</v>
      </c>
      <c r="E752" s="105">
        <f t="shared" si="86"/>
        <v>5.9999999999999147</v>
      </c>
      <c r="F752" s="105">
        <f t="shared" si="86"/>
        <v>2.9999999999999574</v>
      </c>
      <c r="G752" s="105">
        <f t="shared" si="86"/>
        <v>1</v>
      </c>
      <c r="H752" s="106">
        <f t="shared" si="86"/>
        <v>3.4999999999999587</v>
      </c>
      <c r="I752" s="107">
        <f t="shared" si="81"/>
        <v>20.999999999999453</v>
      </c>
      <c r="J752" s="108">
        <f t="shared" si="82"/>
        <v>40.249999999999453</v>
      </c>
      <c r="M752" s="38">
        <v>746</v>
      </c>
    </row>
    <row r="753" spans="1:13">
      <c r="A753" s="117">
        <f t="shared" si="84"/>
        <v>19.25</v>
      </c>
      <c r="B753" s="121"/>
      <c r="C753" s="121"/>
      <c r="D753" s="105">
        <f t="shared" si="86"/>
        <v>0.50000000000000033</v>
      </c>
      <c r="E753" s="105">
        <f t="shared" si="86"/>
        <v>5.9999999999999147</v>
      </c>
      <c r="F753" s="105">
        <f t="shared" si="86"/>
        <v>2.9999999999999574</v>
      </c>
      <c r="G753" s="105">
        <f t="shared" si="86"/>
        <v>1</v>
      </c>
      <c r="H753" s="106">
        <f t="shared" si="86"/>
        <v>3.4999999999999587</v>
      </c>
      <c r="I753" s="107">
        <f t="shared" si="81"/>
        <v>20.999999999999453</v>
      </c>
      <c r="J753" s="108">
        <f t="shared" si="82"/>
        <v>40.249999999999453</v>
      </c>
      <c r="M753" s="38">
        <v>747</v>
      </c>
    </row>
    <row r="754" spans="1:13">
      <c r="A754" s="117">
        <f t="shared" si="84"/>
        <v>19.25</v>
      </c>
      <c r="B754" s="121"/>
      <c r="C754" s="121"/>
      <c r="D754" s="105">
        <f t="shared" si="86"/>
        <v>0.50000000000000033</v>
      </c>
      <c r="E754" s="105">
        <f t="shared" si="86"/>
        <v>5.9999999999999147</v>
      </c>
      <c r="F754" s="105">
        <f t="shared" si="86"/>
        <v>2.9999999999999574</v>
      </c>
      <c r="G754" s="105">
        <f t="shared" si="86"/>
        <v>1</v>
      </c>
      <c r="H754" s="106">
        <f t="shared" si="86"/>
        <v>3.4999999999999587</v>
      </c>
      <c r="I754" s="107">
        <f t="shared" si="81"/>
        <v>20.999999999999453</v>
      </c>
      <c r="J754" s="108">
        <f t="shared" si="82"/>
        <v>40.249999999999453</v>
      </c>
      <c r="M754" s="38">
        <v>748</v>
      </c>
    </row>
    <row r="755" spans="1:13">
      <c r="A755" s="117">
        <f t="shared" si="84"/>
        <v>19.25</v>
      </c>
      <c r="B755" s="121"/>
      <c r="C755" s="121"/>
      <c r="D755" s="105">
        <f t="shared" si="86"/>
        <v>0.50000000000000033</v>
      </c>
      <c r="E755" s="105">
        <f t="shared" si="86"/>
        <v>5.9999999999999147</v>
      </c>
      <c r="F755" s="105">
        <f t="shared" si="86"/>
        <v>2.9999999999999574</v>
      </c>
      <c r="G755" s="105">
        <f t="shared" si="86"/>
        <v>1</v>
      </c>
      <c r="H755" s="106">
        <f t="shared" si="86"/>
        <v>3.4999999999999587</v>
      </c>
      <c r="I755" s="107">
        <f t="shared" si="81"/>
        <v>20.999999999999453</v>
      </c>
      <c r="J755" s="108">
        <f t="shared" si="82"/>
        <v>40.249999999999453</v>
      </c>
      <c r="M755" s="38">
        <v>749</v>
      </c>
    </row>
    <row r="756" spans="1:13">
      <c r="A756" s="117">
        <f t="shared" si="84"/>
        <v>19.25</v>
      </c>
      <c r="B756" s="121"/>
      <c r="C756" s="121"/>
      <c r="D756" s="105">
        <f t="shared" si="86"/>
        <v>0.50000000000000033</v>
      </c>
      <c r="E756" s="105">
        <f t="shared" si="86"/>
        <v>5.9999999999999147</v>
      </c>
      <c r="F756" s="105">
        <f t="shared" si="86"/>
        <v>2.9999999999999574</v>
      </c>
      <c r="G756" s="105">
        <f t="shared" si="86"/>
        <v>1</v>
      </c>
      <c r="H756" s="106">
        <f t="shared" si="86"/>
        <v>3.4999999999999587</v>
      </c>
      <c r="I756" s="107">
        <f t="shared" si="81"/>
        <v>20.999999999999453</v>
      </c>
      <c r="J756" s="108">
        <f t="shared" si="82"/>
        <v>40.249999999999453</v>
      </c>
      <c r="M756" s="38">
        <v>750</v>
      </c>
    </row>
    <row r="757" spans="1:13">
      <c r="A757" s="117">
        <f t="shared" si="84"/>
        <v>19.25</v>
      </c>
      <c r="B757" s="121"/>
      <c r="C757" s="121"/>
      <c r="D757" s="105">
        <f t="shared" si="86"/>
        <v>0.50000000000000033</v>
      </c>
      <c r="E757" s="105">
        <f t="shared" si="86"/>
        <v>5.9999999999999147</v>
      </c>
      <c r="F757" s="105">
        <f t="shared" si="86"/>
        <v>2.9999999999999574</v>
      </c>
      <c r="G757" s="105">
        <f t="shared" si="86"/>
        <v>1</v>
      </c>
      <c r="H757" s="106">
        <f t="shared" si="86"/>
        <v>3.4999999999999587</v>
      </c>
      <c r="I757" s="107">
        <f t="shared" si="81"/>
        <v>20.999999999999453</v>
      </c>
      <c r="J757" s="108">
        <f t="shared" si="82"/>
        <v>40.249999999999453</v>
      </c>
      <c r="M757" s="38">
        <v>751</v>
      </c>
    </row>
    <row r="758" spans="1:13">
      <c r="A758" s="117">
        <f t="shared" si="84"/>
        <v>19.25</v>
      </c>
      <c r="B758" s="121"/>
      <c r="C758" s="121"/>
      <c r="D758" s="105">
        <f t="shared" si="86"/>
        <v>0.50000000000000033</v>
      </c>
      <c r="E758" s="105">
        <f t="shared" si="86"/>
        <v>5.9999999999999147</v>
      </c>
      <c r="F758" s="105">
        <f t="shared" si="86"/>
        <v>2.9999999999999574</v>
      </c>
      <c r="G758" s="105">
        <f t="shared" si="86"/>
        <v>1</v>
      </c>
      <c r="H758" s="106">
        <f t="shared" si="86"/>
        <v>3.4999999999999587</v>
      </c>
      <c r="I758" s="107">
        <f t="shared" si="81"/>
        <v>20.999999999999453</v>
      </c>
      <c r="J758" s="108">
        <f t="shared" si="82"/>
        <v>40.249999999999453</v>
      </c>
      <c r="M758" s="38">
        <v>752</v>
      </c>
    </row>
    <row r="759" spans="1:13">
      <c r="A759" s="117">
        <f t="shared" si="84"/>
        <v>19.25</v>
      </c>
      <c r="B759" s="121"/>
      <c r="C759" s="121"/>
      <c r="D759" s="105">
        <f t="shared" si="86"/>
        <v>0.50000000000000033</v>
      </c>
      <c r="E759" s="105">
        <f t="shared" si="86"/>
        <v>5.9999999999999147</v>
      </c>
      <c r="F759" s="105">
        <f t="shared" si="86"/>
        <v>2.9999999999999574</v>
      </c>
      <c r="G759" s="105">
        <f t="shared" si="86"/>
        <v>1</v>
      </c>
      <c r="H759" s="106">
        <f t="shared" si="86"/>
        <v>3.4999999999999587</v>
      </c>
      <c r="I759" s="107">
        <f t="shared" si="81"/>
        <v>20.999999999999453</v>
      </c>
      <c r="J759" s="108">
        <f t="shared" si="82"/>
        <v>40.249999999999453</v>
      </c>
      <c r="M759" s="38">
        <v>753</v>
      </c>
    </row>
    <row r="760" spans="1:13">
      <c r="A760" s="117">
        <f t="shared" si="84"/>
        <v>19.25</v>
      </c>
      <c r="B760" s="121"/>
      <c r="C760" s="121"/>
      <c r="D760" s="105">
        <f t="shared" ref="D760:H775" si="87">D759</f>
        <v>0.50000000000000033</v>
      </c>
      <c r="E760" s="105">
        <f t="shared" si="87"/>
        <v>5.9999999999999147</v>
      </c>
      <c r="F760" s="105">
        <f t="shared" si="87"/>
        <v>2.9999999999999574</v>
      </c>
      <c r="G760" s="105">
        <f t="shared" si="87"/>
        <v>1</v>
      </c>
      <c r="H760" s="106">
        <f t="shared" si="87"/>
        <v>3.4999999999999587</v>
      </c>
      <c r="I760" s="107">
        <f t="shared" si="81"/>
        <v>20.999999999999453</v>
      </c>
      <c r="J760" s="108">
        <f t="shared" si="82"/>
        <v>40.249999999999453</v>
      </c>
      <c r="M760" s="38">
        <v>754</v>
      </c>
    </row>
    <row r="761" spans="1:13">
      <c r="A761" s="117">
        <f t="shared" si="84"/>
        <v>19.25</v>
      </c>
      <c r="B761" s="121"/>
      <c r="C761" s="121"/>
      <c r="D761" s="105">
        <f t="shared" si="87"/>
        <v>0.50000000000000033</v>
      </c>
      <c r="E761" s="105">
        <f t="shared" si="87"/>
        <v>5.9999999999999147</v>
      </c>
      <c r="F761" s="105">
        <f t="shared" si="87"/>
        <v>2.9999999999999574</v>
      </c>
      <c r="G761" s="105">
        <f t="shared" si="87"/>
        <v>1</v>
      </c>
      <c r="H761" s="106">
        <f t="shared" si="87"/>
        <v>3.4999999999999587</v>
      </c>
      <c r="I761" s="107">
        <f t="shared" si="81"/>
        <v>20.999999999999453</v>
      </c>
      <c r="J761" s="108">
        <f t="shared" si="82"/>
        <v>40.249999999999453</v>
      </c>
      <c r="M761" s="38">
        <v>755</v>
      </c>
    </row>
    <row r="762" spans="1:13">
      <c r="A762" s="117">
        <f t="shared" si="84"/>
        <v>19.25</v>
      </c>
      <c r="B762" s="121"/>
      <c r="C762" s="121"/>
      <c r="D762" s="105">
        <f t="shared" si="87"/>
        <v>0.50000000000000033</v>
      </c>
      <c r="E762" s="105">
        <f t="shared" si="87"/>
        <v>5.9999999999999147</v>
      </c>
      <c r="F762" s="105">
        <f t="shared" si="87"/>
        <v>2.9999999999999574</v>
      </c>
      <c r="G762" s="105">
        <f t="shared" si="87"/>
        <v>1</v>
      </c>
      <c r="H762" s="106">
        <f t="shared" si="87"/>
        <v>3.4999999999999587</v>
      </c>
      <c r="I762" s="107">
        <f t="shared" si="81"/>
        <v>20.999999999999453</v>
      </c>
      <c r="J762" s="108">
        <f t="shared" si="82"/>
        <v>40.249999999999453</v>
      </c>
      <c r="M762" s="38">
        <v>756</v>
      </c>
    </row>
    <row r="763" spans="1:13">
      <c r="A763" s="117">
        <f t="shared" si="84"/>
        <v>19.25</v>
      </c>
      <c r="B763" s="121"/>
      <c r="C763" s="121"/>
      <c r="D763" s="105">
        <f t="shared" si="87"/>
        <v>0.50000000000000033</v>
      </c>
      <c r="E763" s="105">
        <f t="shared" si="87"/>
        <v>5.9999999999999147</v>
      </c>
      <c r="F763" s="105">
        <f t="shared" si="87"/>
        <v>2.9999999999999574</v>
      </c>
      <c r="G763" s="105">
        <f t="shared" si="87"/>
        <v>1</v>
      </c>
      <c r="H763" s="106">
        <f t="shared" si="87"/>
        <v>3.4999999999999587</v>
      </c>
      <c r="I763" s="107">
        <f t="shared" si="81"/>
        <v>20.999999999999453</v>
      </c>
      <c r="J763" s="108">
        <f t="shared" si="82"/>
        <v>40.249999999999453</v>
      </c>
      <c r="M763" s="38">
        <v>757</v>
      </c>
    </row>
    <row r="764" spans="1:13">
      <c r="A764" s="117">
        <f t="shared" si="84"/>
        <v>19.25</v>
      </c>
      <c r="B764" s="121"/>
      <c r="C764" s="121"/>
      <c r="D764" s="105">
        <f t="shared" si="87"/>
        <v>0.50000000000000033</v>
      </c>
      <c r="E764" s="105">
        <f t="shared" si="87"/>
        <v>5.9999999999999147</v>
      </c>
      <c r="F764" s="105">
        <f t="shared" si="87"/>
        <v>2.9999999999999574</v>
      </c>
      <c r="G764" s="105">
        <f t="shared" si="87"/>
        <v>1</v>
      </c>
      <c r="H764" s="106">
        <f t="shared" si="87"/>
        <v>3.4999999999999587</v>
      </c>
      <c r="I764" s="107">
        <f t="shared" si="81"/>
        <v>20.999999999999453</v>
      </c>
      <c r="J764" s="108">
        <f t="shared" si="82"/>
        <v>40.249999999999453</v>
      </c>
      <c r="M764" s="38">
        <v>758</v>
      </c>
    </row>
    <row r="765" spans="1:13">
      <c r="A765" s="117">
        <f t="shared" si="84"/>
        <v>19.25</v>
      </c>
      <c r="B765" s="121"/>
      <c r="C765" s="121"/>
      <c r="D765" s="105">
        <f t="shared" si="87"/>
        <v>0.50000000000000033</v>
      </c>
      <c r="E765" s="105">
        <f t="shared" si="87"/>
        <v>5.9999999999999147</v>
      </c>
      <c r="F765" s="105">
        <f t="shared" si="87"/>
        <v>2.9999999999999574</v>
      </c>
      <c r="G765" s="105">
        <f t="shared" si="87"/>
        <v>1</v>
      </c>
      <c r="H765" s="106">
        <f t="shared" si="87"/>
        <v>3.4999999999999587</v>
      </c>
      <c r="I765" s="107">
        <f t="shared" si="81"/>
        <v>20.999999999999453</v>
      </c>
      <c r="J765" s="108">
        <f t="shared" si="82"/>
        <v>40.249999999999453</v>
      </c>
      <c r="M765" s="38">
        <v>759</v>
      </c>
    </row>
    <row r="766" spans="1:13">
      <c r="A766" s="117">
        <f t="shared" si="84"/>
        <v>19.25</v>
      </c>
      <c r="B766" s="121"/>
      <c r="C766" s="121"/>
      <c r="D766" s="105">
        <f t="shared" si="87"/>
        <v>0.50000000000000033</v>
      </c>
      <c r="E766" s="105">
        <f t="shared" si="87"/>
        <v>5.9999999999999147</v>
      </c>
      <c r="F766" s="105">
        <f t="shared" si="87"/>
        <v>2.9999999999999574</v>
      </c>
      <c r="G766" s="105">
        <f t="shared" si="87"/>
        <v>1</v>
      </c>
      <c r="H766" s="106">
        <f t="shared" si="87"/>
        <v>3.4999999999999587</v>
      </c>
      <c r="I766" s="107">
        <f t="shared" si="81"/>
        <v>20.999999999999453</v>
      </c>
      <c r="J766" s="108">
        <f t="shared" si="82"/>
        <v>40.249999999999453</v>
      </c>
      <c r="M766" s="38">
        <v>760</v>
      </c>
    </row>
    <row r="767" spans="1:13">
      <c r="A767" s="117">
        <f t="shared" si="84"/>
        <v>19.25</v>
      </c>
      <c r="B767" s="121"/>
      <c r="C767" s="121"/>
      <c r="D767" s="105">
        <f t="shared" si="87"/>
        <v>0.50000000000000033</v>
      </c>
      <c r="E767" s="105">
        <f t="shared" si="87"/>
        <v>5.9999999999999147</v>
      </c>
      <c r="F767" s="105">
        <f t="shared" si="87"/>
        <v>2.9999999999999574</v>
      </c>
      <c r="G767" s="105">
        <f t="shared" si="87"/>
        <v>1</v>
      </c>
      <c r="H767" s="106">
        <f t="shared" si="87"/>
        <v>3.4999999999999587</v>
      </c>
      <c r="I767" s="107">
        <f t="shared" si="81"/>
        <v>20.999999999999453</v>
      </c>
      <c r="J767" s="108">
        <f t="shared" si="82"/>
        <v>40.249999999999453</v>
      </c>
      <c r="M767" s="38">
        <v>761</v>
      </c>
    </row>
    <row r="768" spans="1:13">
      <c r="A768" s="117">
        <f t="shared" si="84"/>
        <v>19.25</v>
      </c>
      <c r="B768" s="121"/>
      <c r="C768" s="121"/>
      <c r="D768" s="105">
        <f t="shared" si="87"/>
        <v>0.50000000000000033</v>
      </c>
      <c r="E768" s="105">
        <f t="shared" si="87"/>
        <v>5.9999999999999147</v>
      </c>
      <c r="F768" s="105">
        <f t="shared" si="87"/>
        <v>2.9999999999999574</v>
      </c>
      <c r="G768" s="105">
        <f t="shared" si="87"/>
        <v>1</v>
      </c>
      <c r="H768" s="106">
        <f t="shared" si="87"/>
        <v>3.4999999999999587</v>
      </c>
      <c r="I768" s="107">
        <f t="shared" si="81"/>
        <v>20.999999999999453</v>
      </c>
      <c r="J768" s="108">
        <f t="shared" si="82"/>
        <v>40.249999999999453</v>
      </c>
      <c r="M768" s="38">
        <v>762</v>
      </c>
    </row>
    <row r="769" spans="1:13">
      <c r="A769" s="117">
        <f t="shared" si="84"/>
        <v>19.25</v>
      </c>
      <c r="B769" s="121"/>
      <c r="C769" s="121"/>
      <c r="D769" s="105">
        <f t="shared" si="87"/>
        <v>0.50000000000000033</v>
      </c>
      <c r="E769" s="105">
        <f t="shared" si="87"/>
        <v>5.9999999999999147</v>
      </c>
      <c r="F769" s="105">
        <f t="shared" si="87"/>
        <v>2.9999999999999574</v>
      </c>
      <c r="G769" s="105">
        <f t="shared" si="87"/>
        <v>1</v>
      </c>
      <c r="H769" s="106">
        <f t="shared" si="87"/>
        <v>3.4999999999999587</v>
      </c>
      <c r="I769" s="107">
        <f t="shared" si="81"/>
        <v>20.999999999999453</v>
      </c>
      <c r="J769" s="108">
        <f t="shared" si="82"/>
        <v>40.249999999999453</v>
      </c>
      <c r="M769" s="38">
        <v>763</v>
      </c>
    </row>
    <row r="770" spans="1:13">
      <c r="A770" s="117">
        <f t="shared" si="84"/>
        <v>19.25</v>
      </c>
      <c r="B770" s="121"/>
      <c r="C770" s="121"/>
      <c r="D770" s="105">
        <f t="shared" si="87"/>
        <v>0.50000000000000033</v>
      </c>
      <c r="E770" s="105">
        <f t="shared" si="87"/>
        <v>5.9999999999999147</v>
      </c>
      <c r="F770" s="105">
        <f t="shared" si="87"/>
        <v>2.9999999999999574</v>
      </c>
      <c r="G770" s="105">
        <f t="shared" si="87"/>
        <v>1</v>
      </c>
      <c r="H770" s="106">
        <f t="shared" si="87"/>
        <v>3.4999999999999587</v>
      </c>
      <c r="I770" s="107">
        <f t="shared" si="81"/>
        <v>20.999999999999453</v>
      </c>
      <c r="J770" s="108">
        <f t="shared" si="82"/>
        <v>40.249999999999453</v>
      </c>
      <c r="M770" s="38">
        <v>764</v>
      </c>
    </row>
    <row r="771" spans="1:13">
      <c r="A771" s="117">
        <f t="shared" si="84"/>
        <v>19.25</v>
      </c>
      <c r="B771" s="121"/>
      <c r="C771" s="121"/>
      <c r="D771" s="105">
        <f t="shared" si="87"/>
        <v>0.50000000000000033</v>
      </c>
      <c r="E771" s="105">
        <f t="shared" si="87"/>
        <v>5.9999999999999147</v>
      </c>
      <c r="F771" s="105">
        <f t="shared" si="87"/>
        <v>2.9999999999999574</v>
      </c>
      <c r="G771" s="105">
        <f t="shared" si="87"/>
        <v>1</v>
      </c>
      <c r="H771" s="106">
        <f t="shared" si="87"/>
        <v>3.4999999999999587</v>
      </c>
      <c r="I771" s="107">
        <f t="shared" si="81"/>
        <v>20.999999999999453</v>
      </c>
      <c r="J771" s="108">
        <f t="shared" si="82"/>
        <v>40.249999999999453</v>
      </c>
      <c r="M771" s="38">
        <v>765</v>
      </c>
    </row>
    <row r="772" spans="1:13">
      <c r="A772" s="117">
        <f t="shared" si="84"/>
        <v>19.25</v>
      </c>
      <c r="B772" s="121"/>
      <c r="C772" s="121"/>
      <c r="D772" s="105">
        <f t="shared" si="87"/>
        <v>0.50000000000000033</v>
      </c>
      <c r="E772" s="105">
        <f t="shared" si="87"/>
        <v>5.9999999999999147</v>
      </c>
      <c r="F772" s="105">
        <f t="shared" si="87"/>
        <v>2.9999999999999574</v>
      </c>
      <c r="G772" s="105">
        <f t="shared" si="87"/>
        <v>1</v>
      </c>
      <c r="H772" s="106">
        <f t="shared" si="87"/>
        <v>3.4999999999999587</v>
      </c>
      <c r="I772" s="107">
        <f t="shared" si="81"/>
        <v>20.999999999999453</v>
      </c>
      <c r="J772" s="108">
        <f t="shared" si="82"/>
        <v>40.249999999999453</v>
      </c>
      <c r="M772" s="38">
        <v>766</v>
      </c>
    </row>
    <row r="773" spans="1:13">
      <c r="A773" s="117">
        <f t="shared" si="84"/>
        <v>19.25</v>
      </c>
      <c r="B773" s="121"/>
      <c r="C773" s="121"/>
      <c r="D773" s="105">
        <f t="shared" si="87"/>
        <v>0.50000000000000033</v>
      </c>
      <c r="E773" s="105">
        <f t="shared" si="87"/>
        <v>5.9999999999999147</v>
      </c>
      <c r="F773" s="105">
        <f t="shared" si="87"/>
        <v>2.9999999999999574</v>
      </c>
      <c r="G773" s="105">
        <f t="shared" si="87"/>
        <v>1</v>
      </c>
      <c r="H773" s="106">
        <f t="shared" si="87"/>
        <v>3.4999999999999587</v>
      </c>
      <c r="I773" s="107">
        <f t="shared" si="81"/>
        <v>20.999999999999453</v>
      </c>
      <c r="J773" s="108">
        <f t="shared" si="82"/>
        <v>40.249999999999453</v>
      </c>
      <c r="M773" s="38">
        <v>767</v>
      </c>
    </row>
    <row r="774" spans="1:13">
      <c r="A774" s="117">
        <f t="shared" si="84"/>
        <v>19.25</v>
      </c>
      <c r="B774" s="121"/>
      <c r="C774" s="121"/>
      <c r="D774" s="105">
        <f t="shared" si="87"/>
        <v>0.50000000000000033</v>
      </c>
      <c r="E774" s="105">
        <f t="shared" si="87"/>
        <v>5.9999999999999147</v>
      </c>
      <c r="F774" s="105">
        <f t="shared" si="87"/>
        <v>2.9999999999999574</v>
      </c>
      <c r="G774" s="105">
        <f t="shared" si="87"/>
        <v>1</v>
      </c>
      <c r="H774" s="106">
        <f t="shared" si="87"/>
        <v>3.4999999999999587</v>
      </c>
      <c r="I774" s="107">
        <f t="shared" si="81"/>
        <v>20.999999999999453</v>
      </c>
      <c r="J774" s="108">
        <f t="shared" si="82"/>
        <v>40.249999999999453</v>
      </c>
      <c r="M774" s="38">
        <v>768</v>
      </c>
    </row>
    <row r="775" spans="1:13">
      <c r="A775" s="117">
        <f t="shared" si="84"/>
        <v>19.25</v>
      </c>
      <c r="B775" s="121"/>
      <c r="C775" s="121"/>
      <c r="D775" s="105">
        <f t="shared" si="87"/>
        <v>0.50000000000000033</v>
      </c>
      <c r="E775" s="105">
        <f t="shared" si="87"/>
        <v>5.9999999999999147</v>
      </c>
      <c r="F775" s="105">
        <f t="shared" si="87"/>
        <v>2.9999999999999574</v>
      </c>
      <c r="G775" s="105">
        <f t="shared" si="87"/>
        <v>1</v>
      </c>
      <c r="H775" s="106">
        <f t="shared" si="87"/>
        <v>3.4999999999999587</v>
      </c>
      <c r="I775" s="107">
        <f t="shared" ref="I775:I838" si="88">H775*F775*G775*2</f>
        <v>20.999999999999453</v>
      </c>
      <c r="J775" s="108">
        <f t="shared" ref="J775:J838" si="89">A775+I775</f>
        <v>40.249999999999453</v>
      </c>
      <c r="M775" s="38">
        <v>769</v>
      </c>
    </row>
    <row r="776" spans="1:13">
      <c r="A776" s="117">
        <f t="shared" si="84"/>
        <v>19.25</v>
      </c>
      <c r="B776" s="121"/>
      <c r="C776" s="121"/>
      <c r="D776" s="105">
        <f t="shared" ref="D776:H791" si="90">D775</f>
        <v>0.50000000000000033</v>
      </c>
      <c r="E776" s="105">
        <f t="shared" si="90"/>
        <v>5.9999999999999147</v>
      </c>
      <c r="F776" s="105">
        <f t="shared" si="90"/>
        <v>2.9999999999999574</v>
      </c>
      <c r="G776" s="105">
        <f t="shared" si="90"/>
        <v>1</v>
      </c>
      <c r="H776" s="106">
        <f t="shared" si="90"/>
        <v>3.4999999999999587</v>
      </c>
      <c r="I776" s="107">
        <f t="shared" si="88"/>
        <v>20.999999999999453</v>
      </c>
      <c r="J776" s="108">
        <f t="shared" si="89"/>
        <v>40.249999999999453</v>
      </c>
      <c r="M776" s="38">
        <v>770</v>
      </c>
    </row>
    <row r="777" spans="1:13">
      <c r="A777" s="117">
        <f t="shared" si="84"/>
        <v>19.25</v>
      </c>
      <c r="B777" s="121"/>
      <c r="C777" s="121"/>
      <c r="D777" s="105">
        <f t="shared" si="90"/>
        <v>0.50000000000000033</v>
      </c>
      <c r="E777" s="105">
        <f t="shared" si="90"/>
        <v>5.9999999999999147</v>
      </c>
      <c r="F777" s="105">
        <f t="shared" si="90"/>
        <v>2.9999999999999574</v>
      </c>
      <c r="G777" s="105">
        <f t="shared" si="90"/>
        <v>1</v>
      </c>
      <c r="H777" s="106">
        <f t="shared" si="90"/>
        <v>3.4999999999999587</v>
      </c>
      <c r="I777" s="107">
        <f t="shared" si="88"/>
        <v>20.999999999999453</v>
      </c>
      <c r="J777" s="108">
        <f t="shared" si="89"/>
        <v>40.249999999999453</v>
      </c>
      <c r="M777" s="38">
        <v>771</v>
      </c>
    </row>
    <row r="778" spans="1:13">
      <c r="A778" s="117">
        <f t="shared" si="84"/>
        <v>19.25</v>
      </c>
      <c r="B778" s="121"/>
      <c r="C778" s="121"/>
      <c r="D778" s="105">
        <f t="shared" si="90"/>
        <v>0.50000000000000033</v>
      </c>
      <c r="E778" s="105">
        <f t="shared" si="90"/>
        <v>5.9999999999999147</v>
      </c>
      <c r="F778" s="105">
        <f t="shared" si="90"/>
        <v>2.9999999999999574</v>
      </c>
      <c r="G778" s="105">
        <f t="shared" si="90"/>
        <v>1</v>
      </c>
      <c r="H778" s="106">
        <f t="shared" si="90"/>
        <v>3.4999999999999587</v>
      </c>
      <c r="I778" s="107">
        <f t="shared" si="88"/>
        <v>20.999999999999453</v>
      </c>
      <c r="J778" s="108">
        <f t="shared" si="89"/>
        <v>40.249999999999453</v>
      </c>
      <c r="M778" s="38">
        <v>772</v>
      </c>
    </row>
    <row r="779" spans="1:13">
      <c r="A779" s="117">
        <f t="shared" si="84"/>
        <v>19.25</v>
      </c>
      <c r="B779" s="121"/>
      <c r="C779" s="121"/>
      <c r="D779" s="105">
        <f t="shared" si="90"/>
        <v>0.50000000000000033</v>
      </c>
      <c r="E779" s="105">
        <f t="shared" si="90"/>
        <v>5.9999999999999147</v>
      </c>
      <c r="F779" s="105">
        <f t="shared" si="90"/>
        <v>2.9999999999999574</v>
      </c>
      <c r="G779" s="105">
        <f t="shared" si="90"/>
        <v>1</v>
      </c>
      <c r="H779" s="106">
        <f t="shared" si="90"/>
        <v>3.4999999999999587</v>
      </c>
      <c r="I779" s="107">
        <f t="shared" si="88"/>
        <v>20.999999999999453</v>
      </c>
      <c r="J779" s="108">
        <f t="shared" si="89"/>
        <v>40.249999999999453</v>
      </c>
      <c r="M779" s="38">
        <v>773</v>
      </c>
    </row>
    <row r="780" spans="1:13">
      <c r="A780" s="117">
        <f t="shared" si="84"/>
        <v>19.25</v>
      </c>
      <c r="B780" s="121"/>
      <c r="C780" s="121"/>
      <c r="D780" s="105">
        <f t="shared" si="90"/>
        <v>0.50000000000000033</v>
      </c>
      <c r="E780" s="105">
        <f t="shared" si="90"/>
        <v>5.9999999999999147</v>
      </c>
      <c r="F780" s="105">
        <f t="shared" si="90"/>
        <v>2.9999999999999574</v>
      </c>
      <c r="G780" s="105">
        <f t="shared" si="90"/>
        <v>1</v>
      </c>
      <c r="H780" s="106">
        <f t="shared" si="90"/>
        <v>3.4999999999999587</v>
      </c>
      <c r="I780" s="107">
        <f t="shared" si="88"/>
        <v>20.999999999999453</v>
      </c>
      <c r="J780" s="108">
        <f t="shared" si="89"/>
        <v>40.249999999999453</v>
      </c>
      <c r="M780" s="38">
        <v>774</v>
      </c>
    </row>
    <row r="781" spans="1:13">
      <c r="A781" s="117">
        <f t="shared" si="84"/>
        <v>19.25</v>
      </c>
      <c r="B781" s="121"/>
      <c r="C781" s="121"/>
      <c r="D781" s="105">
        <f t="shared" si="90"/>
        <v>0.50000000000000033</v>
      </c>
      <c r="E781" s="105">
        <f t="shared" si="90"/>
        <v>5.9999999999999147</v>
      </c>
      <c r="F781" s="105">
        <f t="shared" si="90"/>
        <v>2.9999999999999574</v>
      </c>
      <c r="G781" s="105">
        <f t="shared" si="90"/>
        <v>1</v>
      </c>
      <c r="H781" s="106">
        <f t="shared" si="90"/>
        <v>3.4999999999999587</v>
      </c>
      <c r="I781" s="107">
        <f t="shared" si="88"/>
        <v>20.999999999999453</v>
      </c>
      <c r="J781" s="108">
        <f t="shared" si="89"/>
        <v>40.249999999999453</v>
      </c>
      <c r="M781" s="38">
        <v>775</v>
      </c>
    </row>
    <row r="782" spans="1:13">
      <c r="A782" s="117">
        <f t="shared" si="84"/>
        <v>19.25</v>
      </c>
      <c r="B782" s="121"/>
      <c r="C782" s="121"/>
      <c r="D782" s="105">
        <f t="shared" si="90"/>
        <v>0.50000000000000033</v>
      </c>
      <c r="E782" s="105">
        <f t="shared" si="90"/>
        <v>5.9999999999999147</v>
      </c>
      <c r="F782" s="105">
        <f t="shared" si="90"/>
        <v>2.9999999999999574</v>
      </c>
      <c r="G782" s="105">
        <f t="shared" si="90"/>
        <v>1</v>
      </c>
      <c r="H782" s="106">
        <f t="shared" si="90"/>
        <v>3.4999999999999587</v>
      </c>
      <c r="I782" s="107">
        <f t="shared" si="88"/>
        <v>20.999999999999453</v>
      </c>
      <c r="J782" s="108">
        <f t="shared" si="89"/>
        <v>40.249999999999453</v>
      </c>
      <c r="M782" s="38">
        <v>776</v>
      </c>
    </row>
    <row r="783" spans="1:13">
      <c r="A783" s="117">
        <f t="shared" si="84"/>
        <v>19.25</v>
      </c>
      <c r="B783" s="121"/>
      <c r="C783" s="121"/>
      <c r="D783" s="105">
        <f t="shared" si="90"/>
        <v>0.50000000000000033</v>
      </c>
      <c r="E783" s="105">
        <f t="shared" si="90"/>
        <v>5.9999999999999147</v>
      </c>
      <c r="F783" s="105">
        <f t="shared" si="90"/>
        <v>2.9999999999999574</v>
      </c>
      <c r="G783" s="105">
        <f t="shared" si="90"/>
        <v>1</v>
      </c>
      <c r="H783" s="106">
        <f t="shared" si="90"/>
        <v>3.4999999999999587</v>
      </c>
      <c r="I783" s="107">
        <f t="shared" si="88"/>
        <v>20.999999999999453</v>
      </c>
      <c r="J783" s="108">
        <f t="shared" si="89"/>
        <v>40.249999999999453</v>
      </c>
      <c r="M783" s="38">
        <v>777</v>
      </c>
    </row>
    <row r="784" spans="1:13">
      <c r="A784" s="117">
        <f t="shared" si="84"/>
        <v>19.25</v>
      </c>
      <c r="B784" s="121"/>
      <c r="C784" s="121"/>
      <c r="D784" s="105">
        <f t="shared" si="90"/>
        <v>0.50000000000000033</v>
      </c>
      <c r="E784" s="105">
        <f t="shared" si="90"/>
        <v>5.9999999999999147</v>
      </c>
      <c r="F784" s="105">
        <f t="shared" si="90"/>
        <v>2.9999999999999574</v>
      </c>
      <c r="G784" s="105">
        <f t="shared" si="90"/>
        <v>1</v>
      </c>
      <c r="H784" s="106">
        <f t="shared" si="90"/>
        <v>3.4999999999999587</v>
      </c>
      <c r="I784" s="107">
        <f t="shared" si="88"/>
        <v>20.999999999999453</v>
      </c>
      <c r="J784" s="108">
        <f t="shared" si="89"/>
        <v>40.249999999999453</v>
      </c>
      <c r="M784" s="38">
        <v>778</v>
      </c>
    </row>
    <row r="785" spans="1:13">
      <c r="A785" s="117">
        <f t="shared" si="84"/>
        <v>19.25</v>
      </c>
      <c r="B785" s="121"/>
      <c r="C785" s="121"/>
      <c r="D785" s="105">
        <f t="shared" si="90"/>
        <v>0.50000000000000033</v>
      </c>
      <c r="E785" s="105">
        <f t="shared" si="90"/>
        <v>5.9999999999999147</v>
      </c>
      <c r="F785" s="105">
        <f t="shared" si="90"/>
        <v>2.9999999999999574</v>
      </c>
      <c r="G785" s="105">
        <f t="shared" si="90"/>
        <v>1</v>
      </c>
      <c r="H785" s="106">
        <f t="shared" si="90"/>
        <v>3.4999999999999587</v>
      </c>
      <c r="I785" s="107">
        <f t="shared" si="88"/>
        <v>20.999999999999453</v>
      </c>
      <c r="J785" s="108">
        <f t="shared" si="89"/>
        <v>40.249999999999453</v>
      </c>
      <c r="M785" s="38">
        <v>779</v>
      </c>
    </row>
    <row r="786" spans="1:13">
      <c r="A786" s="117">
        <f t="shared" si="84"/>
        <v>19.25</v>
      </c>
      <c r="B786" s="121"/>
      <c r="C786" s="121"/>
      <c r="D786" s="105">
        <f t="shared" si="90"/>
        <v>0.50000000000000033</v>
      </c>
      <c r="E786" s="105">
        <f t="shared" si="90"/>
        <v>5.9999999999999147</v>
      </c>
      <c r="F786" s="105">
        <f t="shared" si="90"/>
        <v>2.9999999999999574</v>
      </c>
      <c r="G786" s="105">
        <f t="shared" si="90"/>
        <v>1</v>
      </c>
      <c r="H786" s="106">
        <f t="shared" si="90"/>
        <v>3.4999999999999587</v>
      </c>
      <c r="I786" s="107">
        <f t="shared" si="88"/>
        <v>20.999999999999453</v>
      </c>
      <c r="J786" s="108">
        <f t="shared" si="89"/>
        <v>40.249999999999453</v>
      </c>
      <c r="M786" s="38">
        <v>780</v>
      </c>
    </row>
    <row r="787" spans="1:13">
      <c r="A787" s="117">
        <f t="shared" si="84"/>
        <v>19.25</v>
      </c>
      <c r="B787" s="121"/>
      <c r="C787" s="121"/>
      <c r="D787" s="105">
        <f t="shared" si="90"/>
        <v>0.50000000000000033</v>
      </c>
      <c r="E787" s="105">
        <f t="shared" si="90"/>
        <v>5.9999999999999147</v>
      </c>
      <c r="F787" s="105">
        <f t="shared" si="90"/>
        <v>2.9999999999999574</v>
      </c>
      <c r="G787" s="105">
        <f t="shared" si="90"/>
        <v>1</v>
      </c>
      <c r="H787" s="106">
        <f t="shared" si="90"/>
        <v>3.4999999999999587</v>
      </c>
      <c r="I787" s="107">
        <f t="shared" si="88"/>
        <v>20.999999999999453</v>
      </c>
      <c r="J787" s="108">
        <f t="shared" si="89"/>
        <v>40.249999999999453</v>
      </c>
      <c r="M787" s="38">
        <v>781</v>
      </c>
    </row>
    <row r="788" spans="1:13">
      <c r="A788" s="117">
        <f t="shared" si="84"/>
        <v>19.25</v>
      </c>
      <c r="B788" s="121"/>
      <c r="C788" s="121"/>
      <c r="D788" s="105">
        <f t="shared" si="90"/>
        <v>0.50000000000000033</v>
      </c>
      <c r="E788" s="105">
        <f t="shared" si="90"/>
        <v>5.9999999999999147</v>
      </c>
      <c r="F788" s="105">
        <f t="shared" si="90"/>
        <v>2.9999999999999574</v>
      </c>
      <c r="G788" s="105">
        <f t="shared" si="90"/>
        <v>1</v>
      </c>
      <c r="H788" s="106">
        <f t="shared" si="90"/>
        <v>3.4999999999999587</v>
      </c>
      <c r="I788" s="107">
        <f t="shared" si="88"/>
        <v>20.999999999999453</v>
      </c>
      <c r="J788" s="108">
        <f t="shared" si="89"/>
        <v>40.249999999999453</v>
      </c>
      <c r="M788" s="38">
        <v>782</v>
      </c>
    </row>
    <row r="789" spans="1:13">
      <c r="A789" s="117">
        <f t="shared" si="84"/>
        <v>19.25</v>
      </c>
      <c r="B789" s="121"/>
      <c r="C789" s="121"/>
      <c r="D789" s="105">
        <f t="shared" si="90"/>
        <v>0.50000000000000033</v>
      </c>
      <c r="E789" s="105">
        <f t="shared" si="90"/>
        <v>5.9999999999999147</v>
      </c>
      <c r="F789" s="105">
        <f t="shared" si="90"/>
        <v>2.9999999999999574</v>
      </c>
      <c r="G789" s="105">
        <f t="shared" si="90"/>
        <v>1</v>
      </c>
      <c r="H789" s="106">
        <f t="shared" si="90"/>
        <v>3.4999999999999587</v>
      </c>
      <c r="I789" s="107">
        <f t="shared" si="88"/>
        <v>20.999999999999453</v>
      </c>
      <c r="J789" s="108">
        <f t="shared" si="89"/>
        <v>40.249999999999453</v>
      </c>
      <c r="M789" s="38">
        <v>783</v>
      </c>
    </row>
    <row r="790" spans="1:13">
      <c r="A790" s="117">
        <f t="shared" ref="A790:A853" si="91">IF(B790&gt;0,A789+B790,A789)</f>
        <v>19.25</v>
      </c>
      <c r="B790" s="121"/>
      <c r="C790" s="121"/>
      <c r="D790" s="105">
        <f t="shared" si="90"/>
        <v>0.50000000000000033</v>
      </c>
      <c r="E790" s="105">
        <f t="shared" si="90"/>
        <v>5.9999999999999147</v>
      </c>
      <c r="F790" s="105">
        <f t="shared" si="90"/>
        <v>2.9999999999999574</v>
      </c>
      <c r="G790" s="105">
        <f t="shared" si="90"/>
        <v>1</v>
      </c>
      <c r="H790" s="106">
        <f t="shared" si="90"/>
        <v>3.4999999999999587</v>
      </c>
      <c r="I790" s="107">
        <f t="shared" si="88"/>
        <v>20.999999999999453</v>
      </c>
      <c r="J790" s="108">
        <f t="shared" si="89"/>
        <v>40.249999999999453</v>
      </c>
      <c r="M790" s="38">
        <v>784</v>
      </c>
    </row>
    <row r="791" spans="1:13">
      <c r="A791" s="117">
        <f t="shared" si="91"/>
        <v>19.25</v>
      </c>
      <c r="B791" s="121"/>
      <c r="C791" s="121"/>
      <c r="D791" s="105">
        <f t="shared" si="90"/>
        <v>0.50000000000000033</v>
      </c>
      <c r="E791" s="105">
        <f t="shared" si="90"/>
        <v>5.9999999999999147</v>
      </c>
      <c r="F791" s="105">
        <f t="shared" si="90"/>
        <v>2.9999999999999574</v>
      </c>
      <c r="G791" s="105">
        <f t="shared" si="90"/>
        <v>1</v>
      </c>
      <c r="H791" s="106">
        <f t="shared" si="90"/>
        <v>3.4999999999999587</v>
      </c>
      <c r="I791" s="107">
        <f t="shared" si="88"/>
        <v>20.999999999999453</v>
      </c>
      <c r="J791" s="108">
        <f t="shared" si="89"/>
        <v>40.249999999999453</v>
      </c>
      <c r="M791" s="38">
        <v>785</v>
      </c>
    </row>
    <row r="792" spans="1:13">
      <c r="A792" s="117">
        <f t="shared" si="91"/>
        <v>19.25</v>
      </c>
      <c r="B792" s="121"/>
      <c r="C792" s="121"/>
      <c r="D792" s="105">
        <f t="shared" ref="D792:H807" si="92">D791</f>
        <v>0.50000000000000033</v>
      </c>
      <c r="E792" s="105">
        <f t="shared" si="92"/>
        <v>5.9999999999999147</v>
      </c>
      <c r="F792" s="105">
        <f t="shared" si="92"/>
        <v>2.9999999999999574</v>
      </c>
      <c r="G792" s="105">
        <f t="shared" si="92"/>
        <v>1</v>
      </c>
      <c r="H792" s="106">
        <f t="shared" si="92"/>
        <v>3.4999999999999587</v>
      </c>
      <c r="I792" s="107">
        <f t="shared" si="88"/>
        <v>20.999999999999453</v>
      </c>
      <c r="J792" s="108">
        <f t="shared" si="89"/>
        <v>40.249999999999453</v>
      </c>
      <c r="M792" s="38">
        <v>786</v>
      </c>
    </row>
    <row r="793" spans="1:13">
      <c r="A793" s="117">
        <f t="shared" si="91"/>
        <v>19.25</v>
      </c>
      <c r="B793" s="121"/>
      <c r="C793" s="121"/>
      <c r="D793" s="105">
        <f t="shared" si="92"/>
        <v>0.50000000000000033</v>
      </c>
      <c r="E793" s="105">
        <f t="shared" si="92"/>
        <v>5.9999999999999147</v>
      </c>
      <c r="F793" s="105">
        <f t="shared" si="92"/>
        <v>2.9999999999999574</v>
      </c>
      <c r="G793" s="105">
        <f t="shared" si="92"/>
        <v>1</v>
      </c>
      <c r="H793" s="106">
        <f t="shared" si="92"/>
        <v>3.4999999999999587</v>
      </c>
      <c r="I793" s="107">
        <f t="shared" si="88"/>
        <v>20.999999999999453</v>
      </c>
      <c r="J793" s="108">
        <f t="shared" si="89"/>
        <v>40.249999999999453</v>
      </c>
      <c r="M793" s="38">
        <v>787</v>
      </c>
    </row>
    <row r="794" spans="1:13">
      <c r="A794" s="117">
        <f t="shared" si="91"/>
        <v>19.25</v>
      </c>
      <c r="B794" s="121"/>
      <c r="C794" s="121"/>
      <c r="D794" s="105">
        <f t="shared" si="92"/>
        <v>0.50000000000000033</v>
      </c>
      <c r="E794" s="105">
        <f t="shared" si="92"/>
        <v>5.9999999999999147</v>
      </c>
      <c r="F794" s="105">
        <f t="shared" si="92"/>
        <v>2.9999999999999574</v>
      </c>
      <c r="G794" s="105">
        <f t="shared" si="92"/>
        <v>1</v>
      </c>
      <c r="H794" s="106">
        <f t="shared" si="92"/>
        <v>3.4999999999999587</v>
      </c>
      <c r="I794" s="107">
        <f t="shared" si="88"/>
        <v>20.999999999999453</v>
      </c>
      <c r="J794" s="108">
        <f t="shared" si="89"/>
        <v>40.249999999999453</v>
      </c>
      <c r="M794" s="38">
        <v>788</v>
      </c>
    </row>
    <row r="795" spans="1:13">
      <c r="A795" s="117">
        <f t="shared" si="91"/>
        <v>19.25</v>
      </c>
      <c r="B795" s="121"/>
      <c r="C795" s="121"/>
      <c r="D795" s="105">
        <f t="shared" si="92"/>
        <v>0.50000000000000033</v>
      </c>
      <c r="E795" s="105">
        <f t="shared" si="92"/>
        <v>5.9999999999999147</v>
      </c>
      <c r="F795" s="105">
        <f t="shared" si="92"/>
        <v>2.9999999999999574</v>
      </c>
      <c r="G795" s="105">
        <f t="shared" si="92"/>
        <v>1</v>
      </c>
      <c r="H795" s="106">
        <f t="shared" si="92"/>
        <v>3.4999999999999587</v>
      </c>
      <c r="I795" s="107">
        <f t="shared" si="88"/>
        <v>20.999999999999453</v>
      </c>
      <c r="J795" s="108">
        <f t="shared" si="89"/>
        <v>40.249999999999453</v>
      </c>
      <c r="M795" s="38">
        <v>789</v>
      </c>
    </row>
    <row r="796" spans="1:13">
      <c r="A796" s="117">
        <f t="shared" si="91"/>
        <v>19.25</v>
      </c>
      <c r="B796" s="121"/>
      <c r="C796" s="121"/>
      <c r="D796" s="105">
        <f t="shared" si="92"/>
        <v>0.50000000000000033</v>
      </c>
      <c r="E796" s="105">
        <f t="shared" si="92"/>
        <v>5.9999999999999147</v>
      </c>
      <c r="F796" s="105">
        <f t="shared" si="92"/>
        <v>2.9999999999999574</v>
      </c>
      <c r="G796" s="105">
        <f t="shared" si="92"/>
        <v>1</v>
      </c>
      <c r="H796" s="106">
        <f t="shared" si="92"/>
        <v>3.4999999999999587</v>
      </c>
      <c r="I796" s="107">
        <f t="shared" si="88"/>
        <v>20.999999999999453</v>
      </c>
      <c r="J796" s="108">
        <f t="shared" si="89"/>
        <v>40.249999999999453</v>
      </c>
      <c r="M796" s="38">
        <v>790</v>
      </c>
    </row>
    <row r="797" spans="1:13">
      <c r="A797" s="117">
        <f t="shared" si="91"/>
        <v>19.25</v>
      </c>
      <c r="B797" s="121"/>
      <c r="C797" s="121"/>
      <c r="D797" s="105">
        <f t="shared" si="92"/>
        <v>0.50000000000000033</v>
      </c>
      <c r="E797" s="105">
        <f t="shared" si="92"/>
        <v>5.9999999999999147</v>
      </c>
      <c r="F797" s="105">
        <f t="shared" si="92"/>
        <v>2.9999999999999574</v>
      </c>
      <c r="G797" s="105">
        <f t="shared" si="92"/>
        <v>1</v>
      </c>
      <c r="H797" s="106">
        <f t="shared" si="92"/>
        <v>3.4999999999999587</v>
      </c>
      <c r="I797" s="107">
        <f t="shared" si="88"/>
        <v>20.999999999999453</v>
      </c>
      <c r="J797" s="108">
        <f t="shared" si="89"/>
        <v>40.249999999999453</v>
      </c>
      <c r="M797" s="38">
        <v>791</v>
      </c>
    </row>
    <row r="798" spans="1:13">
      <c r="A798" s="117">
        <f t="shared" si="91"/>
        <v>19.25</v>
      </c>
      <c r="B798" s="121"/>
      <c r="C798" s="121"/>
      <c r="D798" s="105">
        <f t="shared" si="92"/>
        <v>0.50000000000000033</v>
      </c>
      <c r="E798" s="105">
        <f t="shared" si="92"/>
        <v>5.9999999999999147</v>
      </c>
      <c r="F798" s="105">
        <f t="shared" si="92"/>
        <v>2.9999999999999574</v>
      </c>
      <c r="G798" s="105">
        <f t="shared" si="92"/>
        <v>1</v>
      </c>
      <c r="H798" s="106">
        <f t="shared" si="92"/>
        <v>3.4999999999999587</v>
      </c>
      <c r="I798" s="107">
        <f t="shared" si="88"/>
        <v>20.999999999999453</v>
      </c>
      <c r="J798" s="108">
        <f t="shared" si="89"/>
        <v>40.249999999999453</v>
      </c>
      <c r="M798" s="38">
        <v>792</v>
      </c>
    </row>
    <row r="799" spans="1:13">
      <c r="A799" s="117">
        <f t="shared" si="91"/>
        <v>19.25</v>
      </c>
      <c r="B799" s="121"/>
      <c r="C799" s="121"/>
      <c r="D799" s="105">
        <f t="shared" si="92"/>
        <v>0.50000000000000033</v>
      </c>
      <c r="E799" s="105">
        <f t="shared" si="92"/>
        <v>5.9999999999999147</v>
      </c>
      <c r="F799" s="105">
        <f t="shared" si="92"/>
        <v>2.9999999999999574</v>
      </c>
      <c r="G799" s="105">
        <f t="shared" si="92"/>
        <v>1</v>
      </c>
      <c r="H799" s="106">
        <f t="shared" si="92"/>
        <v>3.4999999999999587</v>
      </c>
      <c r="I799" s="107">
        <f t="shared" si="88"/>
        <v>20.999999999999453</v>
      </c>
      <c r="J799" s="108">
        <f t="shared" si="89"/>
        <v>40.249999999999453</v>
      </c>
      <c r="M799" s="38">
        <v>793</v>
      </c>
    </row>
    <row r="800" spans="1:13">
      <c r="A800" s="117">
        <f t="shared" si="91"/>
        <v>19.25</v>
      </c>
      <c r="B800" s="121"/>
      <c r="C800" s="121"/>
      <c r="D800" s="105">
        <f t="shared" si="92"/>
        <v>0.50000000000000033</v>
      </c>
      <c r="E800" s="105">
        <f t="shared" si="92"/>
        <v>5.9999999999999147</v>
      </c>
      <c r="F800" s="105">
        <f t="shared" si="92"/>
        <v>2.9999999999999574</v>
      </c>
      <c r="G800" s="105">
        <f t="shared" si="92"/>
        <v>1</v>
      </c>
      <c r="H800" s="106">
        <f t="shared" si="92"/>
        <v>3.4999999999999587</v>
      </c>
      <c r="I800" s="107">
        <f t="shared" si="88"/>
        <v>20.999999999999453</v>
      </c>
      <c r="J800" s="108">
        <f t="shared" si="89"/>
        <v>40.249999999999453</v>
      </c>
      <c r="M800" s="38">
        <v>794</v>
      </c>
    </row>
    <row r="801" spans="1:13">
      <c r="A801" s="117">
        <f t="shared" si="91"/>
        <v>19.25</v>
      </c>
      <c r="B801" s="121"/>
      <c r="C801" s="121"/>
      <c r="D801" s="105">
        <f t="shared" si="92"/>
        <v>0.50000000000000033</v>
      </c>
      <c r="E801" s="105">
        <f t="shared" si="92"/>
        <v>5.9999999999999147</v>
      </c>
      <c r="F801" s="105">
        <f t="shared" si="92"/>
        <v>2.9999999999999574</v>
      </c>
      <c r="G801" s="105">
        <f t="shared" si="92"/>
        <v>1</v>
      </c>
      <c r="H801" s="106">
        <f t="shared" si="92"/>
        <v>3.4999999999999587</v>
      </c>
      <c r="I801" s="107">
        <f t="shared" si="88"/>
        <v>20.999999999999453</v>
      </c>
      <c r="J801" s="108">
        <f t="shared" si="89"/>
        <v>40.249999999999453</v>
      </c>
      <c r="M801" s="38">
        <v>795</v>
      </c>
    </row>
    <row r="802" spans="1:13">
      <c r="A802" s="117">
        <f t="shared" si="91"/>
        <v>19.25</v>
      </c>
      <c r="B802" s="121"/>
      <c r="C802" s="121"/>
      <c r="D802" s="105">
        <f t="shared" si="92"/>
        <v>0.50000000000000033</v>
      </c>
      <c r="E802" s="105">
        <f t="shared" si="92"/>
        <v>5.9999999999999147</v>
      </c>
      <c r="F802" s="105">
        <f t="shared" si="92"/>
        <v>2.9999999999999574</v>
      </c>
      <c r="G802" s="105">
        <f t="shared" si="92"/>
        <v>1</v>
      </c>
      <c r="H802" s="106">
        <f t="shared" si="92"/>
        <v>3.4999999999999587</v>
      </c>
      <c r="I802" s="107">
        <f t="shared" si="88"/>
        <v>20.999999999999453</v>
      </c>
      <c r="J802" s="108">
        <f t="shared" si="89"/>
        <v>40.249999999999453</v>
      </c>
      <c r="M802" s="38">
        <v>796</v>
      </c>
    </row>
    <row r="803" spans="1:13">
      <c r="A803" s="117">
        <f t="shared" si="91"/>
        <v>19.25</v>
      </c>
      <c r="B803" s="121"/>
      <c r="C803" s="121"/>
      <c r="D803" s="105">
        <f t="shared" si="92"/>
        <v>0.50000000000000033</v>
      </c>
      <c r="E803" s="105">
        <f t="shared" si="92"/>
        <v>5.9999999999999147</v>
      </c>
      <c r="F803" s="105">
        <f t="shared" si="92"/>
        <v>2.9999999999999574</v>
      </c>
      <c r="G803" s="105">
        <f t="shared" si="92"/>
        <v>1</v>
      </c>
      <c r="H803" s="106">
        <f t="shared" si="92"/>
        <v>3.4999999999999587</v>
      </c>
      <c r="I803" s="107">
        <f t="shared" si="88"/>
        <v>20.999999999999453</v>
      </c>
      <c r="J803" s="108">
        <f t="shared" si="89"/>
        <v>40.249999999999453</v>
      </c>
      <c r="M803" s="38">
        <v>797</v>
      </c>
    </row>
    <row r="804" spans="1:13">
      <c r="A804" s="117">
        <f t="shared" si="91"/>
        <v>19.25</v>
      </c>
      <c r="B804" s="121"/>
      <c r="C804" s="121"/>
      <c r="D804" s="105">
        <f t="shared" si="92"/>
        <v>0.50000000000000033</v>
      </c>
      <c r="E804" s="105">
        <f t="shared" si="92"/>
        <v>5.9999999999999147</v>
      </c>
      <c r="F804" s="105">
        <f t="shared" si="92"/>
        <v>2.9999999999999574</v>
      </c>
      <c r="G804" s="105">
        <f t="shared" si="92"/>
        <v>1</v>
      </c>
      <c r="H804" s="106">
        <f t="shared" si="92"/>
        <v>3.4999999999999587</v>
      </c>
      <c r="I804" s="107">
        <f t="shared" si="88"/>
        <v>20.999999999999453</v>
      </c>
      <c r="J804" s="108">
        <f t="shared" si="89"/>
        <v>40.249999999999453</v>
      </c>
      <c r="M804" s="38">
        <v>798</v>
      </c>
    </row>
    <row r="805" spans="1:13">
      <c r="A805" s="117">
        <f t="shared" si="91"/>
        <v>19.25</v>
      </c>
      <c r="B805" s="121"/>
      <c r="C805" s="121"/>
      <c r="D805" s="105">
        <f t="shared" si="92"/>
        <v>0.50000000000000033</v>
      </c>
      <c r="E805" s="105">
        <f t="shared" si="92"/>
        <v>5.9999999999999147</v>
      </c>
      <c r="F805" s="105">
        <f t="shared" si="92"/>
        <v>2.9999999999999574</v>
      </c>
      <c r="G805" s="105">
        <f t="shared" si="92"/>
        <v>1</v>
      </c>
      <c r="H805" s="106">
        <f t="shared" si="92"/>
        <v>3.4999999999999587</v>
      </c>
      <c r="I805" s="107">
        <f t="shared" si="88"/>
        <v>20.999999999999453</v>
      </c>
      <c r="J805" s="108">
        <f t="shared" si="89"/>
        <v>40.249999999999453</v>
      </c>
      <c r="M805" s="38">
        <v>799</v>
      </c>
    </row>
    <row r="806" spans="1:13">
      <c r="A806" s="117">
        <f t="shared" si="91"/>
        <v>19.25</v>
      </c>
      <c r="B806" s="121"/>
      <c r="C806" s="121"/>
      <c r="D806" s="105">
        <f t="shared" si="92"/>
        <v>0.50000000000000033</v>
      </c>
      <c r="E806" s="105">
        <f t="shared" si="92"/>
        <v>5.9999999999999147</v>
      </c>
      <c r="F806" s="105">
        <f t="shared" si="92"/>
        <v>2.9999999999999574</v>
      </c>
      <c r="G806" s="105">
        <f t="shared" si="92"/>
        <v>1</v>
      </c>
      <c r="H806" s="106">
        <f t="shared" si="92"/>
        <v>3.4999999999999587</v>
      </c>
      <c r="I806" s="107">
        <f t="shared" si="88"/>
        <v>20.999999999999453</v>
      </c>
      <c r="J806" s="108">
        <f t="shared" si="89"/>
        <v>40.249999999999453</v>
      </c>
      <c r="M806" s="38">
        <v>800</v>
      </c>
    </row>
    <row r="807" spans="1:13">
      <c r="A807" s="117">
        <f t="shared" si="91"/>
        <v>19.25</v>
      </c>
      <c r="B807" s="121"/>
      <c r="C807" s="121"/>
      <c r="D807" s="105">
        <f t="shared" si="92"/>
        <v>0.50000000000000033</v>
      </c>
      <c r="E807" s="105">
        <f t="shared" si="92"/>
        <v>5.9999999999999147</v>
      </c>
      <c r="F807" s="105">
        <f t="shared" si="92"/>
        <v>2.9999999999999574</v>
      </c>
      <c r="G807" s="105">
        <f t="shared" si="92"/>
        <v>1</v>
      </c>
      <c r="H807" s="106">
        <f t="shared" si="92"/>
        <v>3.4999999999999587</v>
      </c>
      <c r="I807" s="107">
        <f t="shared" si="88"/>
        <v>20.999999999999453</v>
      </c>
      <c r="J807" s="108">
        <f t="shared" si="89"/>
        <v>40.249999999999453</v>
      </c>
      <c r="M807" s="38">
        <v>801</v>
      </c>
    </row>
    <row r="808" spans="1:13">
      <c r="A808" s="117">
        <f t="shared" si="91"/>
        <v>19.25</v>
      </c>
      <c r="B808" s="121"/>
      <c r="C808" s="121"/>
      <c r="D808" s="105">
        <f t="shared" ref="D808:H823" si="93">D807</f>
        <v>0.50000000000000033</v>
      </c>
      <c r="E808" s="105">
        <f t="shared" si="93"/>
        <v>5.9999999999999147</v>
      </c>
      <c r="F808" s="105">
        <f t="shared" si="93"/>
        <v>2.9999999999999574</v>
      </c>
      <c r="G808" s="105">
        <f t="shared" si="93"/>
        <v>1</v>
      </c>
      <c r="H808" s="106">
        <f t="shared" si="93"/>
        <v>3.4999999999999587</v>
      </c>
      <c r="I808" s="107">
        <f t="shared" si="88"/>
        <v>20.999999999999453</v>
      </c>
      <c r="J808" s="108">
        <f t="shared" si="89"/>
        <v>40.249999999999453</v>
      </c>
      <c r="M808" s="38">
        <v>802</v>
      </c>
    </row>
    <row r="809" spans="1:13">
      <c r="A809" s="117">
        <f t="shared" si="91"/>
        <v>19.25</v>
      </c>
      <c r="B809" s="121"/>
      <c r="C809" s="121"/>
      <c r="D809" s="105">
        <f t="shared" si="93"/>
        <v>0.50000000000000033</v>
      </c>
      <c r="E809" s="105">
        <f t="shared" si="93"/>
        <v>5.9999999999999147</v>
      </c>
      <c r="F809" s="105">
        <f t="shared" si="93"/>
        <v>2.9999999999999574</v>
      </c>
      <c r="G809" s="105">
        <f t="shared" si="93"/>
        <v>1</v>
      </c>
      <c r="H809" s="106">
        <f t="shared" si="93"/>
        <v>3.4999999999999587</v>
      </c>
      <c r="I809" s="107">
        <f t="shared" si="88"/>
        <v>20.999999999999453</v>
      </c>
      <c r="J809" s="108">
        <f t="shared" si="89"/>
        <v>40.249999999999453</v>
      </c>
      <c r="M809" s="38">
        <v>803</v>
      </c>
    </row>
    <row r="810" spans="1:13">
      <c r="A810" s="117">
        <f t="shared" si="91"/>
        <v>19.25</v>
      </c>
      <c r="B810" s="121"/>
      <c r="C810" s="121"/>
      <c r="D810" s="105">
        <f t="shared" si="93"/>
        <v>0.50000000000000033</v>
      </c>
      <c r="E810" s="105">
        <f t="shared" si="93"/>
        <v>5.9999999999999147</v>
      </c>
      <c r="F810" s="105">
        <f t="shared" si="93"/>
        <v>2.9999999999999574</v>
      </c>
      <c r="G810" s="105">
        <f t="shared" si="93"/>
        <v>1</v>
      </c>
      <c r="H810" s="106">
        <f t="shared" si="93"/>
        <v>3.4999999999999587</v>
      </c>
      <c r="I810" s="107">
        <f t="shared" si="88"/>
        <v>20.999999999999453</v>
      </c>
      <c r="J810" s="108">
        <f t="shared" si="89"/>
        <v>40.249999999999453</v>
      </c>
      <c r="M810" s="38">
        <v>804</v>
      </c>
    </row>
    <row r="811" spans="1:13">
      <c r="A811" s="117">
        <f t="shared" si="91"/>
        <v>19.25</v>
      </c>
      <c r="B811" s="121"/>
      <c r="C811" s="121"/>
      <c r="D811" s="105">
        <f t="shared" si="93"/>
        <v>0.50000000000000033</v>
      </c>
      <c r="E811" s="105">
        <f t="shared" si="93"/>
        <v>5.9999999999999147</v>
      </c>
      <c r="F811" s="105">
        <f t="shared" si="93"/>
        <v>2.9999999999999574</v>
      </c>
      <c r="G811" s="105">
        <f t="shared" si="93"/>
        <v>1</v>
      </c>
      <c r="H811" s="106">
        <f t="shared" si="93"/>
        <v>3.4999999999999587</v>
      </c>
      <c r="I811" s="107">
        <f t="shared" si="88"/>
        <v>20.999999999999453</v>
      </c>
      <c r="J811" s="108">
        <f t="shared" si="89"/>
        <v>40.249999999999453</v>
      </c>
      <c r="M811" s="38">
        <v>805</v>
      </c>
    </row>
    <row r="812" spans="1:13">
      <c r="A812" s="117">
        <f t="shared" si="91"/>
        <v>19.25</v>
      </c>
      <c r="B812" s="121"/>
      <c r="C812" s="121"/>
      <c r="D812" s="105">
        <f t="shared" si="93"/>
        <v>0.50000000000000033</v>
      </c>
      <c r="E812" s="105">
        <f t="shared" si="93"/>
        <v>5.9999999999999147</v>
      </c>
      <c r="F812" s="105">
        <f t="shared" si="93"/>
        <v>2.9999999999999574</v>
      </c>
      <c r="G812" s="105">
        <f t="shared" si="93"/>
        <v>1</v>
      </c>
      <c r="H812" s="106">
        <f t="shared" si="93"/>
        <v>3.4999999999999587</v>
      </c>
      <c r="I812" s="107">
        <f t="shared" si="88"/>
        <v>20.999999999999453</v>
      </c>
      <c r="J812" s="108">
        <f t="shared" si="89"/>
        <v>40.249999999999453</v>
      </c>
      <c r="M812" s="38">
        <v>806</v>
      </c>
    </row>
    <row r="813" spans="1:13">
      <c r="A813" s="117">
        <f t="shared" si="91"/>
        <v>19.25</v>
      </c>
      <c r="B813" s="121"/>
      <c r="C813" s="121"/>
      <c r="D813" s="105">
        <f t="shared" si="93"/>
        <v>0.50000000000000033</v>
      </c>
      <c r="E813" s="105">
        <f t="shared" si="93"/>
        <v>5.9999999999999147</v>
      </c>
      <c r="F813" s="105">
        <f t="shared" si="93"/>
        <v>2.9999999999999574</v>
      </c>
      <c r="G813" s="105">
        <f t="shared" si="93"/>
        <v>1</v>
      </c>
      <c r="H813" s="106">
        <f t="shared" si="93"/>
        <v>3.4999999999999587</v>
      </c>
      <c r="I813" s="107">
        <f t="shared" si="88"/>
        <v>20.999999999999453</v>
      </c>
      <c r="J813" s="108">
        <f t="shared" si="89"/>
        <v>40.249999999999453</v>
      </c>
      <c r="M813" s="38">
        <v>807</v>
      </c>
    </row>
    <row r="814" spans="1:13">
      <c r="A814" s="117">
        <f t="shared" si="91"/>
        <v>19.25</v>
      </c>
      <c r="B814" s="121"/>
      <c r="C814" s="121"/>
      <c r="D814" s="105">
        <f t="shared" si="93"/>
        <v>0.50000000000000033</v>
      </c>
      <c r="E814" s="105">
        <f t="shared" si="93"/>
        <v>5.9999999999999147</v>
      </c>
      <c r="F814" s="105">
        <f t="shared" si="93"/>
        <v>2.9999999999999574</v>
      </c>
      <c r="G814" s="105">
        <f t="shared" si="93"/>
        <v>1</v>
      </c>
      <c r="H814" s="106">
        <f t="shared" si="93"/>
        <v>3.4999999999999587</v>
      </c>
      <c r="I814" s="107">
        <f t="shared" si="88"/>
        <v>20.999999999999453</v>
      </c>
      <c r="J814" s="108">
        <f t="shared" si="89"/>
        <v>40.249999999999453</v>
      </c>
      <c r="M814" s="38">
        <v>808</v>
      </c>
    </row>
    <row r="815" spans="1:13">
      <c r="A815" s="117">
        <f t="shared" si="91"/>
        <v>19.25</v>
      </c>
      <c r="B815" s="121"/>
      <c r="C815" s="121"/>
      <c r="D815" s="105">
        <f t="shared" si="93"/>
        <v>0.50000000000000033</v>
      </c>
      <c r="E815" s="105">
        <f t="shared" si="93"/>
        <v>5.9999999999999147</v>
      </c>
      <c r="F815" s="105">
        <f t="shared" si="93"/>
        <v>2.9999999999999574</v>
      </c>
      <c r="G815" s="105">
        <f t="shared" si="93"/>
        <v>1</v>
      </c>
      <c r="H815" s="106">
        <f t="shared" si="93"/>
        <v>3.4999999999999587</v>
      </c>
      <c r="I815" s="107">
        <f t="shared" si="88"/>
        <v>20.999999999999453</v>
      </c>
      <c r="J815" s="108">
        <f t="shared" si="89"/>
        <v>40.249999999999453</v>
      </c>
      <c r="M815" s="38">
        <v>809</v>
      </c>
    </row>
    <row r="816" spans="1:13">
      <c r="A816" s="117">
        <f t="shared" si="91"/>
        <v>19.25</v>
      </c>
      <c r="B816" s="121"/>
      <c r="C816" s="121"/>
      <c r="D816" s="105">
        <f t="shared" si="93"/>
        <v>0.50000000000000033</v>
      </c>
      <c r="E816" s="105">
        <f t="shared" si="93"/>
        <v>5.9999999999999147</v>
      </c>
      <c r="F816" s="105">
        <f t="shared" si="93"/>
        <v>2.9999999999999574</v>
      </c>
      <c r="G816" s="105">
        <f t="shared" si="93"/>
        <v>1</v>
      </c>
      <c r="H816" s="106">
        <f t="shared" si="93"/>
        <v>3.4999999999999587</v>
      </c>
      <c r="I816" s="107">
        <f t="shared" si="88"/>
        <v>20.999999999999453</v>
      </c>
      <c r="J816" s="108">
        <f t="shared" si="89"/>
        <v>40.249999999999453</v>
      </c>
      <c r="M816" s="38">
        <v>810</v>
      </c>
    </row>
    <row r="817" spans="1:13">
      <c r="A817" s="117">
        <f t="shared" si="91"/>
        <v>19.25</v>
      </c>
      <c r="B817" s="121"/>
      <c r="C817" s="121"/>
      <c r="D817" s="105">
        <f t="shared" si="93"/>
        <v>0.50000000000000033</v>
      </c>
      <c r="E817" s="105">
        <f t="shared" si="93"/>
        <v>5.9999999999999147</v>
      </c>
      <c r="F817" s="105">
        <f t="shared" si="93"/>
        <v>2.9999999999999574</v>
      </c>
      <c r="G817" s="105">
        <f t="shared" si="93"/>
        <v>1</v>
      </c>
      <c r="H817" s="106">
        <f t="shared" si="93"/>
        <v>3.4999999999999587</v>
      </c>
      <c r="I817" s="107">
        <f t="shared" si="88"/>
        <v>20.999999999999453</v>
      </c>
      <c r="J817" s="108">
        <f t="shared" si="89"/>
        <v>40.249999999999453</v>
      </c>
      <c r="M817" s="38">
        <v>811</v>
      </c>
    </row>
    <row r="818" spans="1:13">
      <c r="A818" s="117">
        <f t="shared" si="91"/>
        <v>19.25</v>
      </c>
      <c r="B818" s="121"/>
      <c r="C818" s="121"/>
      <c r="D818" s="105">
        <f t="shared" si="93"/>
        <v>0.50000000000000033</v>
      </c>
      <c r="E818" s="105">
        <f t="shared" si="93"/>
        <v>5.9999999999999147</v>
      </c>
      <c r="F818" s="105">
        <f t="shared" si="93"/>
        <v>2.9999999999999574</v>
      </c>
      <c r="G818" s="105">
        <f t="shared" si="93"/>
        <v>1</v>
      </c>
      <c r="H818" s="106">
        <f t="shared" si="93"/>
        <v>3.4999999999999587</v>
      </c>
      <c r="I818" s="107">
        <f t="shared" si="88"/>
        <v>20.999999999999453</v>
      </c>
      <c r="J818" s="108">
        <f t="shared" si="89"/>
        <v>40.249999999999453</v>
      </c>
      <c r="M818" s="38">
        <v>812</v>
      </c>
    </row>
    <row r="819" spans="1:13">
      <c r="A819" s="117">
        <f t="shared" si="91"/>
        <v>19.25</v>
      </c>
      <c r="B819" s="121"/>
      <c r="C819" s="121"/>
      <c r="D819" s="105">
        <f t="shared" si="93"/>
        <v>0.50000000000000033</v>
      </c>
      <c r="E819" s="105">
        <f t="shared" si="93"/>
        <v>5.9999999999999147</v>
      </c>
      <c r="F819" s="105">
        <f t="shared" si="93"/>
        <v>2.9999999999999574</v>
      </c>
      <c r="G819" s="105">
        <f t="shared" si="93"/>
        <v>1</v>
      </c>
      <c r="H819" s="106">
        <f t="shared" si="93"/>
        <v>3.4999999999999587</v>
      </c>
      <c r="I819" s="107">
        <f t="shared" si="88"/>
        <v>20.999999999999453</v>
      </c>
      <c r="J819" s="108">
        <f t="shared" si="89"/>
        <v>40.249999999999453</v>
      </c>
      <c r="M819" s="38">
        <v>813</v>
      </c>
    </row>
    <row r="820" spans="1:13">
      <c r="A820" s="117">
        <f t="shared" si="91"/>
        <v>19.25</v>
      </c>
      <c r="B820" s="121"/>
      <c r="C820" s="121"/>
      <c r="D820" s="105">
        <f t="shared" si="93"/>
        <v>0.50000000000000033</v>
      </c>
      <c r="E820" s="105">
        <f t="shared" si="93"/>
        <v>5.9999999999999147</v>
      </c>
      <c r="F820" s="105">
        <f t="shared" si="93"/>
        <v>2.9999999999999574</v>
      </c>
      <c r="G820" s="105">
        <f t="shared" si="93"/>
        <v>1</v>
      </c>
      <c r="H820" s="106">
        <f t="shared" si="93"/>
        <v>3.4999999999999587</v>
      </c>
      <c r="I820" s="107">
        <f t="shared" si="88"/>
        <v>20.999999999999453</v>
      </c>
      <c r="J820" s="108">
        <f t="shared" si="89"/>
        <v>40.249999999999453</v>
      </c>
      <c r="M820" s="38">
        <v>814</v>
      </c>
    </row>
    <row r="821" spans="1:13">
      <c r="A821" s="117">
        <f t="shared" si="91"/>
        <v>19.25</v>
      </c>
      <c r="B821" s="121"/>
      <c r="C821" s="121"/>
      <c r="D821" s="105">
        <f t="shared" si="93"/>
        <v>0.50000000000000033</v>
      </c>
      <c r="E821" s="105">
        <f t="shared" si="93"/>
        <v>5.9999999999999147</v>
      </c>
      <c r="F821" s="105">
        <f t="shared" si="93"/>
        <v>2.9999999999999574</v>
      </c>
      <c r="G821" s="105">
        <f t="shared" si="93"/>
        <v>1</v>
      </c>
      <c r="H821" s="106">
        <f t="shared" si="93"/>
        <v>3.4999999999999587</v>
      </c>
      <c r="I821" s="107">
        <f t="shared" si="88"/>
        <v>20.999999999999453</v>
      </c>
      <c r="J821" s="108">
        <f t="shared" si="89"/>
        <v>40.249999999999453</v>
      </c>
      <c r="M821" s="38">
        <v>815</v>
      </c>
    </row>
    <row r="822" spans="1:13">
      <c r="A822" s="117">
        <f t="shared" si="91"/>
        <v>19.25</v>
      </c>
      <c r="B822" s="121"/>
      <c r="C822" s="121"/>
      <c r="D822" s="105">
        <f t="shared" si="93"/>
        <v>0.50000000000000033</v>
      </c>
      <c r="E822" s="105">
        <f t="shared" si="93"/>
        <v>5.9999999999999147</v>
      </c>
      <c r="F822" s="105">
        <f t="shared" si="93"/>
        <v>2.9999999999999574</v>
      </c>
      <c r="G822" s="105">
        <f t="shared" si="93"/>
        <v>1</v>
      </c>
      <c r="H822" s="106">
        <f t="shared" si="93"/>
        <v>3.4999999999999587</v>
      </c>
      <c r="I822" s="107">
        <f t="shared" si="88"/>
        <v>20.999999999999453</v>
      </c>
      <c r="J822" s="108">
        <f t="shared" si="89"/>
        <v>40.249999999999453</v>
      </c>
      <c r="M822" s="38">
        <v>816</v>
      </c>
    </row>
    <row r="823" spans="1:13">
      <c r="A823" s="117">
        <f t="shared" si="91"/>
        <v>19.25</v>
      </c>
      <c r="B823" s="121"/>
      <c r="C823" s="121"/>
      <c r="D823" s="105">
        <f t="shared" si="93"/>
        <v>0.50000000000000033</v>
      </c>
      <c r="E823" s="105">
        <f t="shared" si="93"/>
        <v>5.9999999999999147</v>
      </c>
      <c r="F823" s="105">
        <f t="shared" si="93"/>
        <v>2.9999999999999574</v>
      </c>
      <c r="G823" s="105">
        <f t="shared" si="93"/>
        <v>1</v>
      </c>
      <c r="H823" s="106">
        <f t="shared" si="93"/>
        <v>3.4999999999999587</v>
      </c>
      <c r="I823" s="107">
        <f t="shared" si="88"/>
        <v>20.999999999999453</v>
      </c>
      <c r="J823" s="108">
        <f t="shared" si="89"/>
        <v>40.249999999999453</v>
      </c>
      <c r="M823" s="38">
        <v>817</v>
      </c>
    </row>
    <row r="824" spans="1:13">
      <c r="A824" s="117">
        <f t="shared" si="91"/>
        <v>19.25</v>
      </c>
      <c r="B824" s="121"/>
      <c r="C824" s="121"/>
      <c r="D824" s="105">
        <f t="shared" ref="D824:H839" si="94">D823</f>
        <v>0.50000000000000033</v>
      </c>
      <c r="E824" s="105">
        <f t="shared" si="94"/>
        <v>5.9999999999999147</v>
      </c>
      <c r="F824" s="105">
        <f t="shared" si="94"/>
        <v>2.9999999999999574</v>
      </c>
      <c r="G824" s="105">
        <f t="shared" si="94"/>
        <v>1</v>
      </c>
      <c r="H824" s="106">
        <f t="shared" si="94"/>
        <v>3.4999999999999587</v>
      </c>
      <c r="I824" s="107">
        <f t="shared" si="88"/>
        <v>20.999999999999453</v>
      </c>
      <c r="J824" s="108">
        <f t="shared" si="89"/>
        <v>40.249999999999453</v>
      </c>
      <c r="M824" s="38">
        <v>818</v>
      </c>
    </row>
    <row r="825" spans="1:13">
      <c r="A825" s="117">
        <f t="shared" si="91"/>
        <v>19.25</v>
      </c>
      <c r="B825" s="121"/>
      <c r="C825" s="121"/>
      <c r="D825" s="105">
        <f t="shared" si="94"/>
        <v>0.50000000000000033</v>
      </c>
      <c r="E825" s="105">
        <f t="shared" si="94"/>
        <v>5.9999999999999147</v>
      </c>
      <c r="F825" s="105">
        <f t="shared" si="94"/>
        <v>2.9999999999999574</v>
      </c>
      <c r="G825" s="105">
        <f t="shared" si="94"/>
        <v>1</v>
      </c>
      <c r="H825" s="106">
        <f t="shared" si="94"/>
        <v>3.4999999999999587</v>
      </c>
      <c r="I825" s="107">
        <f t="shared" si="88"/>
        <v>20.999999999999453</v>
      </c>
      <c r="J825" s="108">
        <f t="shared" si="89"/>
        <v>40.249999999999453</v>
      </c>
      <c r="M825" s="38">
        <v>819</v>
      </c>
    </row>
    <row r="826" spans="1:13">
      <c r="A826" s="117">
        <f t="shared" si="91"/>
        <v>19.25</v>
      </c>
      <c r="B826" s="121"/>
      <c r="C826" s="121"/>
      <c r="D826" s="105">
        <f t="shared" si="94"/>
        <v>0.50000000000000033</v>
      </c>
      <c r="E826" s="105">
        <f t="shared" si="94"/>
        <v>5.9999999999999147</v>
      </c>
      <c r="F826" s="105">
        <f t="shared" si="94"/>
        <v>2.9999999999999574</v>
      </c>
      <c r="G826" s="105">
        <f t="shared" si="94"/>
        <v>1</v>
      </c>
      <c r="H826" s="106">
        <f t="shared" si="94"/>
        <v>3.4999999999999587</v>
      </c>
      <c r="I826" s="107">
        <f t="shared" si="88"/>
        <v>20.999999999999453</v>
      </c>
      <c r="J826" s="108">
        <f t="shared" si="89"/>
        <v>40.249999999999453</v>
      </c>
      <c r="M826" s="38">
        <v>820</v>
      </c>
    </row>
    <row r="827" spans="1:13">
      <c r="A827" s="117">
        <f t="shared" si="91"/>
        <v>19.25</v>
      </c>
      <c r="B827" s="121"/>
      <c r="C827" s="121"/>
      <c r="D827" s="105">
        <f t="shared" si="94"/>
        <v>0.50000000000000033</v>
      </c>
      <c r="E827" s="105">
        <f t="shared" si="94"/>
        <v>5.9999999999999147</v>
      </c>
      <c r="F827" s="105">
        <f t="shared" si="94"/>
        <v>2.9999999999999574</v>
      </c>
      <c r="G827" s="105">
        <f t="shared" si="94"/>
        <v>1</v>
      </c>
      <c r="H827" s="106">
        <f t="shared" si="94"/>
        <v>3.4999999999999587</v>
      </c>
      <c r="I827" s="107">
        <f t="shared" si="88"/>
        <v>20.999999999999453</v>
      </c>
      <c r="J827" s="108">
        <f t="shared" si="89"/>
        <v>40.249999999999453</v>
      </c>
      <c r="M827" s="38">
        <v>821</v>
      </c>
    </row>
    <row r="828" spans="1:13">
      <c r="A828" s="117">
        <f t="shared" si="91"/>
        <v>19.25</v>
      </c>
      <c r="B828" s="121"/>
      <c r="C828" s="121"/>
      <c r="D828" s="105">
        <f t="shared" si="94"/>
        <v>0.50000000000000033</v>
      </c>
      <c r="E828" s="105">
        <f t="shared" si="94"/>
        <v>5.9999999999999147</v>
      </c>
      <c r="F828" s="105">
        <f t="shared" si="94"/>
        <v>2.9999999999999574</v>
      </c>
      <c r="G828" s="105">
        <f t="shared" si="94"/>
        <v>1</v>
      </c>
      <c r="H828" s="106">
        <f t="shared" si="94"/>
        <v>3.4999999999999587</v>
      </c>
      <c r="I828" s="107">
        <f t="shared" si="88"/>
        <v>20.999999999999453</v>
      </c>
      <c r="J828" s="108">
        <f t="shared" si="89"/>
        <v>40.249999999999453</v>
      </c>
      <c r="M828" s="38">
        <v>822</v>
      </c>
    </row>
    <row r="829" spans="1:13">
      <c r="A829" s="117">
        <f t="shared" si="91"/>
        <v>19.25</v>
      </c>
      <c r="B829" s="121"/>
      <c r="C829" s="121"/>
      <c r="D829" s="105">
        <f t="shared" si="94"/>
        <v>0.50000000000000033</v>
      </c>
      <c r="E829" s="105">
        <f t="shared" si="94"/>
        <v>5.9999999999999147</v>
      </c>
      <c r="F829" s="105">
        <f t="shared" si="94"/>
        <v>2.9999999999999574</v>
      </c>
      <c r="G829" s="105">
        <f t="shared" si="94"/>
        <v>1</v>
      </c>
      <c r="H829" s="106">
        <f t="shared" si="94"/>
        <v>3.4999999999999587</v>
      </c>
      <c r="I829" s="107">
        <f t="shared" si="88"/>
        <v>20.999999999999453</v>
      </c>
      <c r="J829" s="108">
        <f t="shared" si="89"/>
        <v>40.249999999999453</v>
      </c>
      <c r="M829" s="38">
        <v>823</v>
      </c>
    </row>
    <row r="830" spans="1:13">
      <c r="A830" s="117">
        <f t="shared" si="91"/>
        <v>19.25</v>
      </c>
      <c r="B830" s="121"/>
      <c r="C830" s="121"/>
      <c r="D830" s="105">
        <f t="shared" si="94"/>
        <v>0.50000000000000033</v>
      </c>
      <c r="E830" s="105">
        <f t="shared" si="94"/>
        <v>5.9999999999999147</v>
      </c>
      <c r="F830" s="105">
        <f t="shared" si="94"/>
        <v>2.9999999999999574</v>
      </c>
      <c r="G830" s="105">
        <f t="shared" si="94"/>
        <v>1</v>
      </c>
      <c r="H830" s="106">
        <f t="shared" si="94"/>
        <v>3.4999999999999587</v>
      </c>
      <c r="I830" s="107">
        <f t="shared" si="88"/>
        <v>20.999999999999453</v>
      </c>
      <c r="J830" s="108">
        <f t="shared" si="89"/>
        <v>40.249999999999453</v>
      </c>
      <c r="M830" s="38">
        <v>824</v>
      </c>
    </row>
    <row r="831" spans="1:13">
      <c r="A831" s="117">
        <f t="shared" si="91"/>
        <v>19.25</v>
      </c>
      <c r="B831" s="121"/>
      <c r="C831" s="121"/>
      <c r="D831" s="105">
        <f t="shared" si="94"/>
        <v>0.50000000000000033</v>
      </c>
      <c r="E831" s="105">
        <f t="shared" si="94"/>
        <v>5.9999999999999147</v>
      </c>
      <c r="F831" s="105">
        <f t="shared" si="94"/>
        <v>2.9999999999999574</v>
      </c>
      <c r="G831" s="105">
        <f t="shared" si="94"/>
        <v>1</v>
      </c>
      <c r="H831" s="106">
        <f t="shared" si="94"/>
        <v>3.4999999999999587</v>
      </c>
      <c r="I831" s="107">
        <f t="shared" si="88"/>
        <v>20.999999999999453</v>
      </c>
      <c r="J831" s="108">
        <f t="shared" si="89"/>
        <v>40.249999999999453</v>
      </c>
      <c r="M831" s="38">
        <v>825</v>
      </c>
    </row>
    <row r="832" spans="1:13">
      <c r="A832" s="117">
        <f t="shared" si="91"/>
        <v>19.25</v>
      </c>
      <c r="B832" s="121"/>
      <c r="C832" s="121"/>
      <c r="D832" s="105">
        <f t="shared" si="94"/>
        <v>0.50000000000000033</v>
      </c>
      <c r="E832" s="105">
        <f t="shared" si="94"/>
        <v>5.9999999999999147</v>
      </c>
      <c r="F832" s="105">
        <f t="shared" si="94"/>
        <v>2.9999999999999574</v>
      </c>
      <c r="G832" s="105">
        <f t="shared" si="94"/>
        <v>1</v>
      </c>
      <c r="H832" s="106">
        <f t="shared" si="94"/>
        <v>3.4999999999999587</v>
      </c>
      <c r="I832" s="107">
        <f t="shared" si="88"/>
        <v>20.999999999999453</v>
      </c>
      <c r="J832" s="108">
        <f t="shared" si="89"/>
        <v>40.249999999999453</v>
      </c>
      <c r="M832" s="38">
        <v>826</v>
      </c>
    </row>
    <row r="833" spans="1:13">
      <c r="A833" s="117">
        <f t="shared" si="91"/>
        <v>19.25</v>
      </c>
      <c r="B833" s="121"/>
      <c r="C833" s="121"/>
      <c r="D833" s="105">
        <f t="shared" si="94"/>
        <v>0.50000000000000033</v>
      </c>
      <c r="E833" s="105">
        <f t="shared" si="94"/>
        <v>5.9999999999999147</v>
      </c>
      <c r="F833" s="105">
        <f t="shared" si="94"/>
        <v>2.9999999999999574</v>
      </c>
      <c r="G833" s="105">
        <f t="shared" si="94"/>
        <v>1</v>
      </c>
      <c r="H833" s="106">
        <f t="shared" si="94"/>
        <v>3.4999999999999587</v>
      </c>
      <c r="I833" s="107">
        <f t="shared" si="88"/>
        <v>20.999999999999453</v>
      </c>
      <c r="J833" s="108">
        <f t="shared" si="89"/>
        <v>40.249999999999453</v>
      </c>
      <c r="M833" s="38">
        <v>827</v>
      </c>
    </row>
    <row r="834" spans="1:13">
      <c r="A834" s="117">
        <f t="shared" si="91"/>
        <v>19.25</v>
      </c>
      <c r="B834" s="121"/>
      <c r="C834" s="121"/>
      <c r="D834" s="105">
        <f t="shared" si="94"/>
        <v>0.50000000000000033</v>
      </c>
      <c r="E834" s="105">
        <f t="shared" si="94"/>
        <v>5.9999999999999147</v>
      </c>
      <c r="F834" s="105">
        <f t="shared" si="94"/>
        <v>2.9999999999999574</v>
      </c>
      <c r="G834" s="105">
        <f t="shared" si="94"/>
        <v>1</v>
      </c>
      <c r="H834" s="106">
        <f t="shared" si="94"/>
        <v>3.4999999999999587</v>
      </c>
      <c r="I834" s="107">
        <f t="shared" si="88"/>
        <v>20.999999999999453</v>
      </c>
      <c r="J834" s="108">
        <f t="shared" si="89"/>
        <v>40.249999999999453</v>
      </c>
      <c r="M834" s="38">
        <v>828</v>
      </c>
    </row>
    <row r="835" spans="1:13">
      <c r="A835" s="117">
        <f t="shared" si="91"/>
        <v>19.25</v>
      </c>
      <c r="B835" s="121"/>
      <c r="C835" s="121"/>
      <c r="D835" s="105">
        <f t="shared" si="94"/>
        <v>0.50000000000000033</v>
      </c>
      <c r="E835" s="105">
        <f t="shared" si="94"/>
        <v>5.9999999999999147</v>
      </c>
      <c r="F835" s="105">
        <f t="shared" si="94"/>
        <v>2.9999999999999574</v>
      </c>
      <c r="G835" s="105">
        <f t="shared" si="94"/>
        <v>1</v>
      </c>
      <c r="H835" s="106">
        <f t="shared" si="94"/>
        <v>3.4999999999999587</v>
      </c>
      <c r="I835" s="107">
        <f t="shared" si="88"/>
        <v>20.999999999999453</v>
      </c>
      <c r="J835" s="108">
        <f t="shared" si="89"/>
        <v>40.249999999999453</v>
      </c>
      <c r="M835" s="38">
        <v>829</v>
      </c>
    </row>
    <row r="836" spans="1:13">
      <c r="A836" s="117">
        <f t="shared" si="91"/>
        <v>19.25</v>
      </c>
      <c r="B836" s="121"/>
      <c r="C836" s="121"/>
      <c r="D836" s="105">
        <f t="shared" si="94"/>
        <v>0.50000000000000033</v>
      </c>
      <c r="E836" s="105">
        <f t="shared" si="94"/>
        <v>5.9999999999999147</v>
      </c>
      <c r="F836" s="105">
        <f t="shared" si="94"/>
        <v>2.9999999999999574</v>
      </c>
      <c r="G836" s="105">
        <f t="shared" si="94"/>
        <v>1</v>
      </c>
      <c r="H836" s="106">
        <f t="shared" si="94"/>
        <v>3.4999999999999587</v>
      </c>
      <c r="I836" s="107">
        <f t="shared" si="88"/>
        <v>20.999999999999453</v>
      </c>
      <c r="J836" s="108">
        <f t="shared" si="89"/>
        <v>40.249999999999453</v>
      </c>
      <c r="M836" s="38">
        <v>830</v>
      </c>
    </row>
    <row r="837" spans="1:13">
      <c r="A837" s="117">
        <f t="shared" si="91"/>
        <v>19.25</v>
      </c>
      <c r="B837" s="121"/>
      <c r="C837" s="121"/>
      <c r="D837" s="105">
        <f t="shared" si="94"/>
        <v>0.50000000000000033</v>
      </c>
      <c r="E837" s="105">
        <f t="shared" si="94"/>
        <v>5.9999999999999147</v>
      </c>
      <c r="F837" s="105">
        <f t="shared" si="94"/>
        <v>2.9999999999999574</v>
      </c>
      <c r="G837" s="105">
        <f t="shared" si="94"/>
        <v>1</v>
      </c>
      <c r="H837" s="106">
        <f t="shared" si="94"/>
        <v>3.4999999999999587</v>
      </c>
      <c r="I837" s="107">
        <f t="shared" si="88"/>
        <v>20.999999999999453</v>
      </c>
      <c r="J837" s="108">
        <f t="shared" si="89"/>
        <v>40.249999999999453</v>
      </c>
      <c r="M837" s="38">
        <v>831</v>
      </c>
    </row>
    <row r="838" spans="1:13">
      <c r="A838" s="117">
        <f t="shared" si="91"/>
        <v>19.25</v>
      </c>
      <c r="B838" s="121"/>
      <c r="C838" s="121"/>
      <c r="D838" s="105">
        <f t="shared" si="94"/>
        <v>0.50000000000000033</v>
      </c>
      <c r="E838" s="105">
        <f t="shared" si="94"/>
        <v>5.9999999999999147</v>
      </c>
      <c r="F838" s="105">
        <f t="shared" si="94"/>
        <v>2.9999999999999574</v>
      </c>
      <c r="G838" s="105">
        <f t="shared" si="94"/>
        <v>1</v>
      </c>
      <c r="H838" s="106">
        <f t="shared" si="94"/>
        <v>3.4999999999999587</v>
      </c>
      <c r="I838" s="107">
        <f t="shared" si="88"/>
        <v>20.999999999999453</v>
      </c>
      <c r="J838" s="108">
        <f t="shared" si="89"/>
        <v>40.249999999999453</v>
      </c>
      <c r="M838" s="38">
        <v>832</v>
      </c>
    </row>
    <row r="839" spans="1:13">
      <c r="A839" s="117">
        <f t="shared" si="91"/>
        <v>19.25</v>
      </c>
      <c r="B839" s="121"/>
      <c r="C839" s="121"/>
      <c r="D839" s="105">
        <f t="shared" si="94"/>
        <v>0.50000000000000033</v>
      </c>
      <c r="E839" s="105">
        <f t="shared" si="94"/>
        <v>5.9999999999999147</v>
      </c>
      <c r="F839" s="105">
        <f t="shared" si="94"/>
        <v>2.9999999999999574</v>
      </c>
      <c r="G839" s="105">
        <f t="shared" si="94"/>
        <v>1</v>
      </c>
      <c r="H839" s="106">
        <f t="shared" si="94"/>
        <v>3.4999999999999587</v>
      </c>
      <c r="I839" s="107">
        <f t="shared" ref="I839:I902" si="95">H839*F839*G839*2</f>
        <v>20.999999999999453</v>
      </c>
      <c r="J839" s="108">
        <f t="shared" ref="J839:J902" si="96">A839+I839</f>
        <v>40.249999999999453</v>
      </c>
      <c r="M839" s="38">
        <v>833</v>
      </c>
    </row>
    <row r="840" spans="1:13">
      <c r="A840" s="117">
        <f t="shared" si="91"/>
        <v>19.25</v>
      </c>
      <c r="B840" s="121"/>
      <c r="C840" s="121"/>
      <c r="D840" s="105">
        <f t="shared" ref="D840:H855" si="97">D839</f>
        <v>0.50000000000000033</v>
      </c>
      <c r="E840" s="105">
        <f t="shared" si="97"/>
        <v>5.9999999999999147</v>
      </c>
      <c r="F840" s="105">
        <f t="shared" si="97"/>
        <v>2.9999999999999574</v>
      </c>
      <c r="G840" s="105">
        <f t="shared" si="97"/>
        <v>1</v>
      </c>
      <c r="H840" s="106">
        <f t="shared" si="97"/>
        <v>3.4999999999999587</v>
      </c>
      <c r="I840" s="107">
        <f t="shared" si="95"/>
        <v>20.999999999999453</v>
      </c>
      <c r="J840" s="108">
        <f t="shared" si="96"/>
        <v>40.249999999999453</v>
      </c>
      <c r="M840" s="38">
        <v>834</v>
      </c>
    </row>
    <row r="841" spans="1:13">
      <c r="A841" s="117">
        <f t="shared" si="91"/>
        <v>19.25</v>
      </c>
      <c r="B841" s="121"/>
      <c r="C841" s="121"/>
      <c r="D841" s="105">
        <f t="shared" si="97"/>
        <v>0.50000000000000033</v>
      </c>
      <c r="E841" s="105">
        <f t="shared" si="97"/>
        <v>5.9999999999999147</v>
      </c>
      <c r="F841" s="105">
        <f t="shared" si="97"/>
        <v>2.9999999999999574</v>
      </c>
      <c r="G841" s="105">
        <f t="shared" si="97"/>
        <v>1</v>
      </c>
      <c r="H841" s="106">
        <f t="shared" si="97"/>
        <v>3.4999999999999587</v>
      </c>
      <c r="I841" s="107">
        <f t="shared" si="95"/>
        <v>20.999999999999453</v>
      </c>
      <c r="J841" s="108">
        <f t="shared" si="96"/>
        <v>40.249999999999453</v>
      </c>
      <c r="M841" s="38">
        <v>835</v>
      </c>
    </row>
    <row r="842" spans="1:13">
      <c r="A842" s="117">
        <f t="shared" si="91"/>
        <v>19.25</v>
      </c>
      <c r="B842" s="121"/>
      <c r="C842" s="121"/>
      <c r="D842" s="105">
        <f t="shared" si="97"/>
        <v>0.50000000000000033</v>
      </c>
      <c r="E842" s="105">
        <f t="shared" si="97"/>
        <v>5.9999999999999147</v>
      </c>
      <c r="F842" s="105">
        <f t="shared" si="97"/>
        <v>2.9999999999999574</v>
      </c>
      <c r="G842" s="105">
        <f t="shared" si="97"/>
        <v>1</v>
      </c>
      <c r="H842" s="106">
        <f t="shared" si="97"/>
        <v>3.4999999999999587</v>
      </c>
      <c r="I842" s="107">
        <f t="shared" si="95"/>
        <v>20.999999999999453</v>
      </c>
      <c r="J842" s="108">
        <f t="shared" si="96"/>
        <v>40.249999999999453</v>
      </c>
      <c r="M842" s="38">
        <v>836</v>
      </c>
    </row>
    <row r="843" spans="1:13">
      <c r="A843" s="117">
        <f t="shared" si="91"/>
        <v>19.25</v>
      </c>
      <c r="B843" s="121"/>
      <c r="C843" s="121"/>
      <c r="D843" s="105">
        <f t="shared" si="97"/>
        <v>0.50000000000000033</v>
      </c>
      <c r="E843" s="105">
        <f t="shared" si="97"/>
        <v>5.9999999999999147</v>
      </c>
      <c r="F843" s="105">
        <f t="shared" si="97"/>
        <v>2.9999999999999574</v>
      </c>
      <c r="G843" s="105">
        <f t="shared" si="97"/>
        <v>1</v>
      </c>
      <c r="H843" s="106">
        <f t="shared" si="97"/>
        <v>3.4999999999999587</v>
      </c>
      <c r="I843" s="107">
        <f t="shared" si="95"/>
        <v>20.999999999999453</v>
      </c>
      <c r="J843" s="108">
        <f t="shared" si="96"/>
        <v>40.249999999999453</v>
      </c>
      <c r="M843" s="38">
        <v>837</v>
      </c>
    </row>
    <row r="844" spans="1:13">
      <c r="A844" s="117">
        <f t="shared" si="91"/>
        <v>19.25</v>
      </c>
      <c r="B844" s="121"/>
      <c r="C844" s="121"/>
      <c r="D844" s="105">
        <f t="shared" si="97"/>
        <v>0.50000000000000033</v>
      </c>
      <c r="E844" s="105">
        <f t="shared" si="97"/>
        <v>5.9999999999999147</v>
      </c>
      <c r="F844" s="105">
        <f t="shared" si="97"/>
        <v>2.9999999999999574</v>
      </c>
      <c r="G844" s="105">
        <f t="shared" si="97"/>
        <v>1</v>
      </c>
      <c r="H844" s="106">
        <f t="shared" si="97"/>
        <v>3.4999999999999587</v>
      </c>
      <c r="I844" s="107">
        <f t="shared" si="95"/>
        <v>20.999999999999453</v>
      </c>
      <c r="J844" s="108">
        <f t="shared" si="96"/>
        <v>40.249999999999453</v>
      </c>
      <c r="M844" s="38">
        <v>838</v>
      </c>
    </row>
    <row r="845" spans="1:13">
      <c r="A845" s="117">
        <f t="shared" si="91"/>
        <v>19.25</v>
      </c>
      <c r="B845" s="121"/>
      <c r="C845" s="121"/>
      <c r="D845" s="105">
        <f t="shared" si="97"/>
        <v>0.50000000000000033</v>
      </c>
      <c r="E845" s="105">
        <f t="shared" si="97"/>
        <v>5.9999999999999147</v>
      </c>
      <c r="F845" s="105">
        <f t="shared" si="97"/>
        <v>2.9999999999999574</v>
      </c>
      <c r="G845" s="105">
        <f t="shared" si="97"/>
        <v>1</v>
      </c>
      <c r="H845" s="106">
        <f t="shared" si="97"/>
        <v>3.4999999999999587</v>
      </c>
      <c r="I845" s="107">
        <f t="shared" si="95"/>
        <v>20.999999999999453</v>
      </c>
      <c r="J845" s="108">
        <f t="shared" si="96"/>
        <v>40.249999999999453</v>
      </c>
      <c r="M845" s="38">
        <v>839</v>
      </c>
    </row>
    <row r="846" spans="1:13">
      <c r="A846" s="117">
        <f t="shared" si="91"/>
        <v>19.25</v>
      </c>
      <c r="B846" s="121"/>
      <c r="C846" s="121"/>
      <c r="D846" s="105">
        <f t="shared" si="97"/>
        <v>0.50000000000000033</v>
      </c>
      <c r="E846" s="105">
        <f t="shared" si="97"/>
        <v>5.9999999999999147</v>
      </c>
      <c r="F846" s="105">
        <f t="shared" si="97"/>
        <v>2.9999999999999574</v>
      </c>
      <c r="G846" s="105">
        <f t="shared" si="97"/>
        <v>1</v>
      </c>
      <c r="H846" s="106">
        <f t="shared" si="97"/>
        <v>3.4999999999999587</v>
      </c>
      <c r="I846" s="107">
        <f t="shared" si="95"/>
        <v>20.999999999999453</v>
      </c>
      <c r="J846" s="108">
        <f t="shared" si="96"/>
        <v>40.249999999999453</v>
      </c>
      <c r="M846" s="38">
        <v>840</v>
      </c>
    </row>
    <row r="847" spans="1:13">
      <c r="A847" s="117">
        <f t="shared" si="91"/>
        <v>19.25</v>
      </c>
      <c r="B847" s="121"/>
      <c r="C847" s="121"/>
      <c r="D847" s="105">
        <f t="shared" si="97"/>
        <v>0.50000000000000033</v>
      </c>
      <c r="E847" s="105">
        <f t="shared" si="97"/>
        <v>5.9999999999999147</v>
      </c>
      <c r="F847" s="105">
        <f t="shared" si="97"/>
        <v>2.9999999999999574</v>
      </c>
      <c r="G847" s="105">
        <f t="shared" si="97"/>
        <v>1</v>
      </c>
      <c r="H847" s="106">
        <f t="shared" si="97"/>
        <v>3.4999999999999587</v>
      </c>
      <c r="I847" s="107">
        <f t="shared" si="95"/>
        <v>20.999999999999453</v>
      </c>
      <c r="J847" s="108">
        <f t="shared" si="96"/>
        <v>40.249999999999453</v>
      </c>
      <c r="M847" s="38">
        <v>841</v>
      </c>
    </row>
    <row r="848" spans="1:13">
      <c r="A848" s="117">
        <f t="shared" si="91"/>
        <v>19.25</v>
      </c>
      <c r="B848" s="121"/>
      <c r="C848" s="121"/>
      <c r="D848" s="105">
        <f t="shared" si="97"/>
        <v>0.50000000000000033</v>
      </c>
      <c r="E848" s="105">
        <f t="shared" si="97"/>
        <v>5.9999999999999147</v>
      </c>
      <c r="F848" s="105">
        <f t="shared" si="97"/>
        <v>2.9999999999999574</v>
      </c>
      <c r="G848" s="105">
        <f t="shared" si="97"/>
        <v>1</v>
      </c>
      <c r="H848" s="106">
        <f t="shared" si="97"/>
        <v>3.4999999999999587</v>
      </c>
      <c r="I848" s="107">
        <f t="shared" si="95"/>
        <v>20.999999999999453</v>
      </c>
      <c r="J848" s="108">
        <f t="shared" si="96"/>
        <v>40.249999999999453</v>
      </c>
      <c r="M848" s="38">
        <v>842</v>
      </c>
    </row>
    <row r="849" spans="1:13">
      <c r="A849" s="117">
        <f t="shared" si="91"/>
        <v>19.25</v>
      </c>
      <c r="B849" s="121"/>
      <c r="C849" s="121"/>
      <c r="D849" s="105">
        <f t="shared" si="97"/>
        <v>0.50000000000000033</v>
      </c>
      <c r="E849" s="105">
        <f t="shared" si="97"/>
        <v>5.9999999999999147</v>
      </c>
      <c r="F849" s="105">
        <f t="shared" si="97"/>
        <v>2.9999999999999574</v>
      </c>
      <c r="G849" s="105">
        <f t="shared" si="97"/>
        <v>1</v>
      </c>
      <c r="H849" s="106">
        <f t="shared" si="97"/>
        <v>3.4999999999999587</v>
      </c>
      <c r="I849" s="107">
        <f t="shared" si="95"/>
        <v>20.999999999999453</v>
      </c>
      <c r="J849" s="108">
        <f t="shared" si="96"/>
        <v>40.249999999999453</v>
      </c>
      <c r="M849" s="38">
        <v>843</v>
      </c>
    </row>
    <row r="850" spans="1:13">
      <c r="A850" s="117">
        <f t="shared" si="91"/>
        <v>19.25</v>
      </c>
      <c r="B850" s="121"/>
      <c r="C850" s="121"/>
      <c r="D850" s="105">
        <f t="shared" si="97"/>
        <v>0.50000000000000033</v>
      </c>
      <c r="E850" s="105">
        <f t="shared" si="97"/>
        <v>5.9999999999999147</v>
      </c>
      <c r="F850" s="105">
        <f t="shared" si="97"/>
        <v>2.9999999999999574</v>
      </c>
      <c r="G850" s="105">
        <f t="shared" si="97"/>
        <v>1</v>
      </c>
      <c r="H850" s="106">
        <f t="shared" si="97"/>
        <v>3.4999999999999587</v>
      </c>
      <c r="I850" s="107">
        <f t="shared" si="95"/>
        <v>20.999999999999453</v>
      </c>
      <c r="J850" s="108">
        <f t="shared" si="96"/>
        <v>40.249999999999453</v>
      </c>
      <c r="M850" s="38">
        <v>844</v>
      </c>
    </row>
    <row r="851" spans="1:13">
      <c r="A851" s="117">
        <f t="shared" si="91"/>
        <v>19.25</v>
      </c>
      <c r="B851" s="121"/>
      <c r="C851" s="121"/>
      <c r="D851" s="105">
        <f t="shared" si="97"/>
        <v>0.50000000000000033</v>
      </c>
      <c r="E851" s="105">
        <f t="shared" si="97"/>
        <v>5.9999999999999147</v>
      </c>
      <c r="F851" s="105">
        <f t="shared" si="97"/>
        <v>2.9999999999999574</v>
      </c>
      <c r="G851" s="105">
        <f t="shared" si="97"/>
        <v>1</v>
      </c>
      <c r="H851" s="106">
        <f t="shared" si="97"/>
        <v>3.4999999999999587</v>
      </c>
      <c r="I851" s="107">
        <f t="shared" si="95"/>
        <v>20.999999999999453</v>
      </c>
      <c r="J851" s="108">
        <f t="shared" si="96"/>
        <v>40.249999999999453</v>
      </c>
      <c r="M851" s="38">
        <v>845</v>
      </c>
    </row>
    <row r="852" spans="1:13">
      <c r="A852" s="117">
        <f t="shared" si="91"/>
        <v>19.25</v>
      </c>
      <c r="B852" s="121"/>
      <c r="C852" s="121"/>
      <c r="D852" s="105">
        <f t="shared" si="97"/>
        <v>0.50000000000000033</v>
      </c>
      <c r="E852" s="105">
        <f t="shared" si="97"/>
        <v>5.9999999999999147</v>
      </c>
      <c r="F852" s="105">
        <f t="shared" si="97"/>
        <v>2.9999999999999574</v>
      </c>
      <c r="G852" s="105">
        <f t="shared" si="97"/>
        <v>1</v>
      </c>
      <c r="H852" s="106">
        <f t="shared" si="97"/>
        <v>3.4999999999999587</v>
      </c>
      <c r="I852" s="107">
        <f t="shared" si="95"/>
        <v>20.999999999999453</v>
      </c>
      <c r="J852" s="108">
        <f t="shared" si="96"/>
        <v>40.249999999999453</v>
      </c>
      <c r="M852" s="38">
        <v>846</v>
      </c>
    </row>
    <row r="853" spans="1:13">
      <c r="A853" s="117">
        <f t="shared" si="91"/>
        <v>19.25</v>
      </c>
      <c r="B853" s="121"/>
      <c r="C853" s="121"/>
      <c r="D853" s="105">
        <f t="shared" si="97"/>
        <v>0.50000000000000033</v>
      </c>
      <c r="E853" s="105">
        <f t="shared" si="97"/>
        <v>5.9999999999999147</v>
      </c>
      <c r="F853" s="105">
        <f t="shared" si="97"/>
        <v>2.9999999999999574</v>
      </c>
      <c r="G853" s="105">
        <f t="shared" si="97"/>
        <v>1</v>
      </c>
      <c r="H853" s="106">
        <f t="shared" si="97"/>
        <v>3.4999999999999587</v>
      </c>
      <c r="I853" s="107">
        <f t="shared" si="95"/>
        <v>20.999999999999453</v>
      </c>
      <c r="J853" s="108">
        <f t="shared" si="96"/>
        <v>40.249999999999453</v>
      </c>
      <c r="M853" s="38">
        <v>847</v>
      </c>
    </row>
    <row r="854" spans="1:13">
      <c r="A854" s="117">
        <f t="shared" ref="A854:A906" si="98">IF(B854&gt;0,A853+B854,A853)</f>
        <v>19.25</v>
      </c>
      <c r="B854" s="121"/>
      <c r="C854" s="121"/>
      <c r="D854" s="105">
        <f t="shared" si="97"/>
        <v>0.50000000000000033</v>
      </c>
      <c r="E854" s="105">
        <f t="shared" si="97"/>
        <v>5.9999999999999147</v>
      </c>
      <c r="F854" s="105">
        <f t="shared" si="97"/>
        <v>2.9999999999999574</v>
      </c>
      <c r="G854" s="105">
        <f t="shared" si="97"/>
        <v>1</v>
      </c>
      <c r="H854" s="106">
        <f t="shared" si="97"/>
        <v>3.4999999999999587</v>
      </c>
      <c r="I854" s="107">
        <f t="shared" si="95"/>
        <v>20.999999999999453</v>
      </c>
      <c r="J854" s="108">
        <f t="shared" si="96"/>
        <v>40.249999999999453</v>
      </c>
      <c r="M854" s="38">
        <v>848</v>
      </c>
    </row>
    <row r="855" spans="1:13">
      <c r="A855" s="117">
        <f t="shared" si="98"/>
        <v>19.25</v>
      </c>
      <c r="B855" s="121"/>
      <c r="C855" s="121"/>
      <c r="D855" s="105">
        <f t="shared" si="97"/>
        <v>0.50000000000000033</v>
      </c>
      <c r="E855" s="105">
        <f t="shared" si="97"/>
        <v>5.9999999999999147</v>
      </c>
      <c r="F855" s="105">
        <f t="shared" si="97"/>
        <v>2.9999999999999574</v>
      </c>
      <c r="G855" s="105">
        <f t="shared" si="97"/>
        <v>1</v>
      </c>
      <c r="H855" s="106">
        <f t="shared" si="97"/>
        <v>3.4999999999999587</v>
      </c>
      <c r="I855" s="107">
        <f t="shared" si="95"/>
        <v>20.999999999999453</v>
      </c>
      <c r="J855" s="108">
        <f t="shared" si="96"/>
        <v>40.249999999999453</v>
      </c>
      <c r="M855" s="38">
        <v>849</v>
      </c>
    </row>
    <row r="856" spans="1:13">
      <c r="A856" s="117">
        <f t="shared" si="98"/>
        <v>19.25</v>
      </c>
      <c r="B856" s="121"/>
      <c r="C856" s="121"/>
      <c r="D856" s="105">
        <f t="shared" ref="D856:H871" si="99">D855</f>
        <v>0.50000000000000033</v>
      </c>
      <c r="E856" s="105">
        <f t="shared" si="99"/>
        <v>5.9999999999999147</v>
      </c>
      <c r="F856" s="105">
        <f t="shared" si="99"/>
        <v>2.9999999999999574</v>
      </c>
      <c r="G856" s="105">
        <f t="shared" si="99"/>
        <v>1</v>
      </c>
      <c r="H856" s="106">
        <f t="shared" si="99"/>
        <v>3.4999999999999587</v>
      </c>
      <c r="I856" s="107">
        <f t="shared" si="95"/>
        <v>20.999999999999453</v>
      </c>
      <c r="J856" s="108">
        <f t="shared" si="96"/>
        <v>40.249999999999453</v>
      </c>
      <c r="M856" s="38">
        <v>850</v>
      </c>
    </row>
    <row r="857" spans="1:13">
      <c r="A857" s="117">
        <f t="shared" si="98"/>
        <v>19.25</v>
      </c>
      <c r="B857" s="121"/>
      <c r="C857" s="121"/>
      <c r="D857" s="105">
        <f t="shared" si="99"/>
        <v>0.50000000000000033</v>
      </c>
      <c r="E857" s="105">
        <f t="shared" si="99"/>
        <v>5.9999999999999147</v>
      </c>
      <c r="F857" s="105">
        <f t="shared" si="99"/>
        <v>2.9999999999999574</v>
      </c>
      <c r="G857" s="105">
        <f t="shared" si="99"/>
        <v>1</v>
      </c>
      <c r="H857" s="106">
        <f t="shared" si="99"/>
        <v>3.4999999999999587</v>
      </c>
      <c r="I857" s="107">
        <f t="shared" si="95"/>
        <v>20.999999999999453</v>
      </c>
      <c r="J857" s="108">
        <f t="shared" si="96"/>
        <v>40.249999999999453</v>
      </c>
      <c r="M857" s="38">
        <v>851</v>
      </c>
    </row>
    <row r="858" spans="1:13">
      <c r="A858" s="117">
        <f t="shared" si="98"/>
        <v>19.25</v>
      </c>
      <c r="B858" s="121"/>
      <c r="C858" s="121"/>
      <c r="D858" s="105">
        <f t="shared" si="99"/>
        <v>0.50000000000000033</v>
      </c>
      <c r="E858" s="105">
        <f t="shared" si="99"/>
        <v>5.9999999999999147</v>
      </c>
      <c r="F858" s="105">
        <f t="shared" si="99"/>
        <v>2.9999999999999574</v>
      </c>
      <c r="G858" s="105">
        <f t="shared" si="99"/>
        <v>1</v>
      </c>
      <c r="H858" s="106">
        <f t="shared" si="99"/>
        <v>3.4999999999999587</v>
      </c>
      <c r="I858" s="107">
        <f t="shared" si="95"/>
        <v>20.999999999999453</v>
      </c>
      <c r="J858" s="108">
        <f t="shared" si="96"/>
        <v>40.249999999999453</v>
      </c>
      <c r="M858" s="38">
        <v>852</v>
      </c>
    </row>
    <row r="859" spans="1:13">
      <c r="A859" s="117">
        <f t="shared" si="98"/>
        <v>19.25</v>
      </c>
      <c r="B859" s="121"/>
      <c r="C859" s="121"/>
      <c r="D859" s="105">
        <f t="shared" si="99"/>
        <v>0.50000000000000033</v>
      </c>
      <c r="E859" s="105">
        <f t="shared" si="99"/>
        <v>5.9999999999999147</v>
      </c>
      <c r="F859" s="105">
        <f t="shared" si="99"/>
        <v>2.9999999999999574</v>
      </c>
      <c r="G859" s="105">
        <f t="shared" si="99"/>
        <v>1</v>
      </c>
      <c r="H859" s="106">
        <f t="shared" si="99"/>
        <v>3.4999999999999587</v>
      </c>
      <c r="I859" s="107">
        <f t="shared" si="95"/>
        <v>20.999999999999453</v>
      </c>
      <c r="J859" s="108">
        <f t="shared" si="96"/>
        <v>40.249999999999453</v>
      </c>
      <c r="M859" s="38">
        <v>853</v>
      </c>
    </row>
    <row r="860" spans="1:13">
      <c r="A860" s="117">
        <f t="shared" si="98"/>
        <v>19.25</v>
      </c>
      <c r="B860" s="121"/>
      <c r="C860" s="121"/>
      <c r="D860" s="105">
        <f t="shared" si="99"/>
        <v>0.50000000000000033</v>
      </c>
      <c r="E860" s="105">
        <f t="shared" si="99"/>
        <v>5.9999999999999147</v>
      </c>
      <c r="F860" s="105">
        <f t="shared" si="99"/>
        <v>2.9999999999999574</v>
      </c>
      <c r="G860" s="105">
        <f t="shared" si="99"/>
        <v>1</v>
      </c>
      <c r="H860" s="106">
        <f t="shared" si="99"/>
        <v>3.4999999999999587</v>
      </c>
      <c r="I860" s="107">
        <f t="shared" si="95"/>
        <v>20.999999999999453</v>
      </c>
      <c r="J860" s="108">
        <f t="shared" si="96"/>
        <v>40.249999999999453</v>
      </c>
      <c r="M860" s="38">
        <v>854</v>
      </c>
    </row>
    <row r="861" spans="1:13">
      <c r="A861" s="117">
        <f t="shared" si="98"/>
        <v>19.25</v>
      </c>
      <c r="B861" s="121"/>
      <c r="C861" s="121"/>
      <c r="D861" s="105">
        <f t="shared" si="99"/>
        <v>0.50000000000000033</v>
      </c>
      <c r="E861" s="105">
        <f t="shared" si="99"/>
        <v>5.9999999999999147</v>
      </c>
      <c r="F861" s="105">
        <f t="shared" si="99"/>
        <v>2.9999999999999574</v>
      </c>
      <c r="G861" s="105">
        <f t="shared" si="99"/>
        <v>1</v>
      </c>
      <c r="H861" s="106">
        <f t="shared" si="99"/>
        <v>3.4999999999999587</v>
      </c>
      <c r="I861" s="107">
        <f t="shared" si="95"/>
        <v>20.999999999999453</v>
      </c>
      <c r="J861" s="108">
        <f t="shared" si="96"/>
        <v>40.249999999999453</v>
      </c>
      <c r="M861" s="38">
        <v>855</v>
      </c>
    </row>
    <row r="862" spans="1:13">
      <c r="A862" s="117">
        <f t="shared" si="98"/>
        <v>19.25</v>
      </c>
      <c r="B862" s="121"/>
      <c r="C862" s="121"/>
      <c r="D862" s="105">
        <f t="shared" si="99"/>
        <v>0.50000000000000033</v>
      </c>
      <c r="E862" s="105">
        <f t="shared" si="99"/>
        <v>5.9999999999999147</v>
      </c>
      <c r="F862" s="105">
        <f t="shared" si="99"/>
        <v>2.9999999999999574</v>
      </c>
      <c r="G862" s="105">
        <f t="shared" si="99"/>
        <v>1</v>
      </c>
      <c r="H862" s="106">
        <f t="shared" si="99"/>
        <v>3.4999999999999587</v>
      </c>
      <c r="I862" s="107">
        <f t="shared" si="95"/>
        <v>20.999999999999453</v>
      </c>
      <c r="J862" s="108">
        <f t="shared" si="96"/>
        <v>40.249999999999453</v>
      </c>
      <c r="M862" s="38">
        <v>856</v>
      </c>
    </row>
    <row r="863" spans="1:13">
      <c r="A863" s="117">
        <f t="shared" si="98"/>
        <v>19.25</v>
      </c>
      <c r="B863" s="121"/>
      <c r="C863" s="121"/>
      <c r="D863" s="105">
        <f t="shared" si="99"/>
        <v>0.50000000000000033</v>
      </c>
      <c r="E863" s="105">
        <f t="shared" si="99"/>
        <v>5.9999999999999147</v>
      </c>
      <c r="F863" s="105">
        <f t="shared" si="99"/>
        <v>2.9999999999999574</v>
      </c>
      <c r="G863" s="105">
        <f t="shared" si="99"/>
        <v>1</v>
      </c>
      <c r="H863" s="106">
        <f t="shared" si="99"/>
        <v>3.4999999999999587</v>
      </c>
      <c r="I863" s="107">
        <f t="shared" si="95"/>
        <v>20.999999999999453</v>
      </c>
      <c r="J863" s="108">
        <f t="shared" si="96"/>
        <v>40.249999999999453</v>
      </c>
      <c r="M863" s="38">
        <v>857</v>
      </c>
    </row>
    <row r="864" spans="1:13">
      <c r="A864" s="117">
        <f t="shared" si="98"/>
        <v>19.25</v>
      </c>
      <c r="B864" s="121"/>
      <c r="C864" s="121"/>
      <c r="D864" s="105">
        <f t="shared" si="99"/>
        <v>0.50000000000000033</v>
      </c>
      <c r="E864" s="105">
        <f t="shared" si="99"/>
        <v>5.9999999999999147</v>
      </c>
      <c r="F864" s="105">
        <f t="shared" si="99"/>
        <v>2.9999999999999574</v>
      </c>
      <c r="G864" s="105">
        <f t="shared" si="99"/>
        <v>1</v>
      </c>
      <c r="H864" s="106">
        <f t="shared" si="99"/>
        <v>3.4999999999999587</v>
      </c>
      <c r="I864" s="107">
        <f t="shared" si="95"/>
        <v>20.999999999999453</v>
      </c>
      <c r="J864" s="108">
        <f t="shared" si="96"/>
        <v>40.249999999999453</v>
      </c>
      <c r="M864" s="38">
        <v>858</v>
      </c>
    </row>
    <row r="865" spans="1:13">
      <c r="A865" s="117">
        <f t="shared" si="98"/>
        <v>19.25</v>
      </c>
      <c r="B865" s="121"/>
      <c r="C865" s="121"/>
      <c r="D865" s="105">
        <f t="shared" si="99"/>
        <v>0.50000000000000033</v>
      </c>
      <c r="E865" s="105">
        <f t="shared" si="99"/>
        <v>5.9999999999999147</v>
      </c>
      <c r="F865" s="105">
        <f t="shared" si="99"/>
        <v>2.9999999999999574</v>
      </c>
      <c r="G865" s="105">
        <f t="shared" si="99"/>
        <v>1</v>
      </c>
      <c r="H865" s="106">
        <f t="shared" si="99"/>
        <v>3.4999999999999587</v>
      </c>
      <c r="I865" s="107">
        <f t="shared" si="95"/>
        <v>20.999999999999453</v>
      </c>
      <c r="J865" s="108">
        <f t="shared" si="96"/>
        <v>40.249999999999453</v>
      </c>
      <c r="M865" s="38">
        <v>859</v>
      </c>
    </row>
    <row r="866" spans="1:13">
      <c r="A866" s="117">
        <f t="shared" si="98"/>
        <v>19.25</v>
      </c>
      <c r="B866" s="121"/>
      <c r="C866" s="121"/>
      <c r="D866" s="105">
        <f t="shared" si="99"/>
        <v>0.50000000000000033</v>
      </c>
      <c r="E866" s="105">
        <f t="shared" si="99"/>
        <v>5.9999999999999147</v>
      </c>
      <c r="F866" s="105">
        <f t="shared" si="99"/>
        <v>2.9999999999999574</v>
      </c>
      <c r="G866" s="105">
        <f t="shared" si="99"/>
        <v>1</v>
      </c>
      <c r="H866" s="106">
        <f t="shared" si="99"/>
        <v>3.4999999999999587</v>
      </c>
      <c r="I866" s="107">
        <f t="shared" si="95"/>
        <v>20.999999999999453</v>
      </c>
      <c r="J866" s="108">
        <f t="shared" si="96"/>
        <v>40.249999999999453</v>
      </c>
      <c r="M866" s="38">
        <v>860</v>
      </c>
    </row>
    <row r="867" spans="1:13">
      <c r="A867" s="117">
        <f t="shared" si="98"/>
        <v>19.25</v>
      </c>
      <c r="B867" s="121"/>
      <c r="C867" s="121"/>
      <c r="D867" s="105">
        <f t="shared" si="99"/>
        <v>0.50000000000000033</v>
      </c>
      <c r="E867" s="105">
        <f t="shared" si="99"/>
        <v>5.9999999999999147</v>
      </c>
      <c r="F867" s="105">
        <f t="shared" si="99"/>
        <v>2.9999999999999574</v>
      </c>
      <c r="G867" s="105">
        <f t="shared" si="99"/>
        <v>1</v>
      </c>
      <c r="H867" s="106">
        <f t="shared" si="99"/>
        <v>3.4999999999999587</v>
      </c>
      <c r="I867" s="107">
        <f t="shared" si="95"/>
        <v>20.999999999999453</v>
      </c>
      <c r="J867" s="108">
        <f t="shared" si="96"/>
        <v>40.249999999999453</v>
      </c>
      <c r="M867" s="38">
        <v>861</v>
      </c>
    </row>
    <row r="868" spans="1:13">
      <c r="A868" s="117">
        <f t="shared" si="98"/>
        <v>19.25</v>
      </c>
      <c r="B868" s="121"/>
      <c r="C868" s="121"/>
      <c r="D868" s="105">
        <f t="shared" si="99"/>
        <v>0.50000000000000033</v>
      </c>
      <c r="E868" s="105">
        <f t="shared" si="99"/>
        <v>5.9999999999999147</v>
      </c>
      <c r="F868" s="105">
        <f t="shared" si="99"/>
        <v>2.9999999999999574</v>
      </c>
      <c r="G868" s="105">
        <f t="shared" si="99"/>
        <v>1</v>
      </c>
      <c r="H868" s="106">
        <f t="shared" si="99"/>
        <v>3.4999999999999587</v>
      </c>
      <c r="I868" s="107">
        <f t="shared" si="95"/>
        <v>20.999999999999453</v>
      </c>
      <c r="J868" s="108">
        <f t="shared" si="96"/>
        <v>40.249999999999453</v>
      </c>
      <c r="M868" s="38">
        <v>862</v>
      </c>
    </row>
    <row r="869" spans="1:13">
      <c r="A869" s="117">
        <f t="shared" si="98"/>
        <v>19.25</v>
      </c>
      <c r="B869" s="121"/>
      <c r="C869" s="121"/>
      <c r="D869" s="105">
        <f t="shared" si="99"/>
        <v>0.50000000000000033</v>
      </c>
      <c r="E869" s="105">
        <f t="shared" si="99"/>
        <v>5.9999999999999147</v>
      </c>
      <c r="F869" s="105">
        <f t="shared" si="99"/>
        <v>2.9999999999999574</v>
      </c>
      <c r="G869" s="105">
        <f t="shared" si="99"/>
        <v>1</v>
      </c>
      <c r="H869" s="106">
        <f t="shared" si="99"/>
        <v>3.4999999999999587</v>
      </c>
      <c r="I869" s="107">
        <f t="shared" si="95"/>
        <v>20.999999999999453</v>
      </c>
      <c r="J869" s="108">
        <f t="shared" si="96"/>
        <v>40.249999999999453</v>
      </c>
      <c r="M869" s="38">
        <v>863</v>
      </c>
    </row>
    <row r="870" spans="1:13">
      <c r="A870" s="117">
        <f t="shared" si="98"/>
        <v>19.25</v>
      </c>
      <c r="B870" s="121"/>
      <c r="C870" s="121"/>
      <c r="D870" s="105">
        <f t="shared" si="99"/>
        <v>0.50000000000000033</v>
      </c>
      <c r="E870" s="105">
        <f t="shared" si="99"/>
        <v>5.9999999999999147</v>
      </c>
      <c r="F870" s="105">
        <f t="shared" si="99"/>
        <v>2.9999999999999574</v>
      </c>
      <c r="G870" s="105">
        <f t="shared" si="99"/>
        <v>1</v>
      </c>
      <c r="H870" s="106">
        <f t="shared" si="99"/>
        <v>3.4999999999999587</v>
      </c>
      <c r="I870" s="107">
        <f t="shared" si="95"/>
        <v>20.999999999999453</v>
      </c>
      <c r="J870" s="108">
        <f t="shared" si="96"/>
        <v>40.249999999999453</v>
      </c>
      <c r="M870" s="38">
        <v>864</v>
      </c>
    </row>
    <row r="871" spans="1:13">
      <c r="A871" s="117">
        <f t="shared" si="98"/>
        <v>19.25</v>
      </c>
      <c r="B871" s="121"/>
      <c r="C871" s="121"/>
      <c r="D871" s="105">
        <f t="shared" si="99"/>
        <v>0.50000000000000033</v>
      </c>
      <c r="E871" s="105">
        <f t="shared" si="99"/>
        <v>5.9999999999999147</v>
      </c>
      <c r="F871" s="105">
        <f t="shared" si="99"/>
        <v>2.9999999999999574</v>
      </c>
      <c r="G871" s="105">
        <f t="shared" si="99"/>
        <v>1</v>
      </c>
      <c r="H871" s="106">
        <f t="shared" si="99"/>
        <v>3.4999999999999587</v>
      </c>
      <c r="I871" s="107">
        <f t="shared" si="95"/>
        <v>20.999999999999453</v>
      </c>
      <c r="J871" s="108">
        <f t="shared" si="96"/>
        <v>40.249999999999453</v>
      </c>
      <c r="M871" s="38">
        <v>865</v>
      </c>
    </row>
    <row r="872" spans="1:13">
      <c r="A872" s="117">
        <f t="shared" si="98"/>
        <v>19.25</v>
      </c>
      <c r="B872" s="121"/>
      <c r="C872" s="121"/>
      <c r="D872" s="105">
        <f t="shared" ref="D872:H887" si="100">D871</f>
        <v>0.50000000000000033</v>
      </c>
      <c r="E872" s="105">
        <f t="shared" si="100"/>
        <v>5.9999999999999147</v>
      </c>
      <c r="F872" s="105">
        <f t="shared" si="100"/>
        <v>2.9999999999999574</v>
      </c>
      <c r="G872" s="105">
        <f t="shared" si="100"/>
        <v>1</v>
      </c>
      <c r="H872" s="106">
        <f t="shared" si="100"/>
        <v>3.4999999999999587</v>
      </c>
      <c r="I872" s="107">
        <f t="shared" si="95"/>
        <v>20.999999999999453</v>
      </c>
      <c r="J872" s="108">
        <f t="shared" si="96"/>
        <v>40.249999999999453</v>
      </c>
      <c r="M872" s="38">
        <v>866</v>
      </c>
    </row>
    <row r="873" spans="1:13">
      <c r="A873" s="117">
        <f t="shared" si="98"/>
        <v>19.25</v>
      </c>
      <c r="B873" s="121"/>
      <c r="C873" s="121"/>
      <c r="D873" s="105">
        <f t="shared" si="100"/>
        <v>0.50000000000000033</v>
      </c>
      <c r="E873" s="105">
        <f t="shared" si="100"/>
        <v>5.9999999999999147</v>
      </c>
      <c r="F873" s="105">
        <f t="shared" si="100"/>
        <v>2.9999999999999574</v>
      </c>
      <c r="G873" s="105">
        <f t="shared" si="100"/>
        <v>1</v>
      </c>
      <c r="H873" s="106">
        <f t="shared" si="100"/>
        <v>3.4999999999999587</v>
      </c>
      <c r="I873" s="107">
        <f t="shared" si="95"/>
        <v>20.999999999999453</v>
      </c>
      <c r="J873" s="108">
        <f t="shared" si="96"/>
        <v>40.249999999999453</v>
      </c>
      <c r="M873" s="38">
        <v>867</v>
      </c>
    </row>
    <row r="874" spans="1:13">
      <c r="A874" s="117">
        <f t="shared" si="98"/>
        <v>19.25</v>
      </c>
      <c r="B874" s="121"/>
      <c r="C874" s="121"/>
      <c r="D874" s="105">
        <f t="shared" si="100"/>
        <v>0.50000000000000033</v>
      </c>
      <c r="E874" s="105">
        <f t="shared" si="100"/>
        <v>5.9999999999999147</v>
      </c>
      <c r="F874" s="105">
        <f t="shared" si="100"/>
        <v>2.9999999999999574</v>
      </c>
      <c r="G874" s="105">
        <f t="shared" si="100"/>
        <v>1</v>
      </c>
      <c r="H874" s="106">
        <f t="shared" si="100"/>
        <v>3.4999999999999587</v>
      </c>
      <c r="I874" s="107">
        <f t="shared" si="95"/>
        <v>20.999999999999453</v>
      </c>
      <c r="J874" s="108">
        <f t="shared" si="96"/>
        <v>40.249999999999453</v>
      </c>
      <c r="M874" s="38">
        <v>868</v>
      </c>
    </row>
    <row r="875" spans="1:13">
      <c r="A875" s="117">
        <f t="shared" si="98"/>
        <v>19.25</v>
      </c>
      <c r="B875" s="121"/>
      <c r="C875" s="121"/>
      <c r="D875" s="105">
        <f t="shared" si="100"/>
        <v>0.50000000000000033</v>
      </c>
      <c r="E875" s="105">
        <f t="shared" si="100"/>
        <v>5.9999999999999147</v>
      </c>
      <c r="F875" s="105">
        <f t="shared" si="100"/>
        <v>2.9999999999999574</v>
      </c>
      <c r="G875" s="105">
        <f t="shared" si="100"/>
        <v>1</v>
      </c>
      <c r="H875" s="106">
        <f t="shared" si="100"/>
        <v>3.4999999999999587</v>
      </c>
      <c r="I875" s="107">
        <f t="shared" si="95"/>
        <v>20.999999999999453</v>
      </c>
      <c r="J875" s="108">
        <f t="shared" si="96"/>
        <v>40.249999999999453</v>
      </c>
      <c r="M875" s="38">
        <v>869</v>
      </c>
    </row>
    <row r="876" spans="1:13">
      <c r="A876" s="117">
        <f t="shared" si="98"/>
        <v>19.25</v>
      </c>
      <c r="B876" s="121"/>
      <c r="C876" s="121"/>
      <c r="D876" s="105">
        <f t="shared" si="100"/>
        <v>0.50000000000000033</v>
      </c>
      <c r="E876" s="105">
        <f t="shared" si="100"/>
        <v>5.9999999999999147</v>
      </c>
      <c r="F876" s="105">
        <f t="shared" si="100"/>
        <v>2.9999999999999574</v>
      </c>
      <c r="G876" s="105">
        <f t="shared" si="100"/>
        <v>1</v>
      </c>
      <c r="H876" s="106">
        <f t="shared" si="100"/>
        <v>3.4999999999999587</v>
      </c>
      <c r="I876" s="107">
        <f t="shared" si="95"/>
        <v>20.999999999999453</v>
      </c>
      <c r="J876" s="108">
        <f t="shared" si="96"/>
        <v>40.249999999999453</v>
      </c>
      <c r="M876" s="38">
        <v>870</v>
      </c>
    </row>
    <row r="877" spans="1:13">
      <c r="A877" s="117">
        <f t="shared" si="98"/>
        <v>19.25</v>
      </c>
      <c r="B877" s="121"/>
      <c r="C877" s="121"/>
      <c r="D877" s="105">
        <f t="shared" si="100"/>
        <v>0.50000000000000033</v>
      </c>
      <c r="E877" s="105">
        <f t="shared" si="100"/>
        <v>5.9999999999999147</v>
      </c>
      <c r="F877" s="105">
        <f t="shared" si="100"/>
        <v>2.9999999999999574</v>
      </c>
      <c r="G877" s="105">
        <f t="shared" si="100"/>
        <v>1</v>
      </c>
      <c r="H877" s="106">
        <f t="shared" si="100"/>
        <v>3.4999999999999587</v>
      </c>
      <c r="I877" s="107">
        <f t="shared" si="95"/>
        <v>20.999999999999453</v>
      </c>
      <c r="J877" s="108">
        <f t="shared" si="96"/>
        <v>40.249999999999453</v>
      </c>
      <c r="M877" s="38">
        <v>871</v>
      </c>
    </row>
    <row r="878" spans="1:13">
      <c r="A878" s="117">
        <f t="shared" si="98"/>
        <v>19.25</v>
      </c>
      <c r="B878" s="121"/>
      <c r="C878" s="121"/>
      <c r="D878" s="105">
        <f t="shared" si="100"/>
        <v>0.50000000000000033</v>
      </c>
      <c r="E878" s="105">
        <f t="shared" si="100"/>
        <v>5.9999999999999147</v>
      </c>
      <c r="F878" s="105">
        <f t="shared" si="100"/>
        <v>2.9999999999999574</v>
      </c>
      <c r="G878" s="105">
        <f t="shared" si="100"/>
        <v>1</v>
      </c>
      <c r="H878" s="106">
        <f t="shared" si="100"/>
        <v>3.4999999999999587</v>
      </c>
      <c r="I878" s="107">
        <f t="shared" si="95"/>
        <v>20.999999999999453</v>
      </c>
      <c r="J878" s="108">
        <f t="shared" si="96"/>
        <v>40.249999999999453</v>
      </c>
      <c r="M878" s="38">
        <v>872</v>
      </c>
    </row>
    <row r="879" spans="1:13">
      <c r="A879" s="117">
        <f t="shared" si="98"/>
        <v>19.25</v>
      </c>
      <c r="B879" s="121"/>
      <c r="C879" s="121"/>
      <c r="D879" s="105">
        <f t="shared" si="100"/>
        <v>0.50000000000000033</v>
      </c>
      <c r="E879" s="105">
        <f t="shared" si="100"/>
        <v>5.9999999999999147</v>
      </c>
      <c r="F879" s="105">
        <f t="shared" si="100"/>
        <v>2.9999999999999574</v>
      </c>
      <c r="G879" s="105">
        <f t="shared" si="100"/>
        <v>1</v>
      </c>
      <c r="H879" s="106">
        <f t="shared" si="100"/>
        <v>3.4999999999999587</v>
      </c>
      <c r="I879" s="107">
        <f t="shared" si="95"/>
        <v>20.999999999999453</v>
      </c>
      <c r="J879" s="108">
        <f t="shared" si="96"/>
        <v>40.249999999999453</v>
      </c>
      <c r="M879" s="38">
        <v>873</v>
      </c>
    </row>
    <row r="880" spans="1:13">
      <c r="A880" s="117">
        <f t="shared" si="98"/>
        <v>19.25</v>
      </c>
      <c r="B880" s="121"/>
      <c r="C880" s="121"/>
      <c r="D880" s="105">
        <f t="shared" si="100"/>
        <v>0.50000000000000033</v>
      </c>
      <c r="E880" s="105">
        <f t="shared" si="100"/>
        <v>5.9999999999999147</v>
      </c>
      <c r="F880" s="105">
        <f t="shared" si="100"/>
        <v>2.9999999999999574</v>
      </c>
      <c r="G880" s="105">
        <f t="shared" si="100"/>
        <v>1</v>
      </c>
      <c r="H880" s="106">
        <f t="shared" si="100"/>
        <v>3.4999999999999587</v>
      </c>
      <c r="I880" s="107">
        <f t="shared" si="95"/>
        <v>20.999999999999453</v>
      </c>
      <c r="J880" s="108">
        <f t="shared" si="96"/>
        <v>40.249999999999453</v>
      </c>
      <c r="M880" s="38">
        <v>874</v>
      </c>
    </row>
    <row r="881" spans="1:13">
      <c r="A881" s="117">
        <f t="shared" si="98"/>
        <v>19.25</v>
      </c>
      <c r="B881" s="121"/>
      <c r="C881" s="121"/>
      <c r="D881" s="105">
        <f t="shared" si="100"/>
        <v>0.50000000000000033</v>
      </c>
      <c r="E881" s="105">
        <f t="shared" si="100"/>
        <v>5.9999999999999147</v>
      </c>
      <c r="F881" s="105">
        <f t="shared" si="100"/>
        <v>2.9999999999999574</v>
      </c>
      <c r="G881" s="105">
        <f t="shared" si="100"/>
        <v>1</v>
      </c>
      <c r="H881" s="106">
        <f t="shared" si="100"/>
        <v>3.4999999999999587</v>
      </c>
      <c r="I881" s="107">
        <f t="shared" si="95"/>
        <v>20.999999999999453</v>
      </c>
      <c r="J881" s="108">
        <f t="shared" si="96"/>
        <v>40.249999999999453</v>
      </c>
      <c r="M881" s="38">
        <v>875</v>
      </c>
    </row>
    <row r="882" spans="1:13">
      <c r="A882" s="117">
        <f t="shared" si="98"/>
        <v>19.25</v>
      </c>
      <c r="B882" s="121"/>
      <c r="C882" s="121"/>
      <c r="D882" s="105">
        <f t="shared" si="100"/>
        <v>0.50000000000000033</v>
      </c>
      <c r="E882" s="105">
        <f t="shared" si="100"/>
        <v>5.9999999999999147</v>
      </c>
      <c r="F882" s="105">
        <f t="shared" si="100"/>
        <v>2.9999999999999574</v>
      </c>
      <c r="G882" s="105">
        <f t="shared" si="100"/>
        <v>1</v>
      </c>
      <c r="H882" s="106">
        <f t="shared" si="100"/>
        <v>3.4999999999999587</v>
      </c>
      <c r="I882" s="107">
        <f t="shared" si="95"/>
        <v>20.999999999999453</v>
      </c>
      <c r="J882" s="108">
        <f t="shared" si="96"/>
        <v>40.249999999999453</v>
      </c>
      <c r="M882" s="38">
        <v>876</v>
      </c>
    </row>
    <row r="883" spans="1:13">
      <c r="A883" s="117">
        <f t="shared" si="98"/>
        <v>19.25</v>
      </c>
      <c r="B883" s="121"/>
      <c r="C883" s="121"/>
      <c r="D883" s="105">
        <f t="shared" si="100"/>
        <v>0.50000000000000033</v>
      </c>
      <c r="E883" s="105">
        <f t="shared" si="100"/>
        <v>5.9999999999999147</v>
      </c>
      <c r="F883" s="105">
        <f t="shared" si="100"/>
        <v>2.9999999999999574</v>
      </c>
      <c r="G883" s="105">
        <f t="shared" si="100"/>
        <v>1</v>
      </c>
      <c r="H883" s="106">
        <f t="shared" si="100"/>
        <v>3.4999999999999587</v>
      </c>
      <c r="I883" s="107">
        <f t="shared" si="95"/>
        <v>20.999999999999453</v>
      </c>
      <c r="J883" s="108">
        <f t="shared" si="96"/>
        <v>40.249999999999453</v>
      </c>
      <c r="M883" s="38">
        <v>877</v>
      </c>
    </row>
    <row r="884" spans="1:13">
      <c r="A884" s="117">
        <f t="shared" si="98"/>
        <v>19.25</v>
      </c>
      <c r="B884" s="121"/>
      <c r="C884" s="121"/>
      <c r="D884" s="105">
        <f t="shared" si="100"/>
        <v>0.50000000000000033</v>
      </c>
      <c r="E884" s="105">
        <f t="shared" si="100"/>
        <v>5.9999999999999147</v>
      </c>
      <c r="F884" s="105">
        <f t="shared" si="100"/>
        <v>2.9999999999999574</v>
      </c>
      <c r="G884" s="105">
        <f t="shared" si="100"/>
        <v>1</v>
      </c>
      <c r="H884" s="106">
        <f t="shared" si="100"/>
        <v>3.4999999999999587</v>
      </c>
      <c r="I884" s="107">
        <f t="shared" si="95"/>
        <v>20.999999999999453</v>
      </c>
      <c r="J884" s="108">
        <f t="shared" si="96"/>
        <v>40.249999999999453</v>
      </c>
      <c r="M884" s="38">
        <v>878</v>
      </c>
    </row>
    <row r="885" spans="1:13">
      <c r="A885" s="117">
        <f t="shared" si="98"/>
        <v>19.25</v>
      </c>
      <c r="B885" s="121"/>
      <c r="C885" s="121"/>
      <c r="D885" s="105">
        <f t="shared" si="100"/>
        <v>0.50000000000000033</v>
      </c>
      <c r="E885" s="105">
        <f t="shared" si="100"/>
        <v>5.9999999999999147</v>
      </c>
      <c r="F885" s="105">
        <f t="shared" si="100"/>
        <v>2.9999999999999574</v>
      </c>
      <c r="G885" s="105">
        <f t="shared" si="100"/>
        <v>1</v>
      </c>
      <c r="H885" s="106">
        <f t="shared" si="100"/>
        <v>3.4999999999999587</v>
      </c>
      <c r="I885" s="107">
        <f t="shared" si="95"/>
        <v>20.999999999999453</v>
      </c>
      <c r="J885" s="108">
        <f t="shared" si="96"/>
        <v>40.249999999999453</v>
      </c>
      <c r="M885" s="38">
        <v>879</v>
      </c>
    </row>
    <row r="886" spans="1:13">
      <c r="A886" s="117">
        <f t="shared" si="98"/>
        <v>19.25</v>
      </c>
      <c r="B886" s="121"/>
      <c r="C886" s="121"/>
      <c r="D886" s="105">
        <f t="shared" si="100"/>
        <v>0.50000000000000033</v>
      </c>
      <c r="E886" s="105">
        <f t="shared" si="100"/>
        <v>5.9999999999999147</v>
      </c>
      <c r="F886" s="105">
        <f t="shared" si="100"/>
        <v>2.9999999999999574</v>
      </c>
      <c r="G886" s="105">
        <f t="shared" si="100"/>
        <v>1</v>
      </c>
      <c r="H886" s="106">
        <f t="shared" si="100"/>
        <v>3.4999999999999587</v>
      </c>
      <c r="I886" s="107">
        <f t="shared" si="95"/>
        <v>20.999999999999453</v>
      </c>
      <c r="J886" s="108">
        <f t="shared" si="96"/>
        <v>40.249999999999453</v>
      </c>
      <c r="M886" s="38">
        <v>880</v>
      </c>
    </row>
    <row r="887" spans="1:13">
      <c r="A887" s="117">
        <f t="shared" si="98"/>
        <v>19.25</v>
      </c>
      <c r="B887" s="121"/>
      <c r="C887" s="121"/>
      <c r="D887" s="105">
        <f t="shared" si="100"/>
        <v>0.50000000000000033</v>
      </c>
      <c r="E887" s="105">
        <f t="shared" si="100"/>
        <v>5.9999999999999147</v>
      </c>
      <c r="F887" s="105">
        <f t="shared" si="100"/>
        <v>2.9999999999999574</v>
      </c>
      <c r="G887" s="105">
        <f t="shared" si="100"/>
        <v>1</v>
      </c>
      <c r="H887" s="106">
        <f t="shared" si="100"/>
        <v>3.4999999999999587</v>
      </c>
      <c r="I887" s="107">
        <f t="shared" si="95"/>
        <v>20.999999999999453</v>
      </c>
      <c r="J887" s="108">
        <f t="shared" si="96"/>
        <v>40.249999999999453</v>
      </c>
      <c r="M887" s="38">
        <v>881</v>
      </c>
    </row>
    <row r="888" spans="1:13">
      <c r="A888" s="117">
        <f t="shared" si="98"/>
        <v>19.25</v>
      </c>
      <c r="B888" s="121"/>
      <c r="C888" s="121"/>
      <c r="D888" s="105">
        <f t="shared" ref="D888:H903" si="101">D887</f>
        <v>0.50000000000000033</v>
      </c>
      <c r="E888" s="105">
        <f t="shared" si="101"/>
        <v>5.9999999999999147</v>
      </c>
      <c r="F888" s="105">
        <f t="shared" si="101"/>
        <v>2.9999999999999574</v>
      </c>
      <c r="G888" s="105">
        <f t="shared" si="101"/>
        <v>1</v>
      </c>
      <c r="H888" s="106">
        <f t="shared" si="101"/>
        <v>3.4999999999999587</v>
      </c>
      <c r="I888" s="107">
        <f t="shared" si="95"/>
        <v>20.999999999999453</v>
      </c>
      <c r="J888" s="108">
        <f t="shared" si="96"/>
        <v>40.249999999999453</v>
      </c>
      <c r="M888" s="38">
        <v>882</v>
      </c>
    </row>
    <row r="889" spans="1:13">
      <c r="A889" s="117">
        <f t="shared" si="98"/>
        <v>19.25</v>
      </c>
      <c r="B889" s="121"/>
      <c r="C889" s="121"/>
      <c r="D889" s="105">
        <f t="shared" si="101"/>
        <v>0.50000000000000033</v>
      </c>
      <c r="E889" s="105">
        <f t="shared" si="101"/>
        <v>5.9999999999999147</v>
      </c>
      <c r="F889" s="105">
        <f t="shared" si="101"/>
        <v>2.9999999999999574</v>
      </c>
      <c r="G889" s="105">
        <f t="shared" si="101"/>
        <v>1</v>
      </c>
      <c r="H889" s="106">
        <f t="shared" si="101"/>
        <v>3.4999999999999587</v>
      </c>
      <c r="I889" s="107">
        <f t="shared" si="95"/>
        <v>20.999999999999453</v>
      </c>
      <c r="J889" s="108">
        <f t="shared" si="96"/>
        <v>40.249999999999453</v>
      </c>
      <c r="M889" s="38">
        <v>883</v>
      </c>
    </row>
    <row r="890" spans="1:13">
      <c r="A890" s="117">
        <f t="shared" si="98"/>
        <v>19.25</v>
      </c>
      <c r="B890" s="121"/>
      <c r="C890" s="121"/>
      <c r="D890" s="105">
        <f t="shared" si="101"/>
        <v>0.50000000000000033</v>
      </c>
      <c r="E890" s="105">
        <f t="shared" si="101"/>
        <v>5.9999999999999147</v>
      </c>
      <c r="F890" s="105">
        <f t="shared" si="101"/>
        <v>2.9999999999999574</v>
      </c>
      <c r="G890" s="105">
        <f t="shared" si="101"/>
        <v>1</v>
      </c>
      <c r="H890" s="106">
        <f t="shared" si="101"/>
        <v>3.4999999999999587</v>
      </c>
      <c r="I890" s="107">
        <f t="shared" si="95"/>
        <v>20.999999999999453</v>
      </c>
      <c r="J890" s="108">
        <f t="shared" si="96"/>
        <v>40.249999999999453</v>
      </c>
      <c r="M890" s="38">
        <v>884</v>
      </c>
    </row>
    <row r="891" spans="1:13">
      <c r="A891" s="117">
        <f t="shared" si="98"/>
        <v>19.25</v>
      </c>
      <c r="B891" s="121"/>
      <c r="C891" s="121"/>
      <c r="D891" s="105">
        <f t="shared" si="101"/>
        <v>0.50000000000000033</v>
      </c>
      <c r="E891" s="105">
        <f t="shared" si="101"/>
        <v>5.9999999999999147</v>
      </c>
      <c r="F891" s="105">
        <f t="shared" si="101"/>
        <v>2.9999999999999574</v>
      </c>
      <c r="G891" s="105">
        <f t="shared" si="101"/>
        <v>1</v>
      </c>
      <c r="H891" s="106">
        <f t="shared" si="101"/>
        <v>3.4999999999999587</v>
      </c>
      <c r="I891" s="107">
        <f t="shared" si="95"/>
        <v>20.999999999999453</v>
      </c>
      <c r="J891" s="108">
        <f t="shared" si="96"/>
        <v>40.249999999999453</v>
      </c>
      <c r="M891" s="38">
        <v>885</v>
      </c>
    </row>
    <row r="892" spans="1:13">
      <c r="A892" s="117">
        <f t="shared" si="98"/>
        <v>19.25</v>
      </c>
      <c r="B892" s="121"/>
      <c r="C892" s="121"/>
      <c r="D892" s="105">
        <f t="shared" si="101"/>
        <v>0.50000000000000033</v>
      </c>
      <c r="E892" s="105">
        <f t="shared" si="101"/>
        <v>5.9999999999999147</v>
      </c>
      <c r="F892" s="105">
        <f t="shared" si="101"/>
        <v>2.9999999999999574</v>
      </c>
      <c r="G892" s="105">
        <f t="shared" si="101"/>
        <v>1</v>
      </c>
      <c r="H892" s="106">
        <f t="shared" si="101"/>
        <v>3.4999999999999587</v>
      </c>
      <c r="I892" s="107">
        <f t="shared" si="95"/>
        <v>20.999999999999453</v>
      </c>
      <c r="J892" s="108">
        <f t="shared" si="96"/>
        <v>40.249999999999453</v>
      </c>
      <c r="M892" s="38">
        <v>886</v>
      </c>
    </row>
    <row r="893" spans="1:13">
      <c r="A893" s="117">
        <f t="shared" si="98"/>
        <v>19.25</v>
      </c>
      <c r="B893" s="121"/>
      <c r="C893" s="121"/>
      <c r="D893" s="105">
        <f t="shared" si="101"/>
        <v>0.50000000000000033</v>
      </c>
      <c r="E893" s="105">
        <f t="shared" si="101"/>
        <v>5.9999999999999147</v>
      </c>
      <c r="F893" s="105">
        <f t="shared" si="101"/>
        <v>2.9999999999999574</v>
      </c>
      <c r="G893" s="105">
        <f t="shared" si="101"/>
        <v>1</v>
      </c>
      <c r="H893" s="106">
        <f t="shared" si="101"/>
        <v>3.4999999999999587</v>
      </c>
      <c r="I893" s="107">
        <f t="shared" si="95"/>
        <v>20.999999999999453</v>
      </c>
      <c r="J893" s="108">
        <f t="shared" si="96"/>
        <v>40.249999999999453</v>
      </c>
      <c r="M893" s="38">
        <v>887</v>
      </c>
    </row>
    <row r="894" spans="1:13">
      <c r="A894" s="117">
        <f t="shared" si="98"/>
        <v>19.25</v>
      </c>
      <c r="B894" s="121"/>
      <c r="C894" s="121"/>
      <c r="D894" s="105">
        <f t="shared" si="101"/>
        <v>0.50000000000000033</v>
      </c>
      <c r="E894" s="105">
        <f t="shared" si="101"/>
        <v>5.9999999999999147</v>
      </c>
      <c r="F894" s="105">
        <f t="shared" si="101"/>
        <v>2.9999999999999574</v>
      </c>
      <c r="G894" s="105">
        <f t="shared" si="101"/>
        <v>1</v>
      </c>
      <c r="H894" s="106">
        <f t="shared" si="101"/>
        <v>3.4999999999999587</v>
      </c>
      <c r="I894" s="107">
        <f t="shared" si="95"/>
        <v>20.999999999999453</v>
      </c>
      <c r="J894" s="108">
        <f t="shared" si="96"/>
        <v>40.249999999999453</v>
      </c>
      <c r="M894" s="38">
        <v>888</v>
      </c>
    </row>
    <row r="895" spans="1:13">
      <c r="A895" s="117">
        <f t="shared" si="98"/>
        <v>19.25</v>
      </c>
      <c r="B895" s="121"/>
      <c r="C895" s="121"/>
      <c r="D895" s="105">
        <f t="shared" si="101"/>
        <v>0.50000000000000033</v>
      </c>
      <c r="E895" s="105">
        <f t="shared" si="101"/>
        <v>5.9999999999999147</v>
      </c>
      <c r="F895" s="105">
        <f t="shared" si="101"/>
        <v>2.9999999999999574</v>
      </c>
      <c r="G895" s="105">
        <f t="shared" si="101"/>
        <v>1</v>
      </c>
      <c r="H895" s="106">
        <f t="shared" si="101"/>
        <v>3.4999999999999587</v>
      </c>
      <c r="I895" s="107">
        <f t="shared" si="95"/>
        <v>20.999999999999453</v>
      </c>
      <c r="J895" s="108">
        <f t="shared" si="96"/>
        <v>40.249999999999453</v>
      </c>
      <c r="M895" s="38">
        <v>889</v>
      </c>
    </row>
    <row r="896" spans="1:13">
      <c r="A896" s="117">
        <f t="shared" si="98"/>
        <v>19.25</v>
      </c>
      <c r="B896" s="121"/>
      <c r="C896" s="121"/>
      <c r="D896" s="105">
        <f t="shared" si="101"/>
        <v>0.50000000000000033</v>
      </c>
      <c r="E896" s="105">
        <f t="shared" si="101"/>
        <v>5.9999999999999147</v>
      </c>
      <c r="F896" s="105">
        <f t="shared" si="101"/>
        <v>2.9999999999999574</v>
      </c>
      <c r="G896" s="105">
        <f t="shared" si="101"/>
        <v>1</v>
      </c>
      <c r="H896" s="106">
        <f t="shared" si="101"/>
        <v>3.4999999999999587</v>
      </c>
      <c r="I896" s="107">
        <f t="shared" si="95"/>
        <v>20.999999999999453</v>
      </c>
      <c r="J896" s="108">
        <f t="shared" si="96"/>
        <v>40.249999999999453</v>
      </c>
      <c r="M896" s="38">
        <v>890</v>
      </c>
    </row>
    <row r="897" spans="1:13">
      <c r="A897" s="117">
        <f t="shared" si="98"/>
        <v>19.25</v>
      </c>
      <c r="B897" s="121"/>
      <c r="C897" s="121"/>
      <c r="D897" s="105">
        <f t="shared" si="101"/>
        <v>0.50000000000000033</v>
      </c>
      <c r="E897" s="105">
        <f t="shared" si="101"/>
        <v>5.9999999999999147</v>
      </c>
      <c r="F897" s="105">
        <f t="shared" si="101"/>
        <v>2.9999999999999574</v>
      </c>
      <c r="G897" s="105">
        <f t="shared" si="101"/>
        <v>1</v>
      </c>
      <c r="H897" s="106">
        <f t="shared" si="101"/>
        <v>3.4999999999999587</v>
      </c>
      <c r="I897" s="107">
        <f t="shared" si="95"/>
        <v>20.999999999999453</v>
      </c>
      <c r="J897" s="108">
        <f t="shared" si="96"/>
        <v>40.249999999999453</v>
      </c>
      <c r="M897" s="38">
        <v>891</v>
      </c>
    </row>
    <row r="898" spans="1:13">
      <c r="A898" s="117">
        <f t="shared" si="98"/>
        <v>19.25</v>
      </c>
      <c r="B898" s="121"/>
      <c r="C898" s="121"/>
      <c r="D898" s="105">
        <f t="shared" si="101"/>
        <v>0.50000000000000033</v>
      </c>
      <c r="E898" s="105">
        <f t="shared" si="101"/>
        <v>5.9999999999999147</v>
      </c>
      <c r="F898" s="105">
        <f t="shared" si="101"/>
        <v>2.9999999999999574</v>
      </c>
      <c r="G898" s="105">
        <f t="shared" si="101"/>
        <v>1</v>
      </c>
      <c r="H898" s="106">
        <f t="shared" si="101"/>
        <v>3.4999999999999587</v>
      </c>
      <c r="I898" s="107">
        <f t="shared" si="95"/>
        <v>20.999999999999453</v>
      </c>
      <c r="J898" s="108">
        <f t="shared" si="96"/>
        <v>40.249999999999453</v>
      </c>
      <c r="M898" s="38">
        <v>892</v>
      </c>
    </row>
    <row r="899" spans="1:13">
      <c r="A899" s="117">
        <f t="shared" si="98"/>
        <v>19.25</v>
      </c>
      <c r="B899" s="121"/>
      <c r="C899" s="121"/>
      <c r="D899" s="105">
        <f t="shared" si="101"/>
        <v>0.50000000000000033</v>
      </c>
      <c r="E899" s="105">
        <f t="shared" si="101"/>
        <v>5.9999999999999147</v>
      </c>
      <c r="F899" s="105">
        <f t="shared" si="101"/>
        <v>2.9999999999999574</v>
      </c>
      <c r="G899" s="105">
        <f t="shared" si="101"/>
        <v>1</v>
      </c>
      <c r="H899" s="106">
        <f t="shared" si="101"/>
        <v>3.4999999999999587</v>
      </c>
      <c r="I899" s="107">
        <f t="shared" si="95"/>
        <v>20.999999999999453</v>
      </c>
      <c r="J899" s="108">
        <f t="shared" si="96"/>
        <v>40.249999999999453</v>
      </c>
      <c r="M899" s="38">
        <v>893</v>
      </c>
    </row>
    <row r="900" spans="1:13">
      <c r="A900" s="117">
        <f t="shared" si="98"/>
        <v>19.25</v>
      </c>
      <c r="B900" s="121"/>
      <c r="C900" s="121"/>
      <c r="D900" s="105">
        <f t="shared" si="101"/>
        <v>0.50000000000000033</v>
      </c>
      <c r="E900" s="105">
        <f t="shared" si="101"/>
        <v>5.9999999999999147</v>
      </c>
      <c r="F900" s="105">
        <f t="shared" si="101"/>
        <v>2.9999999999999574</v>
      </c>
      <c r="G900" s="105">
        <f t="shared" si="101"/>
        <v>1</v>
      </c>
      <c r="H900" s="106">
        <f t="shared" si="101"/>
        <v>3.4999999999999587</v>
      </c>
      <c r="I900" s="107">
        <f t="shared" si="95"/>
        <v>20.999999999999453</v>
      </c>
      <c r="J900" s="108">
        <f t="shared" si="96"/>
        <v>40.249999999999453</v>
      </c>
      <c r="M900" s="38">
        <v>894</v>
      </c>
    </row>
    <row r="901" spans="1:13">
      <c r="A901" s="117">
        <f t="shared" si="98"/>
        <v>19.25</v>
      </c>
      <c r="B901" s="121"/>
      <c r="C901" s="121"/>
      <c r="D901" s="105">
        <f t="shared" si="101"/>
        <v>0.50000000000000033</v>
      </c>
      <c r="E901" s="105">
        <f t="shared" si="101"/>
        <v>5.9999999999999147</v>
      </c>
      <c r="F901" s="105">
        <f t="shared" si="101"/>
        <v>2.9999999999999574</v>
      </c>
      <c r="G901" s="105">
        <f t="shared" si="101"/>
        <v>1</v>
      </c>
      <c r="H901" s="106">
        <f t="shared" si="101"/>
        <v>3.4999999999999587</v>
      </c>
      <c r="I901" s="107">
        <f t="shared" si="95"/>
        <v>20.999999999999453</v>
      </c>
      <c r="J901" s="108">
        <f t="shared" si="96"/>
        <v>40.249999999999453</v>
      </c>
      <c r="M901" s="38">
        <v>895</v>
      </c>
    </row>
    <row r="902" spans="1:13">
      <c r="A902" s="117">
        <f t="shared" si="98"/>
        <v>19.25</v>
      </c>
      <c r="B902" s="121"/>
      <c r="C902" s="121"/>
      <c r="D902" s="105">
        <f t="shared" si="101"/>
        <v>0.50000000000000033</v>
      </c>
      <c r="E902" s="105">
        <f t="shared" si="101"/>
        <v>5.9999999999999147</v>
      </c>
      <c r="F902" s="105">
        <f t="shared" si="101"/>
        <v>2.9999999999999574</v>
      </c>
      <c r="G902" s="105">
        <f t="shared" si="101"/>
        <v>1</v>
      </c>
      <c r="H902" s="106">
        <f t="shared" si="101"/>
        <v>3.4999999999999587</v>
      </c>
      <c r="I902" s="107">
        <f t="shared" si="95"/>
        <v>20.999999999999453</v>
      </c>
      <c r="J902" s="108">
        <f t="shared" si="96"/>
        <v>40.249999999999453</v>
      </c>
      <c r="M902" s="38">
        <v>896</v>
      </c>
    </row>
    <row r="903" spans="1:13">
      <c r="A903" s="117">
        <f t="shared" si="98"/>
        <v>19.25</v>
      </c>
      <c r="B903" s="121"/>
      <c r="C903" s="121"/>
      <c r="D903" s="105">
        <f t="shared" si="101"/>
        <v>0.50000000000000033</v>
      </c>
      <c r="E903" s="105">
        <f t="shared" si="101"/>
        <v>5.9999999999999147</v>
      </c>
      <c r="F903" s="105">
        <f t="shared" si="101"/>
        <v>2.9999999999999574</v>
      </c>
      <c r="G903" s="105">
        <f t="shared" si="101"/>
        <v>1</v>
      </c>
      <c r="H903" s="106">
        <f t="shared" si="101"/>
        <v>3.4999999999999587</v>
      </c>
      <c r="I903" s="107">
        <f t="shared" ref="I903:I906" si="102">H903*F903*G903*2</f>
        <v>20.999999999999453</v>
      </c>
      <c r="J903" s="108">
        <f t="shared" ref="J903:J906" si="103">A903+I903</f>
        <v>40.249999999999453</v>
      </c>
      <c r="M903" s="38">
        <v>897</v>
      </c>
    </row>
    <row r="904" spans="1:13">
      <c r="A904" s="117">
        <f t="shared" si="98"/>
        <v>19.25</v>
      </c>
      <c r="B904" s="121"/>
      <c r="C904" s="121"/>
      <c r="D904" s="105">
        <f t="shared" ref="D904:H906" si="104">D903</f>
        <v>0.50000000000000033</v>
      </c>
      <c r="E904" s="105">
        <f t="shared" si="104"/>
        <v>5.9999999999999147</v>
      </c>
      <c r="F904" s="105">
        <f t="shared" si="104"/>
        <v>2.9999999999999574</v>
      </c>
      <c r="G904" s="105">
        <f t="shared" si="104"/>
        <v>1</v>
      </c>
      <c r="H904" s="106">
        <f t="shared" si="104"/>
        <v>3.4999999999999587</v>
      </c>
      <c r="I904" s="107">
        <f t="shared" si="102"/>
        <v>20.999999999999453</v>
      </c>
      <c r="J904" s="108">
        <f t="shared" si="103"/>
        <v>40.249999999999453</v>
      </c>
      <c r="M904" s="38">
        <v>898</v>
      </c>
    </row>
    <row r="905" spans="1:13">
      <c r="A905" s="117">
        <f t="shared" si="98"/>
        <v>19.25</v>
      </c>
      <c r="B905" s="121"/>
      <c r="C905" s="121"/>
      <c r="D905" s="105">
        <f t="shared" si="104"/>
        <v>0.50000000000000033</v>
      </c>
      <c r="E905" s="105">
        <f t="shared" si="104"/>
        <v>5.9999999999999147</v>
      </c>
      <c r="F905" s="105">
        <f t="shared" si="104"/>
        <v>2.9999999999999574</v>
      </c>
      <c r="G905" s="105">
        <f t="shared" si="104"/>
        <v>1</v>
      </c>
      <c r="H905" s="106">
        <f t="shared" si="104"/>
        <v>3.4999999999999587</v>
      </c>
      <c r="I905" s="107">
        <f t="shared" si="102"/>
        <v>20.999999999999453</v>
      </c>
      <c r="J905" s="108">
        <f t="shared" si="103"/>
        <v>40.249999999999453</v>
      </c>
      <c r="M905" s="38">
        <v>899</v>
      </c>
    </row>
    <row r="906" spans="1:13">
      <c r="A906" s="117">
        <f t="shared" si="98"/>
        <v>19.25</v>
      </c>
      <c r="B906" s="121"/>
      <c r="C906" s="121"/>
      <c r="D906" s="105">
        <f t="shared" si="104"/>
        <v>0.50000000000000033</v>
      </c>
      <c r="E906" s="105">
        <f t="shared" si="104"/>
        <v>5.9999999999999147</v>
      </c>
      <c r="F906" s="105">
        <f t="shared" si="104"/>
        <v>2.9999999999999574</v>
      </c>
      <c r="G906" s="105">
        <f t="shared" si="104"/>
        <v>1</v>
      </c>
      <c r="H906" s="106">
        <f t="shared" si="104"/>
        <v>3.4999999999999587</v>
      </c>
      <c r="I906" s="107">
        <f t="shared" si="102"/>
        <v>20.999999999999453</v>
      </c>
      <c r="J906" s="108">
        <f t="shared" si="103"/>
        <v>40.249999999999453</v>
      </c>
      <c r="M906" s="38">
        <v>900</v>
      </c>
    </row>
    <row r="907" spans="1:13">
      <c r="A907" s="123"/>
      <c r="B907" s="121"/>
      <c r="C907" s="121"/>
    </row>
    <row r="908" spans="1:13">
      <c r="A908" s="123"/>
      <c r="B908" s="121"/>
      <c r="C908" s="121"/>
    </row>
    <row r="909" spans="1:13">
      <c r="A909" s="123"/>
      <c r="B909" s="121"/>
      <c r="C909" s="121"/>
    </row>
    <row r="910" spans="1:13">
      <c r="A910" s="123"/>
      <c r="B910" s="121"/>
      <c r="C910" s="121"/>
    </row>
    <row r="911" spans="1:13">
      <c r="A911" s="123"/>
      <c r="B911" s="121"/>
      <c r="C911" s="121"/>
    </row>
    <row r="912" spans="1:13">
      <c r="A912" s="123"/>
      <c r="B912" s="121"/>
      <c r="C912" s="121"/>
    </row>
    <row r="913" spans="1:3">
      <c r="A913" s="123"/>
      <c r="B913" s="121"/>
      <c r="C913" s="121"/>
    </row>
    <row r="914" spans="1:3">
      <c r="A914" s="123"/>
      <c r="B914" s="121"/>
      <c r="C914" s="121"/>
    </row>
    <row r="915" spans="1:3">
      <c r="A915" s="123"/>
      <c r="B915" s="121"/>
      <c r="C915" s="121"/>
    </row>
    <row r="916" spans="1:3">
      <c r="A916" s="123"/>
      <c r="B916" s="121"/>
      <c r="C916" s="121"/>
    </row>
    <row r="917" spans="1:3">
      <c r="A917" s="123"/>
      <c r="B917" s="121"/>
      <c r="C917" s="121"/>
    </row>
    <row r="918" spans="1:3">
      <c r="A918" s="123"/>
      <c r="B918" s="121"/>
      <c r="C918" s="121"/>
    </row>
    <row r="919" spans="1:3">
      <c r="A919" s="123"/>
      <c r="B919" s="121"/>
      <c r="C919" s="121"/>
    </row>
    <row r="920" spans="1:3">
      <c r="A920" s="123"/>
      <c r="B920" s="121"/>
      <c r="C920" s="121"/>
    </row>
    <row r="921" spans="1:3">
      <c r="A921" s="123"/>
      <c r="B921" s="121"/>
      <c r="C921" s="121"/>
    </row>
    <row r="922" spans="1:3">
      <c r="A922" s="123"/>
      <c r="B922" s="121"/>
      <c r="C922" s="121"/>
    </row>
    <row r="923" spans="1:3">
      <c r="A923" s="123"/>
      <c r="B923" s="121"/>
      <c r="C923" s="121"/>
    </row>
    <row r="924" spans="1:3">
      <c r="A924" s="123"/>
      <c r="B924" s="121"/>
      <c r="C924" s="121"/>
    </row>
    <row r="925" spans="1:3">
      <c r="A925" s="123"/>
      <c r="B925" s="121"/>
      <c r="C925" s="121"/>
    </row>
    <row r="926" spans="1:3">
      <c r="A926" s="123"/>
      <c r="B926" s="121"/>
      <c r="C926" s="121"/>
    </row>
    <row r="927" spans="1:3">
      <c r="A927" s="123"/>
      <c r="B927" s="121"/>
      <c r="C927" s="121"/>
    </row>
    <row r="928" spans="1:3">
      <c r="A928" s="123"/>
      <c r="B928" s="121"/>
      <c r="C928" s="121"/>
    </row>
    <row r="929" spans="1:3">
      <c r="A929" s="123"/>
      <c r="B929" s="121"/>
      <c r="C929" s="121"/>
    </row>
    <row r="930" spans="1:3">
      <c r="A930" s="123"/>
      <c r="B930" s="121"/>
      <c r="C930" s="121"/>
    </row>
    <row r="931" spans="1:3">
      <c r="A931" s="123"/>
      <c r="B931" s="121"/>
      <c r="C931" s="121"/>
    </row>
    <row r="932" spans="1:3">
      <c r="A932" s="123"/>
      <c r="B932" s="121"/>
      <c r="C932" s="121"/>
    </row>
    <row r="933" spans="1:3">
      <c r="A933" s="123"/>
      <c r="B933" s="121"/>
      <c r="C933" s="121"/>
    </row>
    <row r="934" spans="1:3">
      <c r="A934" s="123"/>
      <c r="B934" s="121"/>
      <c r="C934" s="121"/>
    </row>
    <row r="935" spans="1:3">
      <c r="A935" s="123"/>
      <c r="B935" s="121"/>
      <c r="C935" s="121"/>
    </row>
    <row r="936" spans="1:3">
      <c r="A936" s="123"/>
      <c r="B936" s="121"/>
      <c r="C936" s="121"/>
    </row>
    <row r="937" spans="1:3">
      <c r="A937" s="123"/>
      <c r="B937" s="121"/>
      <c r="C937" s="121"/>
    </row>
    <row r="938" spans="1:3">
      <c r="A938" s="123"/>
      <c r="B938" s="121"/>
      <c r="C938" s="121"/>
    </row>
    <row r="939" spans="1:3">
      <c r="A939" s="123"/>
      <c r="B939" s="121"/>
      <c r="C939" s="121"/>
    </row>
    <row r="940" spans="1:3">
      <c r="A940" s="123"/>
      <c r="B940" s="121"/>
      <c r="C940" s="121"/>
    </row>
    <row r="941" spans="1:3">
      <c r="A941" s="123"/>
      <c r="B941" s="121"/>
      <c r="C941" s="121"/>
    </row>
    <row r="942" spans="1:3">
      <c r="A942" s="123"/>
      <c r="B942" s="121"/>
      <c r="C942" s="121"/>
    </row>
    <row r="943" spans="1:3">
      <c r="A943" s="123"/>
      <c r="B943" s="121"/>
      <c r="C943" s="121"/>
    </row>
    <row r="944" spans="1:3">
      <c r="A944" s="123"/>
      <c r="B944" s="121"/>
      <c r="C944" s="121"/>
    </row>
    <row r="945" spans="1:3">
      <c r="A945" s="123"/>
      <c r="B945" s="121"/>
      <c r="C945" s="121"/>
    </row>
    <row r="946" spans="1:3">
      <c r="A946" s="123"/>
      <c r="B946" s="121"/>
      <c r="C946" s="121"/>
    </row>
    <row r="947" spans="1:3">
      <c r="A947" s="123"/>
      <c r="B947" s="121"/>
      <c r="C947" s="121"/>
    </row>
    <row r="948" spans="1:3">
      <c r="A948" s="123"/>
      <c r="B948" s="121"/>
      <c r="C948" s="121"/>
    </row>
    <row r="949" spans="1:3">
      <c r="A949" s="123"/>
      <c r="B949" s="121"/>
      <c r="C949" s="121"/>
    </row>
    <row r="950" spans="1:3">
      <c r="A950" s="123"/>
      <c r="B950" s="121"/>
      <c r="C950" s="121"/>
    </row>
    <row r="951" spans="1:3">
      <c r="A951" s="123"/>
      <c r="B951" s="121"/>
      <c r="C951" s="121"/>
    </row>
    <row r="952" spans="1:3">
      <c r="A952" s="123"/>
      <c r="B952" s="121"/>
      <c r="C952" s="121"/>
    </row>
    <row r="953" spans="1:3">
      <c r="A953" s="123"/>
      <c r="B953" s="121"/>
      <c r="C953" s="121"/>
    </row>
    <row r="954" spans="1:3">
      <c r="A954" s="123"/>
      <c r="B954" s="121"/>
      <c r="C954" s="121"/>
    </row>
    <row r="955" spans="1:3">
      <c r="A955" s="123"/>
      <c r="B955" s="121"/>
      <c r="C955" s="121"/>
    </row>
    <row r="956" spans="1:3">
      <c r="A956" s="123"/>
      <c r="B956" s="121"/>
      <c r="C956" s="121"/>
    </row>
    <row r="957" spans="1:3">
      <c r="A957" s="123"/>
      <c r="B957" s="121"/>
      <c r="C957" s="121"/>
    </row>
    <row r="958" spans="1:3">
      <c r="A958" s="123"/>
      <c r="B958" s="121"/>
      <c r="C958" s="121"/>
    </row>
    <row r="959" spans="1:3">
      <c r="A959" s="123"/>
      <c r="B959" s="121"/>
      <c r="C959" s="121"/>
    </row>
    <row r="960" spans="1:3">
      <c r="A960" s="123"/>
      <c r="B960" s="121"/>
      <c r="C960" s="121"/>
    </row>
    <row r="961" spans="1:3">
      <c r="A961" s="123"/>
      <c r="B961" s="121"/>
      <c r="C961" s="121"/>
    </row>
    <row r="962" spans="1:3">
      <c r="A962" s="123"/>
      <c r="B962" s="121"/>
      <c r="C962" s="121"/>
    </row>
    <row r="963" spans="1:3">
      <c r="A963" s="123"/>
      <c r="B963" s="121"/>
      <c r="C963" s="121"/>
    </row>
    <row r="964" spans="1:3">
      <c r="A964" s="123"/>
      <c r="B964" s="121"/>
      <c r="C964" s="121"/>
    </row>
    <row r="965" spans="1:3">
      <c r="A965" s="123"/>
      <c r="B965" s="121"/>
      <c r="C965" s="121"/>
    </row>
    <row r="966" spans="1:3">
      <c r="A966" s="123"/>
      <c r="B966" s="121"/>
      <c r="C966" s="121"/>
    </row>
    <row r="967" spans="1:3">
      <c r="A967" s="123"/>
      <c r="B967" s="121"/>
      <c r="C967" s="121"/>
    </row>
  </sheetData>
  <phoneticPr fontId="2" type="noConversion"/>
  <conditionalFormatting sqref="G6:G906">
    <cfRule type="expression" dxfId="18" priority="3">
      <formula>XFD6&lt;G6</formula>
    </cfRule>
  </conditionalFormatting>
  <conditionalFormatting sqref="I6:I906">
    <cfRule type="expression" dxfId="17" priority="2">
      <formula>A6&lt;I6</formula>
    </cfRule>
  </conditionalFormatting>
  <conditionalFormatting sqref="M6:M406">
    <cfRule type="expression" dxfId="16" priority="1">
      <formula>MOD(M6,5)=0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3"/>
  <sheetViews>
    <sheetView zoomScale="70" zoomScaleNormal="70" workbookViewId="0">
      <selection activeCell="T2" sqref="T2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37</v>
      </c>
      <c r="C1" t="s">
        <v>40</v>
      </c>
      <c r="D1" t="s">
        <v>40</v>
      </c>
      <c r="E1" t="s">
        <v>41</v>
      </c>
      <c r="F1" t="s">
        <v>41</v>
      </c>
      <c r="H1" s="1" t="s">
        <v>44</v>
      </c>
      <c r="I1" s="1" t="s">
        <v>43</v>
      </c>
      <c r="J1" s="1" t="s">
        <v>38</v>
      </c>
      <c r="K1" s="1" t="s">
        <v>72</v>
      </c>
      <c r="L1" s="1" t="s">
        <v>72</v>
      </c>
      <c r="M1" s="26" t="s">
        <v>45</v>
      </c>
      <c r="R1" t="s">
        <v>128</v>
      </c>
      <c r="T1">
        <v>60</v>
      </c>
      <c r="U1" t="s">
        <v>129</v>
      </c>
    </row>
    <row r="2" spans="1:26">
      <c r="A2" t="s">
        <v>89</v>
      </c>
      <c r="C2">
        <v>0.3</v>
      </c>
      <c r="D2">
        <v>0.7</v>
      </c>
      <c r="G2" s="1" t="s">
        <v>42</v>
      </c>
      <c r="H2" s="1" t="s">
        <v>67</v>
      </c>
      <c r="I2" s="1"/>
      <c r="J2" s="1">
        <v>60</v>
      </c>
      <c r="K2" s="1" t="s">
        <v>67</v>
      </c>
      <c r="L2" s="1"/>
      <c r="M2" t="s">
        <v>39</v>
      </c>
      <c r="R2" t="s">
        <v>130</v>
      </c>
      <c r="T2">
        <v>150</v>
      </c>
    </row>
    <row r="3" spans="1:26">
      <c r="A3" t="s">
        <v>90</v>
      </c>
      <c r="C3">
        <v>0.3</v>
      </c>
      <c r="D3">
        <v>0.7</v>
      </c>
      <c r="J3">
        <v>60</v>
      </c>
    </row>
    <row r="4" spans="1:26">
      <c r="A4">
        <v>5</v>
      </c>
      <c r="B4">
        <v>86</v>
      </c>
      <c r="C4">
        <v>0.3</v>
      </c>
      <c r="D4">
        <v>0.7</v>
      </c>
      <c r="E4">
        <f>$B4*C4*A4</f>
        <v>129</v>
      </c>
      <c r="F4">
        <f>$B4*D4*A4</f>
        <v>301</v>
      </c>
      <c r="G4" s="29">
        <f>A4*B4-I4</f>
        <v>280</v>
      </c>
      <c r="H4" s="28" t="s">
        <v>91</v>
      </c>
      <c r="I4">
        <f t="shared" ref="I4:I11" si="0">J4*L4</f>
        <v>150</v>
      </c>
      <c r="J4">
        <v>30</v>
      </c>
      <c r="K4">
        <v>5</v>
      </c>
      <c r="L4">
        <v>5</v>
      </c>
      <c r="M4">
        <f t="shared" ref="M4:M11" si="1">F4/J4</f>
        <v>10.033333333333333</v>
      </c>
      <c r="Q4" t="s">
        <v>132</v>
      </c>
      <c r="R4" t="s">
        <v>131</v>
      </c>
      <c r="S4">
        <v>0.2</v>
      </c>
      <c r="T4">
        <f>S4*T$2</f>
        <v>30</v>
      </c>
      <c r="U4" t="s">
        <v>134</v>
      </c>
    </row>
    <row r="5" spans="1:26">
      <c r="A5">
        <v>5</v>
      </c>
      <c r="B5">
        <v>2001</v>
      </c>
      <c r="C5">
        <v>0.3</v>
      </c>
      <c r="D5">
        <v>0.7</v>
      </c>
      <c r="E5">
        <f t="shared" ref="E5:E12" si="2">$B5*C5*A5</f>
        <v>3001.5</v>
      </c>
      <c r="F5">
        <f t="shared" ref="F5:F12" si="3">$B5*D5*A5</f>
        <v>7003.4999999999991</v>
      </c>
      <c r="G5" s="29">
        <f t="shared" ref="G5:G12" si="4">A5*B5-I5</f>
        <v>3105</v>
      </c>
      <c r="H5" s="28" t="s">
        <v>92</v>
      </c>
      <c r="I5">
        <f t="shared" si="0"/>
        <v>6900</v>
      </c>
      <c r="J5">
        <v>60</v>
      </c>
      <c r="K5">
        <v>115</v>
      </c>
      <c r="L5">
        <v>115</v>
      </c>
      <c r="M5">
        <f t="shared" si="1"/>
        <v>116.72499999999998</v>
      </c>
      <c r="Q5" t="s">
        <v>133</v>
      </c>
      <c r="R5" t="s">
        <v>131</v>
      </c>
      <c r="S5">
        <v>0.8</v>
      </c>
      <c r="T5">
        <f>S5*T$2</f>
        <v>120</v>
      </c>
      <c r="U5" t="s">
        <v>135</v>
      </c>
    </row>
    <row r="6" spans="1:26">
      <c r="A6">
        <v>5</v>
      </c>
      <c r="B6">
        <v>108544.00000000048</v>
      </c>
      <c r="C6">
        <v>0.3</v>
      </c>
      <c r="D6">
        <v>0.7</v>
      </c>
      <c r="E6">
        <f t="shared" si="2"/>
        <v>162816.0000000007</v>
      </c>
      <c r="F6">
        <f t="shared" si="3"/>
        <v>379904.00000000169</v>
      </c>
      <c r="G6" s="29">
        <f t="shared" si="4"/>
        <v>392720.00000000244</v>
      </c>
      <c r="H6" s="28">
        <v>33333</v>
      </c>
      <c r="I6">
        <f t="shared" si="0"/>
        <v>150000</v>
      </c>
      <c r="J6">
        <v>120</v>
      </c>
      <c r="K6">
        <v>1250</v>
      </c>
      <c r="L6">
        <v>1250</v>
      </c>
      <c r="M6">
        <f t="shared" si="1"/>
        <v>3165.8666666666809</v>
      </c>
    </row>
    <row r="7" spans="1:26">
      <c r="A7">
        <v>5</v>
      </c>
      <c r="B7">
        <v>7733248</v>
      </c>
      <c r="C7">
        <v>0.3</v>
      </c>
      <c r="D7">
        <v>0.7</v>
      </c>
      <c r="E7">
        <f t="shared" si="2"/>
        <v>11599872</v>
      </c>
      <c r="F7">
        <f t="shared" si="3"/>
        <v>27066368</v>
      </c>
      <c r="G7" s="29">
        <f t="shared" si="4"/>
        <v>17066240</v>
      </c>
      <c r="H7" s="28" t="s">
        <v>68</v>
      </c>
      <c r="I7">
        <f t="shared" si="0"/>
        <v>21600000</v>
      </c>
      <c r="J7">
        <v>240</v>
      </c>
      <c r="K7" t="s">
        <v>73</v>
      </c>
      <c r="L7">
        <v>90000</v>
      </c>
      <c r="M7">
        <f t="shared" si="1"/>
        <v>112776.53333333334</v>
      </c>
    </row>
    <row r="8" spans="1:26">
      <c r="A8">
        <v>5</v>
      </c>
      <c r="B8">
        <v>6056866302</v>
      </c>
      <c r="C8">
        <v>0.3</v>
      </c>
      <c r="D8">
        <v>0.7</v>
      </c>
      <c r="E8">
        <f t="shared" si="2"/>
        <v>9085299453</v>
      </c>
      <c r="F8">
        <f t="shared" si="3"/>
        <v>21199032057</v>
      </c>
      <c r="G8" s="29">
        <f t="shared" si="4"/>
        <v>-3315668490</v>
      </c>
      <c r="H8" s="28" t="s">
        <v>70</v>
      </c>
      <c r="I8">
        <f t="shared" si="0"/>
        <v>33600000000</v>
      </c>
      <c r="J8">
        <v>480</v>
      </c>
      <c r="K8" t="s">
        <v>74</v>
      </c>
      <c r="L8">
        <v>70000000</v>
      </c>
      <c r="M8">
        <f t="shared" si="1"/>
        <v>44164650.118749999</v>
      </c>
    </row>
    <row r="9" spans="1:26">
      <c r="A9">
        <v>5</v>
      </c>
      <c r="B9">
        <v>3509157065962</v>
      </c>
      <c r="C9">
        <v>0.3</v>
      </c>
      <c r="D9">
        <v>0.7</v>
      </c>
      <c r="E9">
        <f t="shared" si="2"/>
        <v>5263735598943</v>
      </c>
      <c r="F9">
        <f t="shared" si="3"/>
        <v>12282049730867</v>
      </c>
      <c r="G9" s="29">
        <f t="shared" si="4"/>
        <v>15145785329810</v>
      </c>
      <c r="H9" s="28" t="s">
        <v>71</v>
      </c>
      <c r="I9">
        <f t="shared" si="0"/>
        <v>2400000000000</v>
      </c>
      <c r="J9">
        <v>60</v>
      </c>
      <c r="K9" t="s">
        <v>75</v>
      </c>
      <c r="L9" s="27">
        <f>40000000000</f>
        <v>40000000000</v>
      </c>
      <c r="M9">
        <f t="shared" si="1"/>
        <v>204700828847.78333</v>
      </c>
    </row>
    <row r="10" spans="1:26">
      <c r="A10">
        <v>5</v>
      </c>
      <c r="B10">
        <v>2005605675653396</v>
      </c>
      <c r="C10">
        <v>0.3</v>
      </c>
      <c r="D10">
        <v>0.7</v>
      </c>
      <c r="E10">
        <f t="shared" si="2"/>
        <v>3008408513480094</v>
      </c>
      <c r="F10">
        <f t="shared" si="3"/>
        <v>7019619864786885</v>
      </c>
      <c r="G10" s="29">
        <f t="shared" si="4"/>
        <v>8828028378266980</v>
      </c>
      <c r="H10" s="28" t="s">
        <v>83</v>
      </c>
      <c r="I10">
        <f t="shared" si="0"/>
        <v>1200000000000000</v>
      </c>
      <c r="J10">
        <v>60</v>
      </c>
      <c r="K10" t="s">
        <v>85</v>
      </c>
      <c r="L10" s="27">
        <v>20000000000000</v>
      </c>
      <c r="M10">
        <f t="shared" si="1"/>
        <v>116993664413114.75</v>
      </c>
    </row>
    <row r="11" spans="1:26">
      <c r="A11">
        <v>5</v>
      </c>
      <c r="B11">
        <v>2.6376361699820129E+18</v>
      </c>
      <c r="C11">
        <v>0.3</v>
      </c>
      <c r="D11">
        <v>0.7</v>
      </c>
      <c r="E11">
        <f t="shared" si="2"/>
        <v>3.9564542549730196E+18</v>
      </c>
      <c r="F11">
        <f t="shared" si="3"/>
        <v>9.231726594937045E+18</v>
      </c>
      <c r="G11" s="29">
        <f t="shared" si="4"/>
        <v>1.1388180849910065E+19</v>
      </c>
      <c r="H11" s="28" t="s">
        <v>84</v>
      </c>
      <c r="I11">
        <f t="shared" si="0"/>
        <v>1.8E+18</v>
      </c>
      <c r="J11">
        <v>60</v>
      </c>
      <c r="K11" t="s">
        <v>86</v>
      </c>
      <c r="L11" s="27">
        <v>3E+16</v>
      </c>
      <c r="M11">
        <f t="shared" si="1"/>
        <v>1.5386210991561741E+17</v>
      </c>
    </row>
    <row r="12" spans="1:26">
      <c r="A12">
        <v>5</v>
      </c>
      <c r="B12" s="30">
        <v>6.0169996591185768E+21</v>
      </c>
      <c r="C12">
        <v>0.3</v>
      </c>
      <c r="D12">
        <v>0.7</v>
      </c>
      <c r="E12">
        <f t="shared" si="2"/>
        <v>9.0254994886778641E+21</v>
      </c>
      <c r="F12">
        <f t="shared" si="3"/>
        <v>2.1059498806915017E+22</v>
      </c>
      <c r="G12" s="29">
        <f t="shared" si="4"/>
        <v>2.5884998295592882E+22</v>
      </c>
      <c r="H12" s="28" t="s">
        <v>87</v>
      </c>
      <c r="I12">
        <f t="shared" ref="I12" si="5">J12*L12</f>
        <v>4.2E+21</v>
      </c>
      <c r="J12">
        <v>60</v>
      </c>
      <c r="K12" s="27" t="s">
        <v>88</v>
      </c>
      <c r="L12" s="27">
        <v>7E+19</v>
      </c>
      <c r="M12">
        <f t="shared" ref="M12" si="6">F12/J12</f>
        <v>3.5099164678191697E+20</v>
      </c>
    </row>
    <row r="15" spans="1:26" ht="17.25">
      <c r="N15" s="14" t="s">
        <v>11</v>
      </c>
      <c r="O15" s="15" t="s">
        <v>12</v>
      </c>
      <c r="P15" s="15" t="s">
        <v>13</v>
      </c>
      <c r="Q15" s="15" t="s">
        <v>14</v>
      </c>
      <c r="R15" s="15" t="s">
        <v>15</v>
      </c>
      <c r="S15" s="15" t="s">
        <v>16</v>
      </c>
      <c r="T15" s="15" t="s">
        <v>17</v>
      </c>
      <c r="U15" s="15" t="s">
        <v>18</v>
      </c>
      <c r="V15" s="15" t="s">
        <v>19</v>
      </c>
      <c r="W15" s="15" t="s">
        <v>20</v>
      </c>
      <c r="X15" s="15" t="s">
        <v>34</v>
      </c>
      <c r="Y15" s="16" t="s">
        <v>35</v>
      </c>
      <c r="Z15" s="16" t="s">
        <v>36</v>
      </c>
    </row>
    <row r="16" spans="1:26" ht="17.25">
      <c r="N16" s="17" t="s">
        <v>21</v>
      </c>
      <c r="O16" s="18">
        <v>0</v>
      </c>
      <c r="P16" s="18">
        <v>15</v>
      </c>
      <c r="Q16" s="18">
        <v>37</v>
      </c>
      <c r="R16" s="18">
        <v>65</v>
      </c>
      <c r="S16" s="18">
        <v>95</v>
      </c>
      <c r="T16" s="18">
        <v>142</v>
      </c>
      <c r="U16" s="18">
        <v>187</v>
      </c>
      <c r="V16" s="18">
        <v>232</v>
      </c>
      <c r="W16" s="18">
        <v>283</v>
      </c>
      <c r="X16" s="18">
        <v>338</v>
      </c>
      <c r="Y16" s="19">
        <v>408</v>
      </c>
      <c r="Z16" s="19">
        <v>493</v>
      </c>
    </row>
    <row r="17" spans="6:26" ht="19.5">
      <c r="N17" s="20" t="s">
        <v>30</v>
      </c>
      <c r="O17" s="21">
        <v>1</v>
      </c>
      <c r="P17" s="21">
        <v>1.075</v>
      </c>
      <c r="Q17" s="21">
        <v>1.1850000000000001</v>
      </c>
      <c r="R17" s="21">
        <v>1.325</v>
      </c>
      <c r="S17" s="21">
        <v>1.4750000000000001</v>
      </c>
      <c r="T17" s="21">
        <v>1.71</v>
      </c>
      <c r="U17" s="21">
        <v>1.9350000000000001</v>
      </c>
      <c r="V17" s="21">
        <v>2.16</v>
      </c>
      <c r="W17" s="21">
        <v>2.415</v>
      </c>
      <c r="X17" s="21">
        <v>2.69</v>
      </c>
      <c r="Y17" s="21">
        <v>3.04</v>
      </c>
      <c r="Z17" s="21">
        <v>3.4649999999999999</v>
      </c>
    </row>
    <row r="18" spans="6:26" ht="19.5">
      <c r="F18" t="s">
        <v>46</v>
      </c>
      <c r="G18" t="s">
        <v>57</v>
      </c>
      <c r="I18" s="28">
        <v>25</v>
      </c>
      <c r="J18">
        <v>1</v>
      </c>
      <c r="N18" s="22" t="s">
        <v>9</v>
      </c>
      <c r="O18" s="23">
        <v>1</v>
      </c>
      <c r="P18" s="23">
        <v>2.0750000000000002</v>
      </c>
      <c r="Q18" s="23">
        <v>3.26</v>
      </c>
      <c r="R18" s="23">
        <v>4.585</v>
      </c>
      <c r="S18" s="23">
        <v>6.06</v>
      </c>
      <c r="T18" s="23">
        <v>7.77</v>
      </c>
      <c r="U18" s="23">
        <v>9.7050000000000001</v>
      </c>
      <c r="V18" s="23">
        <v>11.865</v>
      </c>
      <c r="W18" s="23">
        <v>14.28</v>
      </c>
      <c r="X18" s="23">
        <v>16.97</v>
      </c>
      <c r="Y18" s="23">
        <v>20.010000000000002</v>
      </c>
      <c r="Z18" s="23">
        <v>23.475000000000001</v>
      </c>
    </row>
    <row r="19" spans="6:26">
      <c r="F19" t="s">
        <v>47</v>
      </c>
      <c r="I19" s="28">
        <v>500</v>
      </c>
      <c r="J19">
        <v>25</v>
      </c>
    </row>
    <row r="20" spans="6:26">
      <c r="F20" t="s">
        <v>48</v>
      </c>
      <c r="I20" s="28">
        <v>33333</v>
      </c>
      <c r="J20">
        <v>1250</v>
      </c>
    </row>
    <row r="21" spans="6:26">
      <c r="F21" t="s">
        <v>49</v>
      </c>
      <c r="G21" t="s">
        <v>58</v>
      </c>
      <c r="I21" s="28" t="s">
        <v>68</v>
      </c>
      <c r="J21" t="s">
        <v>73</v>
      </c>
    </row>
    <row r="22" spans="6:26">
      <c r="F22" t="s">
        <v>50</v>
      </c>
      <c r="I22" s="28" t="s">
        <v>70</v>
      </c>
      <c r="J22" t="s">
        <v>74</v>
      </c>
      <c r="O22" s="24" t="s">
        <v>11</v>
      </c>
      <c r="P22" s="24" t="s">
        <v>21</v>
      </c>
      <c r="Q22" s="24" t="s">
        <v>30</v>
      </c>
      <c r="R22" s="24" t="s">
        <v>9</v>
      </c>
    </row>
    <row r="23" spans="6:26">
      <c r="F23" t="s">
        <v>51</v>
      </c>
      <c r="I23" s="28" t="s">
        <v>71</v>
      </c>
      <c r="J23" t="s">
        <v>75</v>
      </c>
      <c r="O23" s="24" t="s">
        <v>12</v>
      </c>
      <c r="P23" s="24">
        <v>0</v>
      </c>
      <c r="Q23" s="24">
        <v>1</v>
      </c>
      <c r="R23" s="24">
        <v>1</v>
      </c>
    </row>
    <row r="24" spans="6:26">
      <c r="F24" t="s">
        <v>52</v>
      </c>
      <c r="G24" t="s">
        <v>59</v>
      </c>
      <c r="I24" s="28" t="s">
        <v>66</v>
      </c>
      <c r="J24" t="s">
        <v>76</v>
      </c>
      <c r="O24" s="24" t="s">
        <v>13</v>
      </c>
      <c r="P24" s="24">
        <v>15</v>
      </c>
      <c r="Q24" s="24">
        <v>1.075</v>
      </c>
      <c r="R24" s="24">
        <v>2.0750000000000002</v>
      </c>
    </row>
    <row r="25" spans="6:26">
      <c r="F25" t="s">
        <v>53</v>
      </c>
      <c r="I25" s="28" t="s">
        <v>69</v>
      </c>
      <c r="J25" t="s">
        <v>77</v>
      </c>
      <c r="O25" s="24" t="s">
        <v>14</v>
      </c>
      <c r="P25" s="24">
        <v>37</v>
      </c>
      <c r="Q25" s="24">
        <v>1.1850000000000001</v>
      </c>
      <c r="R25" s="24">
        <v>3.26</v>
      </c>
    </row>
    <row r="26" spans="6:26">
      <c r="F26" t="s">
        <v>54</v>
      </c>
      <c r="O26" s="24" t="s">
        <v>15</v>
      </c>
      <c r="P26" s="24">
        <v>65</v>
      </c>
      <c r="Q26" s="24">
        <v>1.325</v>
      </c>
      <c r="R26" s="24">
        <v>4.585</v>
      </c>
    </row>
    <row r="27" spans="6:26">
      <c r="F27" t="s">
        <v>55</v>
      </c>
      <c r="G27" t="s">
        <v>64</v>
      </c>
      <c r="O27" s="24" t="s">
        <v>16</v>
      </c>
      <c r="P27" s="24">
        <v>95</v>
      </c>
      <c r="Q27" s="24">
        <v>1.4750000000000001</v>
      </c>
      <c r="R27" s="24">
        <v>6.06</v>
      </c>
    </row>
    <row r="28" spans="6:26">
      <c r="F28" t="s">
        <v>56</v>
      </c>
      <c r="O28" s="24" t="s">
        <v>17</v>
      </c>
      <c r="P28" s="24">
        <v>142</v>
      </c>
      <c r="Q28" s="24">
        <v>1.71</v>
      </c>
      <c r="R28" s="24">
        <v>7.77</v>
      </c>
    </row>
    <row r="29" spans="6:26">
      <c r="F29" t="s">
        <v>60</v>
      </c>
      <c r="O29" s="24" t="s">
        <v>18</v>
      </c>
      <c r="P29" s="24">
        <v>187</v>
      </c>
      <c r="Q29" s="24">
        <v>1.9350000000000001</v>
      </c>
      <c r="R29" s="24">
        <v>9.7050000000000001</v>
      </c>
    </row>
    <row r="30" spans="6:26">
      <c r="F30" t="s">
        <v>61</v>
      </c>
      <c r="G30" t="s">
        <v>65</v>
      </c>
      <c r="O30" s="24" t="s">
        <v>19</v>
      </c>
      <c r="P30" s="24">
        <v>232</v>
      </c>
      <c r="Q30" s="24">
        <v>2.16</v>
      </c>
      <c r="R30" s="24">
        <v>11.865</v>
      </c>
    </row>
    <row r="31" spans="6:26">
      <c r="F31" t="s">
        <v>62</v>
      </c>
      <c r="K31">
        <v>245926.93333333332</v>
      </c>
      <c r="O31" s="24" t="s">
        <v>20</v>
      </c>
      <c r="P31" s="24">
        <v>283</v>
      </c>
      <c r="Q31" s="24">
        <v>2.415</v>
      </c>
      <c r="R31" s="24">
        <v>14.28</v>
      </c>
    </row>
    <row r="32" spans="6:26">
      <c r="F32" t="s">
        <v>63</v>
      </c>
      <c r="K32">
        <f>K31/POWER(2,10)</f>
        <v>240.16302083333332</v>
      </c>
      <c r="O32" s="24" t="s">
        <v>24</v>
      </c>
      <c r="P32" s="24">
        <v>338</v>
      </c>
      <c r="Q32" s="24">
        <v>2.69</v>
      </c>
      <c r="R32" s="24">
        <v>16.97</v>
      </c>
    </row>
    <row r="33" spans="6:19">
      <c r="F33" t="s">
        <v>78</v>
      </c>
      <c r="G33" t="s">
        <v>82</v>
      </c>
      <c r="K33">
        <f>POWER(2,13)</f>
        <v>8192</v>
      </c>
      <c r="O33" s="24" t="s">
        <v>26</v>
      </c>
      <c r="P33" s="24">
        <v>408</v>
      </c>
      <c r="Q33" s="24">
        <v>3.04</v>
      </c>
      <c r="R33" s="24">
        <v>20.010000000000002</v>
      </c>
    </row>
    <row r="34" spans="6:19">
      <c r="F34" t="s">
        <v>79</v>
      </c>
      <c r="O34" s="24" t="s">
        <v>28</v>
      </c>
      <c r="P34" s="24">
        <v>493</v>
      </c>
      <c r="Q34" s="24">
        <v>3.4649999999999999</v>
      </c>
      <c r="R34" s="24">
        <v>23.475000000000001</v>
      </c>
    </row>
    <row r="35" spans="6:19">
      <c r="F35" t="s">
        <v>80</v>
      </c>
    </row>
    <row r="36" spans="6:19">
      <c r="F36" t="s">
        <v>81</v>
      </c>
    </row>
    <row r="38" spans="6:19">
      <c r="R38" t="s">
        <v>94</v>
      </c>
      <c r="S38" t="s">
        <v>94</v>
      </c>
    </row>
    <row r="39" spans="6:19">
      <c r="O39">
        <v>20</v>
      </c>
      <c r="P39">
        <v>1197.8775750954696</v>
      </c>
      <c r="Q39">
        <v>3.2490095854249512</v>
      </c>
      <c r="R39">
        <v>30</v>
      </c>
      <c r="S39">
        <f>Q39*R39</f>
        <v>97.470287562748538</v>
      </c>
    </row>
    <row r="40" spans="6:19">
      <c r="O40">
        <v>40</v>
      </c>
      <c r="P40">
        <v>19166.041201527536</v>
      </c>
      <c r="Q40">
        <v>6.4980191708499113</v>
      </c>
      <c r="R40">
        <v>30</v>
      </c>
      <c r="S40">
        <f t="shared" ref="S40:S53" si="7">Q40*R40</f>
        <v>194.94057512549733</v>
      </c>
    </row>
    <row r="41" spans="6:19">
      <c r="O41">
        <v>60</v>
      </c>
      <c r="P41">
        <v>306656.65922444104</v>
      </c>
      <c r="Q41">
        <v>12.996038341699846</v>
      </c>
      <c r="R41">
        <v>30</v>
      </c>
      <c r="S41">
        <f t="shared" si="7"/>
        <v>389.88115025099535</v>
      </c>
    </row>
    <row r="42" spans="6:19">
      <c r="O42">
        <v>80</v>
      </c>
      <c r="P42">
        <v>4906506.5475910623</v>
      </c>
      <c r="Q42">
        <v>25.992076683399727</v>
      </c>
      <c r="R42">
        <v>30</v>
      </c>
      <c r="S42">
        <f t="shared" si="7"/>
        <v>779.76230050199183</v>
      </c>
    </row>
    <row r="43" spans="6:19">
      <c r="O43">
        <v>100</v>
      </c>
      <c r="P43">
        <v>78504104.761457115</v>
      </c>
      <c r="Q43">
        <v>51.984153366799546</v>
      </c>
      <c r="R43">
        <v>30</v>
      </c>
      <c r="S43">
        <f t="shared" si="7"/>
        <v>1559.5246010039864</v>
      </c>
    </row>
    <row r="44" spans="6:19">
      <c r="O44">
        <v>120</v>
      </c>
      <c r="P44">
        <v>1256065676.1833155</v>
      </c>
      <c r="Q44">
        <v>103.96830673359925</v>
      </c>
      <c r="R44">
        <v>30</v>
      </c>
      <c r="S44">
        <f t="shared" si="7"/>
        <v>3119.0492020079773</v>
      </c>
    </row>
    <row r="45" spans="6:19">
      <c r="O45">
        <v>140</v>
      </c>
      <c r="P45">
        <v>20097050818.933071</v>
      </c>
      <c r="Q45">
        <v>207.93661346719887</v>
      </c>
      <c r="R45">
        <v>30</v>
      </c>
      <c r="S45">
        <f t="shared" si="7"/>
        <v>6238.0984040159656</v>
      </c>
    </row>
    <row r="46" spans="6:19">
      <c r="O46">
        <v>160</v>
      </c>
      <c r="P46">
        <v>321552813102.92963</v>
      </c>
      <c r="Q46">
        <v>415.87322693439836</v>
      </c>
      <c r="R46">
        <v>30</v>
      </c>
      <c r="S46">
        <f t="shared" si="7"/>
        <v>12476.196808031951</v>
      </c>
    </row>
    <row r="47" spans="6:19">
      <c r="O47">
        <v>180</v>
      </c>
      <c r="P47">
        <v>5144845009646.8818</v>
      </c>
      <c r="Q47">
        <v>831.74645386879808</v>
      </c>
      <c r="R47">
        <v>30</v>
      </c>
      <c r="S47">
        <f t="shared" si="7"/>
        <v>24952.393616063942</v>
      </c>
    </row>
    <row r="48" spans="6:19">
      <c r="O48">
        <v>200</v>
      </c>
      <c r="P48">
        <v>82317520154350.203</v>
      </c>
      <c r="Q48">
        <v>1663.4929077375984</v>
      </c>
      <c r="R48">
        <v>30</v>
      </c>
      <c r="S48">
        <f t="shared" si="7"/>
        <v>49904.78723212795</v>
      </c>
    </row>
    <row r="49" spans="15:19">
      <c r="O49">
        <v>220</v>
      </c>
      <c r="P49">
        <v>1317080322469605</v>
      </c>
      <c r="Q49">
        <v>3326.9858154752037</v>
      </c>
      <c r="R49">
        <v>30</v>
      </c>
      <c r="S49">
        <f t="shared" si="7"/>
        <v>99809.574464256119</v>
      </c>
    </row>
    <row r="50" spans="15:19">
      <c r="O50">
        <v>240</v>
      </c>
      <c r="P50">
        <v>2.1073285159513708E+16</v>
      </c>
      <c r="Q50">
        <v>6653.9716309504165</v>
      </c>
      <c r="R50">
        <v>30</v>
      </c>
      <c r="S50">
        <f t="shared" si="7"/>
        <v>199619.1489285125</v>
      </c>
    </row>
    <row r="51" spans="15:19">
      <c r="O51">
        <v>260</v>
      </c>
      <c r="P51">
        <v>3.3717256255221978E+17</v>
      </c>
      <c r="Q51">
        <v>13307.943261900853</v>
      </c>
      <c r="R51">
        <v>30</v>
      </c>
      <c r="S51">
        <f t="shared" si="7"/>
        <v>399238.29785702558</v>
      </c>
    </row>
    <row r="52" spans="15:19">
      <c r="O52">
        <v>280</v>
      </c>
      <c r="P52">
        <v>5.3947610008355226E+18</v>
      </c>
      <c r="Q52">
        <v>26615.886523801746</v>
      </c>
      <c r="R52">
        <v>30</v>
      </c>
      <c r="S52">
        <f t="shared" si="7"/>
        <v>798476.59571405244</v>
      </c>
    </row>
    <row r="53" spans="15:19">
      <c r="O53">
        <v>300</v>
      </c>
      <c r="P53">
        <v>8.6316176013368492E+19</v>
      </c>
      <c r="Q53">
        <v>53231.773047603587</v>
      </c>
      <c r="R53">
        <v>30</v>
      </c>
      <c r="S53">
        <f t="shared" si="7"/>
        <v>1596953.1914281077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906"/>
  <sheetViews>
    <sheetView workbookViewId="0">
      <selection activeCell="A25" sqref="A25"/>
    </sheetView>
  </sheetViews>
  <sheetFormatPr defaultRowHeight="11.25"/>
  <cols>
    <col min="1" max="1" width="6.75" style="34" customWidth="1"/>
    <col min="2" max="2" width="5.875" style="34" customWidth="1"/>
    <col min="3" max="9" width="9" style="91"/>
    <col min="10" max="10" width="26.625" style="91" customWidth="1"/>
    <col min="11" max="11" width="26" style="91" customWidth="1"/>
    <col min="12" max="16384" width="9" style="91"/>
  </cols>
  <sheetData>
    <row r="1" spans="1:17" ht="12.75">
      <c r="A1" s="34" t="s">
        <v>93</v>
      </c>
      <c r="B1" s="34" t="s">
        <v>146</v>
      </c>
      <c r="F1" s="91">
        <v>4</v>
      </c>
      <c r="J1" s="92" t="s">
        <v>177</v>
      </c>
      <c r="K1" s="3" t="s">
        <v>147</v>
      </c>
      <c r="L1" s="92" t="s">
        <v>172</v>
      </c>
      <c r="M1" s="92" t="s">
        <v>140</v>
      </c>
      <c r="N1" s="92" t="s">
        <v>141</v>
      </c>
      <c r="O1" s="92" t="s">
        <v>142</v>
      </c>
      <c r="P1" s="92" t="s">
        <v>143</v>
      </c>
      <c r="Q1" s="92" t="s">
        <v>144</v>
      </c>
    </row>
    <row r="2" spans="1:17" ht="12.75">
      <c r="F2" s="91">
        <v>10</v>
      </c>
      <c r="J2" s="92" t="s">
        <v>148</v>
      </c>
      <c r="K2" s="3">
        <v>3.3330000000000002</v>
      </c>
      <c r="L2" s="93" t="s">
        <v>173</v>
      </c>
      <c r="M2" s="93">
        <v>0.01</v>
      </c>
      <c r="N2" s="3" t="s">
        <v>149</v>
      </c>
      <c r="O2" s="93">
        <v>0.7</v>
      </c>
      <c r="P2" s="3" t="s">
        <v>150</v>
      </c>
      <c r="Q2" s="93">
        <v>0.2</v>
      </c>
    </row>
    <row r="3" spans="1:17" ht="12.75">
      <c r="A3" s="34" t="s">
        <v>95</v>
      </c>
      <c r="B3" s="34" t="s">
        <v>151</v>
      </c>
      <c r="F3" s="91">
        <v>12</v>
      </c>
      <c r="J3" s="92" t="s">
        <v>152</v>
      </c>
      <c r="K3" s="3">
        <v>3.3330000000000002</v>
      </c>
      <c r="L3" s="93"/>
      <c r="M3" s="93">
        <v>0.1</v>
      </c>
      <c r="N3" s="3" t="s">
        <v>149</v>
      </c>
      <c r="O3" s="93">
        <v>8</v>
      </c>
      <c r="P3" s="3" t="s">
        <v>150</v>
      </c>
      <c r="Q3" s="93">
        <v>3</v>
      </c>
    </row>
    <row r="4" spans="1:17" ht="13.5" thickBot="1">
      <c r="A4" s="47" t="s">
        <v>153</v>
      </c>
      <c r="B4" s="47" t="s">
        <v>154</v>
      </c>
      <c r="F4" s="91">
        <v>12</v>
      </c>
      <c r="J4" s="92" t="s">
        <v>155</v>
      </c>
      <c r="K4" s="3">
        <v>3.3330000000000002</v>
      </c>
      <c r="L4" s="93"/>
      <c r="M4" s="93">
        <v>0.05</v>
      </c>
      <c r="N4" s="3" t="s">
        <v>149</v>
      </c>
      <c r="O4" s="93">
        <v>4</v>
      </c>
      <c r="P4" s="3" t="s">
        <v>150</v>
      </c>
      <c r="Q4" s="93">
        <v>1.5</v>
      </c>
    </row>
    <row r="5" spans="1:17" ht="12.75">
      <c r="A5" s="34" t="s">
        <v>96</v>
      </c>
      <c r="F5" s="91">
        <v>14</v>
      </c>
      <c r="J5" s="3" t="s">
        <v>156</v>
      </c>
      <c r="K5" s="94" t="s">
        <v>157</v>
      </c>
      <c r="L5" s="3" t="s">
        <v>174</v>
      </c>
      <c r="M5" s="3" t="s">
        <v>158</v>
      </c>
      <c r="N5" s="3" t="s">
        <v>149</v>
      </c>
      <c r="O5" s="92" t="s">
        <v>145</v>
      </c>
      <c r="P5" s="3"/>
      <c r="Q5" s="3"/>
    </row>
    <row r="6" spans="1:17" ht="12.75">
      <c r="A6" s="34">
        <f>POWER(POWER(2,0.05),M6-40)</f>
        <v>0.24999999999999922</v>
      </c>
      <c r="B6" s="34">
        <f>M6/30</f>
        <v>0</v>
      </c>
      <c r="F6" s="91">
        <v>14</v>
      </c>
      <c r="J6" s="3" t="s">
        <v>159</v>
      </c>
      <c r="K6" s="95" t="s">
        <v>160</v>
      </c>
      <c r="L6" s="3"/>
      <c r="M6" s="3"/>
      <c r="N6" s="3" t="s">
        <v>149</v>
      </c>
      <c r="O6" s="3"/>
      <c r="P6" s="3"/>
      <c r="Q6" s="3"/>
    </row>
    <row r="7" spans="1:17" ht="12.75">
      <c r="A7" s="34">
        <f t="shared" ref="A7:A70" si="0">POWER(POWER(2,0.05),M7-40)</f>
        <v>0.24999999999999922</v>
      </c>
      <c r="B7" s="34">
        <f t="shared" ref="B7:B70" si="1">M7/30</f>
        <v>0</v>
      </c>
      <c r="F7" s="91">
        <v>14</v>
      </c>
      <c r="J7" s="3" t="s">
        <v>161</v>
      </c>
      <c r="K7" s="95" t="s">
        <v>162</v>
      </c>
      <c r="L7" s="3"/>
      <c r="M7" s="3"/>
      <c r="N7" s="3" t="s">
        <v>149</v>
      </c>
      <c r="O7" s="3"/>
      <c r="P7" s="3"/>
      <c r="Q7" s="3"/>
    </row>
    <row r="8" spans="1:17" ht="12.75">
      <c r="A8" s="34">
        <f t="shared" si="0"/>
        <v>0.24999999999999922</v>
      </c>
      <c r="B8" s="34">
        <f t="shared" si="1"/>
        <v>0</v>
      </c>
      <c r="F8" s="91">
        <v>14</v>
      </c>
      <c r="J8" s="3" t="s">
        <v>163</v>
      </c>
      <c r="K8" s="96"/>
      <c r="L8" s="3"/>
      <c r="M8" s="3"/>
      <c r="N8" s="3" t="s">
        <v>149</v>
      </c>
      <c r="O8" s="3"/>
      <c r="P8" s="3"/>
      <c r="Q8" s="3"/>
    </row>
    <row r="9" spans="1:17" ht="12.75">
      <c r="A9" s="34">
        <f t="shared" si="0"/>
        <v>0.24999999999999922</v>
      </c>
      <c r="B9" s="34">
        <f t="shared" si="1"/>
        <v>0</v>
      </c>
      <c r="F9" s="91">
        <v>14</v>
      </c>
      <c r="J9" s="3" t="s">
        <v>164</v>
      </c>
      <c r="K9" s="96"/>
      <c r="L9" s="3"/>
      <c r="M9" s="3"/>
      <c r="N9" s="3" t="s">
        <v>149</v>
      </c>
      <c r="O9" s="3"/>
      <c r="P9" s="3"/>
      <c r="Q9" s="3"/>
    </row>
    <row r="10" spans="1:17" ht="12.75">
      <c r="A10" s="34">
        <f t="shared" si="0"/>
        <v>0.24999999999999922</v>
      </c>
      <c r="B10" s="34">
        <f t="shared" si="1"/>
        <v>0</v>
      </c>
      <c r="F10" s="91">
        <v>15</v>
      </c>
      <c r="J10" s="3" t="s">
        <v>165</v>
      </c>
      <c r="K10" s="96"/>
      <c r="L10" s="3"/>
      <c r="M10" s="3"/>
      <c r="N10" s="3" t="s">
        <v>149</v>
      </c>
      <c r="O10" s="3"/>
      <c r="P10" s="3"/>
      <c r="Q10" s="3"/>
    </row>
    <row r="11" spans="1:17" ht="12.75">
      <c r="A11" s="34">
        <f t="shared" si="0"/>
        <v>0.24999999999999922</v>
      </c>
      <c r="B11" s="34">
        <f t="shared" si="1"/>
        <v>0</v>
      </c>
      <c r="F11" s="91">
        <v>15</v>
      </c>
      <c r="J11" s="3" t="s">
        <v>166</v>
      </c>
      <c r="K11" s="96"/>
      <c r="L11" s="3"/>
      <c r="M11" s="3"/>
      <c r="N11" s="3" t="s">
        <v>149</v>
      </c>
      <c r="O11" s="3"/>
      <c r="P11" s="3"/>
      <c r="Q11" s="3"/>
    </row>
    <row r="12" spans="1:17" ht="12.75">
      <c r="A12" s="34">
        <f t="shared" si="0"/>
        <v>0.24999999999999922</v>
      </c>
      <c r="B12" s="34">
        <f t="shared" si="1"/>
        <v>0</v>
      </c>
      <c r="F12" s="91">
        <v>15</v>
      </c>
      <c r="J12" s="3" t="s">
        <v>167</v>
      </c>
      <c r="K12" s="96"/>
      <c r="L12" s="3"/>
      <c r="M12" s="3"/>
      <c r="N12" s="3" t="s">
        <v>149</v>
      </c>
      <c r="O12" s="3"/>
      <c r="P12" s="3"/>
      <c r="Q12" s="3"/>
    </row>
    <row r="13" spans="1:17" ht="12.75">
      <c r="A13" s="34">
        <f t="shared" si="0"/>
        <v>0.24999999999999922</v>
      </c>
      <c r="B13" s="34">
        <f t="shared" si="1"/>
        <v>0</v>
      </c>
      <c r="F13" s="91">
        <v>15</v>
      </c>
      <c r="J13" s="3" t="s">
        <v>168</v>
      </c>
      <c r="K13" s="96"/>
      <c r="L13" s="3"/>
      <c r="M13" s="3"/>
      <c r="N13" s="3" t="s">
        <v>149</v>
      </c>
      <c r="O13" s="3"/>
      <c r="P13" s="3"/>
      <c r="Q13" s="3"/>
    </row>
    <row r="14" spans="1:17" ht="12.75">
      <c r="A14" s="34">
        <f t="shared" si="0"/>
        <v>0.24999999999999922</v>
      </c>
      <c r="B14" s="34">
        <f t="shared" si="1"/>
        <v>0</v>
      </c>
      <c r="F14" s="91">
        <v>15</v>
      </c>
      <c r="J14" s="3"/>
      <c r="K14" s="97"/>
      <c r="L14" s="3"/>
      <c r="M14" s="3"/>
      <c r="N14" s="3" t="s">
        <v>149</v>
      </c>
      <c r="O14" s="3"/>
      <c r="P14" s="3"/>
      <c r="Q14" s="3"/>
    </row>
    <row r="15" spans="1:17" ht="12.75">
      <c r="A15" s="34">
        <f t="shared" si="0"/>
        <v>0.24999999999999922</v>
      </c>
      <c r="B15" s="34">
        <f t="shared" si="1"/>
        <v>0</v>
      </c>
      <c r="F15" s="91">
        <v>15</v>
      </c>
      <c r="J15" s="92" t="s">
        <v>169</v>
      </c>
      <c r="K15" s="3">
        <v>1</v>
      </c>
      <c r="L15" s="3" t="s">
        <v>175</v>
      </c>
      <c r="M15" s="3"/>
      <c r="N15" s="3"/>
      <c r="O15" s="3"/>
      <c r="P15" s="3"/>
      <c r="Q15" s="3"/>
    </row>
    <row r="16" spans="1:17" ht="12.75">
      <c r="A16" s="34">
        <f t="shared" si="0"/>
        <v>0.24999999999999922</v>
      </c>
      <c r="B16" s="34">
        <f t="shared" si="1"/>
        <v>0</v>
      </c>
      <c r="F16" s="91">
        <v>15</v>
      </c>
      <c r="J16" s="3" t="s">
        <v>170</v>
      </c>
      <c r="K16" s="3">
        <v>1</v>
      </c>
      <c r="L16" s="3" t="s">
        <v>175</v>
      </c>
      <c r="M16" s="3"/>
      <c r="N16" s="3"/>
      <c r="O16" s="3"/>
      <c r="P16" s="3"/>
      <c r="Q16" s="3"/>
    </row>
    <row r="17" spans="1:17" ht="12.75">
      <c r="A17" s="34">
        <f t="shared" si="0"/>
        <v>0.24999999999999922</v>
      </c>
      <c r="B17" s="34">
        <f t="shared" si="1"/>
        <v>0</v>
      </c>
      <c r="F17" s="91">
        <v>15</v>
      </c>
      <c r="J17" s="92" t="s">
        <v>171</v>
      </c>
      <c r="K17" s="3">
        <v>1</v>
      </c>
      <c r="L17" s="3" t="s">
        <v>175</v>
      </c>
      <c r="M17" s="3"/>
      <c r="N17" s="3"/>
      <c r="O17" s="3"/>
      <c r="P17" s="3"/>
      <c r="Q17" s="3"/>
    </row>
    <row r="18" spans="1:17">
      <c r="A18" s="34">
        <f t="shared" si="0"/>
        <v>0.24999999999999922</v>
      </c>
      <c r="B18" s="34">
        <f t="shared" si="1"/>
        <v>0</v>
      </c>
      <c r="F18" s="91">
        <v>15</v>
      </c>
    </row>
    <row r="19" spans="1:17">
      <c r="A19" s="34">
        <f t="shared" si="0"/>
        <v>0.24999999999999922</v>
      </c>
      <c r="B19" s="34">
        <f t="shared" si="1"/>
        <v>0</v>
      </c>
      <c r="F19" s="91">
        <v>15</v>
      </c>
      <c r="L19" s="91" t="s">
        <v>176</v>
      </c>
    </row>
    <row r="20" spans="1:17">
      <c r="A20" s="34">
        <f t="shared" si="0"/>
        <v>0.24999999999999922</v>
      </c>
      <c r="B20" s="34">
        <f t="shared" si="1"/>
        <v>0</v>
      </c>
      <c r="F20" s="91">
        <v>15</v>
      </c>
    </row>
    <row r="21" spans="1:17">
      <c r="A21" s="34">
        <f t="shared" si="0"/>
        <v>0.24999999999999922</v>
      </c>
      <c r="B21" s="34">
        <f t="shared" si="1"/>
        <v>0</v>
      </c>
      <c r="F21" s="91">
        <v>15</v>
      </c>
    </row>
    <row r="22" spans="1:17">
      <c r="A22" s="34">
        <f t="shared" si="0"/>
        <v>0.24999999999999922</v>
      </c>
      <c r="B22" s="34">
        <f t="shared" si="1"/>
        <v>0</v>
      </c>
      <c r="F22" s="91">
        <v>15</v>
      </c>
    </row>
    <row r="23" spans="1:17">
      <c r="A23" s="34">
        <f t="shared" si="0"/>
        <v>0.24999999999999922</v>
      </c>
      <c r="B23" s="34">
        <f t="shared" si="1"/>
        <v>0</v>
      </c>
      <c r="F23" s="91">
        <v>15</v>
      </c>
    </row>
    <row r="24" spans="1:17">
      <c r="A24" s="34">
        <f t="shared" si="0"/>
        <v>0.24999999999999922</v>
      </c>
      <c r="B24" s="34">
        <f t="shared" si="1"/>
        <v>0</v>
      </c>
      <c r="F24" s="91">
        <v>16</v>
      </c>
    </row>
    <row r="25" spans="1:17">
      <c r="A25" s="34">
        <f t="shared" si="0"/>
        <v>0.24999999999999922</v>
      </c>
      <c r="B25" s="34">
        <f t="shared" si="1"/>
        <v>0</v>
      </c>
      <c r="F25" s="91">
        <v>16</v>
      </c>
      <c r="J25" s="91" t="s">
        <v>181</v>
      </c>
      <c r="K25" s="91" t="s">
        <v>183</v>
      </c>
    </row>
    <row r="26" spans="1:17">
      <c r="A26" s="34">
        <f t="shared" si="0"/>
        <v>0.24999999999999922</v>
      </c>
      <c r="B26" s="34">
        <f t="shared" si="1"/>
        <v>0</v>
      </c>
      <c r="F26" s="91">
        <v>16</v>
      </c>
      <c r="J26" s="91" t="s">
        <v>182</v>
      </c>
      <c r="K26" s="91" t="s">
        <v>184</v>
      </c>
    </row>
    <row r="27" spans="1:17">
      <c r="A27" s="34">
        <f t="shared" si="0"/>
        <v>0.24999999999999922</v>
      </c>
      <c r="B27" s="34">
        <f t="shared" si="1"/>
        <v>0</v>
      </c>
      <c r="F27" s="91">
        <v>1</v>
      </c>
      <c r="K27" s="91" t="s">
        <v>185</v>
      </c>
    </row>
    <row r="28" spans="1:17">
      <c r="A28" s="34">
        <f t="shared" si="0"/>
        <v>0.24999999999999922</v>
      </c>
      <c r="B28" s="34">
        <f t="shared" si="1"/>
        <v>0</v>
      </c>
      <c r="F28" s="91">
        <v>1</v>
      </c>
    </row>
    <row r="29" spans="1:17">
      <c r="A29" s="34">
        <f t="shared" si="0"/>
        <v>0.24999999999999922</v>
      </c>
      <c r="B29" s="34">
        <f t="shared" si="1"/>
        <v>0</v>
      </c>
      <c r="F29" s="91">
        <v>1</v>
      </c>
      <c r="J29" s="91" t="s">
        <v>186</v>
      </c>
      <c r="K29" s="91" t="s">
        <v>183</v>
      </c>
    </row>
    <row r="30" spans="1:17">
      <c r="A30" s="34">
        <f t="shared" si="0"/>
        <v>0.24999999999999922</v>
      </c>
      <c r="B30" s="34">
        <f t="shared" si="1"/>
        <v>0</v>
      </c>
      <c r="F30" s="91">
        <v>1</v>
      </c>
      <c r="J30" s="91" t="s">
        <v>187</v>
      </c>
      <c r="K30" s="91" t="s">
        <v>188</v>
      </c>
    </row>
    <row r="31" spans="1:17">
      <c r="A31" s="34">
        <f t="shared" si="0"/>
        <v>0.24999999999999922</v>
      </c>
      <c r="B31" s="34">
        <f t="shared" si="1"/>
        <v>0</v>
      </c>
      <c r="F31" s="91">
        <v>1</v>
      </c>
      <c r="K31" s="91" t="s">
        <v>189</v>
      </c>
    </row>
    <row r="32" spans="1:17">
      <c r="A32" s="34">
        <f t="shared" si="0"/>
        <v>0.24999999999999922</v>
      </c>
      <c r="B32" s="34">
        <f t="shared" si="1"/>
        <v>0</v>
      </c>
      <c r="F32" s="91">
        <v>1</v>
      </c>
    </row>
    <row r="33" spans="1:6">
      <c r="A33" s="34">
        <f t="shared" si="0"/>
        <v>0.24999999999999922</v>
      </c>
      <c r="B33" s="34">
        <f t="shared" si="1"/>
        <v>0</v>
      </c>
      <c r="F33" s="91">
        <v>1</v>
      </c>
    </row>
    <row r="34" spans="1:6">
      <c r="A34" s="34">
        <f t="shared" si="0"/>
        <v>0.24999999999999922</v>
      </c>
      <c r="B34" s="34">
        <f t="shared" si="1"/>
        <v>0</v>
      </c>
      <c r="F34" s="91">
        <v>1</v>
      </c>
    </row>
    <row r="35" spans="1:6">
      <c r="A35" s="34">
        <f t="shared" si="0"/>
        <v>0.24999999999999922</v>
      </c>
      <c r="B35" s="34">
        <f t="shared" si="1"/>
        <v>0</v>
      </c>
      <c r="F35" s="91">
        <v>1</v>
      </c>
    </row>
    <row r="36" spans="1:6">
      <c r="A36" s="34">
        <f t="shared" si="0"/>
        <v>0.24999999999999922</v>
      </c>
      <c r="B36" s="34">
        <f t="shared" si="1"/>
        <v>0</v>
      </c>
      <c r="F36" s="91">
        <v>1</v>
      </c>
    </row>
    <row r="37" spans="1:6">
      <c r="A37" s="34">
        <f t="shared" si="0"/>
        <v>0.24999999999999922</v>
      </c>
      <c r="B37" s="34">
        <f t="shared" si="1"/>
        <v>0</v>
      </c>
      <c r="F37" s="91">
        <v>1</v>
      </c>
    </row>
    <row r="38" spans="1:6">
      <c r="A38" s="34">
        <f t="shared" si="0"/>
        <v>0.24999999999999922</v>
      </c>
      <c r="B38" s="34">
        <f t="shared" si="1"/>
        <v>0</v>
      </c>
      <c r="F38" s="91">
        <v>1</v>
      </c>
    </row>
    <row r="39" spans="1:6">
      <c r="A39" s="34">
        <f t="shared" si="0"/>
        <v>0.24999999999999922</v>
      </c>
      <c r="B39" s="34">
        <f t="shared" si="1"/>
        <v>0</v>
      </c>
      <c r="F39" s="91">
        <v>1</v>
      </c>
    </row>
    <row r="40" spans="1:6">
      <c r="A40" s="34">
        <f t="shared" si="0"/>
        <v>0.24999999999999922</v>
      </c>
      <c r="B40" s="34">
        <f t="shared" si="1"/>
        <v>0</v>
      </c>
      <c r="F40" s="91">
        <v>1</v>
      </c>
    </row>
    <row r="41" spans="1:6">
      <c r="A41" s="34">
        <f t="shared" si="0"/>
        <v>0.24999999999999922</v>
      </c>
      <c r="B41" s="34">
        <f t="shared" si="1"/>
        <v>0</v>
      </c>
      <c r="F41" s="91">
        <v>1</v>
      </c>
    </row>
    <row r="42" spans="1:6">
      <c r="A42" s="34">
        <f t="shared" si="0"/>
        <v>0.24999999999999922</v>
      </c>
      <c r="B42" s="34">
        <f t="shared" si="1"/>
        <v>0</v>
      </c>
      <c r="F42" s="91">
        <v>1</v>
      </c>
    </row>
    <row r="43" spans="1:6">
      <c r="A43" s="34">
        <f t="shared" si="0"/>
        <v>0.24999999999999922</v>
      </c>
      <c r="B43" s="34">
        <f t="shared" si="1"/>
        <v>0</v>
      </c>
      <c r="F43" s="91">
        <v>1</v>
      </c>
    </row>
    <row r="44" spans="1:6">
      <c r="A44" s="34">
        <f t="shared" si="0"/>
        <v>0.24999999999999922</v>
      </c>
      <c r="B44" s="34">
        <f t="shared" si="1"/>
        <v>0</v>
      </c>
      <c r="F44" s="91">
        <v>1</v>
      </c>
    </row>
    <row r="45" spans="1:6">
      <c r="A45" s="34">
        <f t="shared" si="0"/>
        <v>0.24999999999999922</v>
      </c>
      <c r="B45" s="34">
        <f t="shared" si="1"/>
        <v>0</v>
      </c>
      <c r="F45" s="91">
        <v>1</v>
      </c>
    </row>
    <row r="46" spans="1:6">
      <c r="A46" s="34">
        <f t="shared" si="0"/>
        <v>0.24999999999999922</v>
      </c>
      <c r="B46" s="34">
        <f t="shared" si="1"/>
        <v>0</v>
      </c>
      <c r="F46" s="91">
        <v>5</v>
      </c>
    </row>
    <row r="47" spans="1:6">
      <c r="A47" s="34">
        <f t="shared" si="0"/>
        <v>0.24999999999999922</v>
      </c>
      <c r="B47" s="34">
        <f t="shared" si="1"/>
        <v>0</v>
      </c>
      <c r="F47" s="91">
        <v>10</v>
      </c>
    </row>
    <row r="48" spans="1:6">
      <c r="A48" s="34">
        <f t="shared" si="0"/>
        <v>0.24999999999999922</v>
      </c>
      <c r="B48" s="34">
        <f t="shared" si="1"/>
        <v>0</v>
      </c>
      <c r="F48" s="91">
        <v>12</v>
      </c>
    </row>
    <row r="49" spans="1:6">
      <c r="A49" s="34">
        <f t="shared" si="0"/>
        <v>0.24999999999999922</v>
      </c>
      <c r="B49" s="34">
        <f t="shared" si="1"/>
        <v>0</v>
      </c>
      <c r="F49" s="91">
        <v>12</v>
      </c>
    </row>
    <row r="50" spans="1:6">
      <c r="A50" s="34">
        <f t="shared" si="0"/>
        <v>0.24999999999999922</v>
      </c>
      <c r="B50" s="34">
        <f t="shared" si="1"/>
        <v>0</v>
      </c>
      <c r="F50" s="91">
        <v>13</v>
      </c>
    </row>
    <row r="51" spans="1:6">
      <c r="A51" s="34">
        <f t="shared" si="0"/>
        <v>0.24999999999999922</v>
      </c>
      <c r="B51" s="34">
        <f t="shared" si="1"/>
        <v>0</v>
      </c>
      <c r="F51" s="91">
        <v>14</v>
      </c>
    </row>
    <row r="52" spans="1:6">
      <c r="A52" s="34">
        <f t="shared" si="0"/>
        <v>0.24999999999999922</v>
      </c>
      <c r="B52" s="34">
        <f t="shared" si="1"/>
        <v>0</v>
      </c>
      <c r="F52" s="91">
        <v>14</v>
      </c>
    </row>
    <row r="53" spans="1:6">
      <c r="A53" s="34">
        <f t="shared" si="0"/>
        <v>0.24999999999999922</v>
      </c>
      <c r="B53" s="34">
        <f t="shared" si="1"/>
        <v>0</v>
      </c>
      <c r="F53" s="91">
        <v>14</v>
      </c>
    </row>
    <row r="54" spans="1:6">
      <c r="A54" s="34">
        <f t="shared" si="0"/>
        <v>0.24999999999999922</v>
      </c>
      <c r="B54" s="34">
        <f t="shared" si="1"/>
        <v>0</v>
      </c>
      <c r="F54" s="91">
        <v>14</v>
      </c>
    </row>
    <row r="55" spans="1:6">
      <c r="A55" s="34">
        <f t="shared" si="0"/>
        <v>0.24999999999999922</v>
      </c>
      <c r="B55" s="34">
        <f t="shared" si="1"/>
        <v>0</v>
      </c>
      <c r="F55" s="91">
        <v>14</v>
      </c>
    </row>
    <row r="56" spans="1:6">
      <c r="A56" s="34">
        <f t="shared" si="0"/>
        <v>0.24999999999999922</v>
      </c>
      <c r="B56" s="34">
        <f t="shared" si="1"/>
        <v>0</v>
      </c>
      <c r="F56" s="91">
        <v>15</v>
      </c>
    </row>
    <row r="57" spans="1:6">
      <c r="A57" s="34">
        <f t="shared" si="0"/>
        <v>0.24999999999999922</v>
      </c>
      <c r="B57" s="34">
        <f t="shared" si="1"/>
        <v>0</v>
      </c>
      <c r="F57" s="91">
        <v>15</v>
      </c>
    </row>
    <row r="58" spans="1:6">
      <c r="A58" s="34">
        <f t="shared" si="0"/>
        <v>0.24999999999999922</v>
      </c>
      <c r="B58" s="34">
        <f t="shared" si="1"/>
        <v>0</v>
      </c>
      <c r="F58" s="91">
        <v>15</v>
      </c>
    </row>
    <row r="59" spans="1:6">
      <c r="A59" s="34">
        <f t="shared" si="0"/>
        <v>0.24999999999999922</v>
      </c>
      <c r="B59" s="34">
        <f t="shared" si="1"/>
        <v>0</v>
      </c>
      <c r="F59" s="91">
        <v>15</v>
      </c>
    </row>
    <row r="60" spans="1:6">
      <c r="A60" s="34">
        <f t="shared" si="0"/>
        <v>0.24999999999999922</v>
      </c>
      <c r="B60" s="34">
        <f t="shared" si="1"/>
        <v>0</v>
      </c>
      <c r="F60" s="91">
        <v>15</v>
      </c>
    </row>
    <row r="61" spans="1:6">
      <c r="A61" s="34">
        <f t="shared" si="0"/>
        <v>0.24999999999999922</v>
      </c>
      <c r="B61" s="34">
        <f t="shared" si="1"/>
        <v>0</v>
      </c>
      <c r="F61" s="91">
        <v>15</v>
      </c>
    </row>
    <row r="62" spans="1:6">
      <c r="A62" s="34">
        <f t="shared" si="0"/>
        <v>0.24999999999999922</v>
      </c>
      <c r="B62" s="34">
        <f t="shared" si="1"/>
        <v>0</v>
      </c>
      <c r="F62" s="91">
        <v>15</v>
      </c>
    </row>
    <row r="63" spans="1:6">
      <c r="A63" s="34">
        <f t="shared" si="0"/>
        <v>0.24999999999999922</v>
      </c>
      <c r="B63" s="34">
        <f t="shared" si="1"/>
        <v>0</v>
      </c>
      <c r="F63" s="91">
        <v>15</v>
      </c>
    </row>
    <row r="64" spans="1:6">
      <c r="A64" s="34">
        <f t="shared" si="0"/>
        <v>0.24999999999999922</v>
      </c>
      <c r="B64" s="34">
        <f t="shared" si="1"/>
        <v>0</v>
      </c>
      <c r="F64" s="91">
        <v>15</v>
      </c>
    </row>
    <row r="65" spans="1:6">
      <c r="A65" s="34">
        <f t="shared" si="0"/>
        <v>0.24999999999999922</v>
      </c>
      <c r="B65" s="34">
        <f t="shared" si="1"/>
        <v>0</v>
      </c>
      <c r="F65" s="91">
        <v>15</v>
      </c>
    </row>
    <row r="66" spans="1:6">
      <c r="A66" s="34">
        <f t="shared" si="0"/>
        <v>0.24999999999999922</v>
      </c>
      <c r="B66" s="34">
        <f t="shared" si="1"/>
        <v>0</v>
      </c>
      <c r="F66" s="91">
        <v>15</v>
      </c>
    </row>
    <row r="67" spans="1:6">
      <c r="A67" s="34">
        <f t="shared" si="0"/>
        <v>0.24999999999999922</v>
      </c>
      <c r="B67" s="34">
        <f t="shared" si="1"/>
        <v>0</v>
      </c>
      <c r="F67" s="91">
        <v>15</v>
      </c>
    </row>
    <row r="68" spans="1:6">
      <c r="A68" s="34">
        <f t="shared" si="0"/>
        <v>0.24999999999999922</v>
      </c>
      <c r="B68" s="34">
        <f t="shared" si="1"/>
        <v>0</v>
      </c>
      <c r="F68" s="91">
        <v>15</v>
      </c>
    </row>
    <row r="69" spans="1:6">
      <c r="A69" s="34">
        <f t="shared" si="0"/>
        <v>0.24999999999999922</v>
      </c>
      <c r="B69" s="34">
        <f t="shared" si="1"/>
        <v>0</v>
      </c>
      <c r="F69" s="91">
        <v>15</v>
      </c>
    </row>
    <row r="70" spans="1:6">
      <c r="A70" s="34">
        <f t="shared" si="0"/>
        <v>0.24999999999999922</v>
      </c>
      <c r="B70" s="34">
        <f t="shared" si="1"/>
        <v>0</v>
      </c>
      <c r="F70" s="91">
        <v>1</v>
      </c>
    </row>
    <row r="71" spans="1:6">
      <c r="A71" s="34">
        <f t="shared" ref="A71:A134" si="2">POWER(POWER(2,0.05),M71-40)</f>
        <v>0.24999999999999922</v>
      </c>
      <c r="B71" s="34">
        <f t="shared" ref="B71:B134" si="3">M71/30</f>
        <v>0</v>
      </c>
      <c r="F71" s="91">
        <v>1</v>
      </c>
    </row>
    <row r="72" spans="1:6">
      <c r="A72" s="34">
        <f t="shared" si="2"/>
        <v>0.24999999999999922</v>
      </c>
      <c r="B72" s="34">
        <f t="shared" si="3"/>
        <v>0</v>
      </c>
      <c r="F72" s="91">
        <v>1</v>
      </c>
    </row>
    <row r="73" spans="1:6">
      <c r="A73" s="34">
        <f t="shared" si="2"/>
        <v>0.24999999999999922</v>
      </c>
      <c r="B73" s="34">
        <f t="shared" si="3"/>
        <v>0</v>
      </c>
      <c r="F73" s="91">
        <v>1</v>
      </c>
    </row>
    <row r="74" spans="1:6">
      <c r="A74" s="34">
        <f t="shared" si="2"/>
        <v>0.24999999999999922</v>
      </c>
      <c r="B74" s="34">
        <f t="shared" si="3"/>
        <v>0</v>
      </c>
      <c r="F74" s="91">
        <v>1</v>
      </c>
    </row>
    <row r="75" spans="1:6">
      <c r="A75" s="34">
        <f t="shared" si="2"/>
        <v>0.24999999999999922</v>
      </c>
      <c r="B75" s="34">
        <f t="shared" si="3"/>
        <v>0</v>
      </c>
      <c r="F75" s="91">
        <v>1</v>
      </c>
    </row>
    <row r="76" spans="1:6">
      <c r="A76" s="34">
        <f t="shared" si="2"/>
        <v>0.24999999999999922</v>
      </c>
      <c r="B76" s="34">
        <f t="shared" si="3"/>
        <v>0</v>
      </c>
      <c r="F76" s="91">
        <v>1</v>
      </c>
    </row>
    <row r="77" spans="1:6">
      <c r="A77" s="34">
        <f t="shared" si="2"/>
        <v>0.24999999999999922</v>
      </c>
      <c r="B77" s="34">
        <f t="shared" si="3"/>
        <v>0</v>
      </c>
      <c r="F77" s="91">
        <v>1</v>
      </c>
    </row>
    <row r="78" spans="1:6">
      <c r="A78" s="34">
        <f t="shared" si="2"/>
        <v>0.24999999999999922</v>
      </c>
      <c r="B78" s="34">
        <f t="shared" si="3"/>
        <v>0</v>
      </c>
      <c r="F78" s="91">
        <v>1</v>
      </c>
    </row>
    <row r="79" spans="1:6">
      <c r="A79" s="34">
        <f t="shared" si="2"/>
        <v>0.24999999999999922</v>
      </c>
      <c r="B79" s="34">
        <f t="shared" si="3"/>
        <v>0</v>
      </c>
      <c r="F79" s="91">
        <v>1</v>
      </c>
    </row>
    <row r="80" spans="1:6">
      <c r="A80" s="34">
        <f t="shared" si="2"/>
        <v>0.24999999999999922</v>
      </c>
      <c r="B80" s="34">
        <f t="shared" si="3"/>
        <v>0</v>
      </c>
      <c r="F80" s="91">
        <v>1</v>
      </c>
    </row>
    <row r="81" spans="1:6">
      <c r="A81" s="34">
        <f t="shared" si="2"/>
        <v>0.24999999999999922</v>
      </c>
      <c r="B81" s="34">
        <f t="shared" si="3"/>
        <v>0</v>
      </c>
      <c r="F81" s="91">
        <v>1</v>
      </c>
    </row>
    <row r="82" spans="1:6">
      <c r="A82" s="34">
        <f t="shared" si="2"/>
        <v>0.24999999999999922</v>
      </c>
      <c r="B82" s="34">
        <f t="shared" si="3"/>
        <v>0</v>
      </c>
      <c r="F82" s="91">
        <v>1</v>
      </c>
    </row>
    <row r="83" spans="1:6">
      <c r="A83" s="34">
        <f t="shared" si="2"/>
        <v>0.24999999999999922</v>
      </c>
      <c r="B83" s="34">
        <f t="shared" si="3"/>
        <v>0</v>
      </c>
      <c r="F83" s="91">
        <v>1</v>
      </c>
    </row>
    <row r="84" spans="1:6">
      <c r="A84" s="34">
        <f t="shared" si="2"/>
        <v>0.24999999999999922</v>
      </c>
      <c r="B84" s="34">
        <f t="shared" si="3"/>
        <v>0</v>
      </c>
      <c r="F84" s="91">
        <v>1</v>
      </c>
    </row>
    <row r="85" spans="1:6">
      <c r="A85" s="34">
        <f t="shared" si="2"/>
        <v>0.24999999999999922</v>
      </c>
      <c r="B85" s="34">
        <f t="shared" si="3"/>
        <v>0</v>
      </c>
      <c r="F85" s="91">
        <v>1</v>
      </c>
    </row>
    <row r="86" spans="1:6">
      <c r="A86" s="34">
        <f t="shared" si="2"/>
        <v>0.24999999999999922</v>
      </c>
      <c r="B86" s="34">
        <f t="shared" si="3"/>
        <v>0</v>
      </c>
      <c r="F86" s="91">
        <v>1</v>
      </c>
    </row>
    <row r="87" spans="1:6">
      <c r="A87" s="34">
        <f t="shared" si="2"/>
        <v>0.24999999999999922</v>
      </c>
      <c r="B87" s="34">
        <f t="shared" si="3"/>
        <v>0</v>
      </c>
      <c r="F87" s="91">
        <v>1</v>
      </c>
    </row>
    <row r="88" spans="1:6">
      <c r="A88" s="34">
        <f t="shared" si="2"/>
        <v>0.24999999999999922</v>
      </c>
      <c r="B88" s="34">
        <f t="shared" si="3"/>
        <v>0</v>
      </c>
      <c r="F88" s="91">
        <v>1</v>
      </c>
    </row>
    <row r="89" spans="1:6">
      <c r="A89" s="34">
        <f t="shared" si="2"/>
        <v>0.24999999999999922</v>
      </c>
      <c r="B89" s="34">
        <f t="shared" si="3"/>
        <v>0</v>
      </c>
      <c r="F89" s="91">
        <v>1</v>
      </c>
    </row>
    <row r="90" spans="1:6">
      <c r="A90" s="34">
        <f t="shared" si="2"/>
        <v>0.24999999999999922</v>
      </c>
      <c r="B90" s="34">
        <f t="shared" si="3"/>
        <v>0</v>
      </c>
      <c r="F90" s="91">
        <v>1</v>
      </c>
    </row>
    <row r="91" spans="1:6">
      <c r="A91" s="34">
        <f t="shared" si="2"/>
        <v>0.24999999999999922</v>
      </c>
      <c r="B91" s="34">
        <f t="shared" si="3"/>
        <v>0</v>
      </c>
      <c r="F91" s="91">
        <v>5</v>
      </c>
    </row>
    <row r="92" spans="1:6">
      <c r="A92" s="34">
        <f t="shared" si="2"/>
        <v>0.24999999999999922</v>
      </c>
      <c r="B92" s="34">
        <f t="shared" si="3"/>
        <v>0</v>
      </c>
      <c r="F92" s="91">
        <v>10</v>
      </c>
    </row>
    <row r="93" spans="1:6">
      <c r="A93" s="34">
        <f t="shared" si="2"/>
        <v>0.24999999999999922</v>
      </c>
      <c r="B93" s="34">
        <f t="shared" si="3"/>
        <v>0</v>
      </c>
      <c r="F93" s="91">
        <v>12</v>
      </c>
    </row>
    <row r="94" spans="1:6">
      <c r="A94" s="34">
        <f t="shared" si="2"/>
        <v>0.24999999999999922</v>
      </c>
      <c r="B94" s="34">
        <f t="shared" si="3"/>
        <v>0</v>
      </c>
      <c r="F94" s="91">
        <v>12</v>
      </c>
    </row>
    <row r="95" spans="1:6">
      <c r="A95" s="34">
        <f t="shared" si="2"/>
        <v>0.24999999999999922</v>
      </c>
      <c r="B95" s="34">
        <f t="shared" si="3"/>
        <v>0</v>
      </c>
      <c r="F95" s="91">
        <v>14</v>
      </c>
    </row>
    <row r="96" spans="1:6">
      <c r="A96" s="34">
        <f t="shared" si="2"/>
        <v>0.24999999999999922</v>
      </c>
      <c r="B96" s="34">
        <f t="shared" si="3"/>
        <v>0</v>
      </c>
      <c r="F96" s="91">
        <v>14</v>
      </c>
    </row>
    <row r="97" spans="1:6">
      <c r="A97" s="34">
        <f t="shared" si="2"/>
        <v>0.24999999999999922</v>
      </c>
      <c r="B97" s="34">
        <f t="shared" si="3"/>
        <v>0</v>
      </c>
      <c r="F97" s="91">
        <v>14</v>
      </c>
    </row>
    <row r="98" spans="1:6">
      <c r="A98" s="34">
        <f t="shared" si="2"/>
        <v>0.24999999999999922</v>
      </c>
      <c r="B98" s="34">
        <f t="shared" si="3"/>
        <v>0</v>
      </c>
      <c r="F98" s="91">
        <v>14</v>
      </c>
    </row>
    <row r="99" spans="1:6">
      <c r="A99" s="34">
        <f t="shared" si="2"/>
        <v>0.24999999999999922</v>
      </c>
      <c r="B99" s="34">
        <f t="shared" si="3"/>
        <v>0</v>
      </c>
      <c r="F99" s="91">
        <v>14</v>
      </c>
    </row>
    <row r="100" spans="1:6">
      <c r="A100" s="34">
        <f t="shared" si="2"/>
        <v>0.24999999999999922</v>
      </c>
      <c r="B100" s="34">
        <f t="shared" si="3"/>
        <v>0</v>
      </c>
      <c r="F100" s="91">
        <v>14</v>
      </c>
    </row>
    <row r="101" spans="1:6">
      <c r="A101" s="34">
        <f t="shared" si="2"/>
        <v>0.24999999999999922</v>
      </c>
      <c r="B101" s="34">
        <f t="shared" si="3"/>
        <v>0</v>
      </c>
      <c r="F101" s="91">
        <v>15</v>
      </c>
    </row>
    <row r="102" spans="1:6">
      <c r="A102" s="34">
        <f t="shared" si="2"/>
        <v>0.24999999999999922</v>
      </c>
      <c r="B102" s="34">
        <f t="shared" si="3"/>
        <v>0</v>
      </c>
      <c r="F102" s="91">
        <v>15</v>
      </c>
    </row>
    <row r="103" spans="1:6">
      <c r="A103" s="34">
        <f t="shared" si="2"/>
        <v>0.24999999999999922</v>
      </c>
      <c r="B103" s="34">
        <f t="shared" si="3"/>
        <v>0</v>
      </c>
      <c r="F103" s="91">
        <v>15</v>
      </c>
    </row>
    <row r="104" spans="1:6">
      <c r="A104" s="34">
        <f t="shared" si="2"/>
        <v>0.24999999999999922</v>
      </c>
      <c r="B104" s="34">
        <f t="shared" si="3"/>
        <v>0</v>
      </c>
      <c r="F104" s="91">
        <v>15</v>
      </c>
    </row>
    <row r="105" spans="1:6">
      <c r="A105" s="34">
        <f t="shared" si="2"/>
        <v>0.24999999999999922</v>
      </c>
      <c r="B105" s="34">
        <f t="shared" si="3"/>
        <v>0</v>
      </c>
      <c r="F105" s="91">
        <v>15</v>
      </c>
    </row>
    <row r="106" spans="1:6">
      <c r="A106" s="34">
        <f t="shared" si="2"/>
        <v>0.24999999999999922</v>
      </c>
      <c r="B106" s="34">
        <f t="shared" si="3"/>
        <v>0</v>
      </c>
      <c r="F106" s="91">
        <v>15</v>
      </c>
    </row>
    <row r="107" spans="1:6">
      <c r="A107" s="34">
        <f t="shared" si="2"/>
        <v>0.24999999999999922</v>
      </c>
      <c r="B107" s="34">
        <f t="shared" si="3"/>
        <v>0</v>
      </c>
      <c r="F107" s="91">
        <v>15</v>
      </c>
    </row>
    <row r="108" spans="1:6">
      <c r="A108" s="34">
        <f t="shared" si="2"/>
        <v>0.24999999999999922</v>
      </c>
      <c r="B108" s="34">
        <f t="shared" si="3"/>
        <v>0</v>
      </c>
      <c r="F108" s="91">
        <v>15</v>
      </c>
    </row>
    <row r="109" spans="1:6">
      <c r="A109" s="34">
        <f t="shared" si="2"/>
        <v>0.24999999999999922</v>
      </c>
      <c r="B109" s="34">
        <f t="shared" si="3"/>
        <v>0</v>
      </c>
      <c r="F109" s="91">
        <v>16</v>
      </c>
    </row>
    <row r="110" spans="1:6">
      <c r="A110" s="34">
        <f t="shared" si="2"/>
        <v>0.24999999999999922</v>
      </c>
      <c r="B110" s="34">
        <f t="shared" si="3"/>
        <v>0</v>
      </c>
      <c r="F110" s="91">
        <v>15</v>
      </c>
    </row>
    <row r="111" spans="1:6">
      <c r="A111" s="34">
        <f t="shared" si="2"/>
        <v>0.24999999999999922</v>
      </c>
      <c r="B111" s="34">
        <f t="shared" si="3"/>
        <v>0</v>
      </c>
      <c r="F111" s="91">
        <v>15</v>
      </c>
    </row>
    <row r="112" spans="1:6">
      <c r="A112" s="34">
        <f t="shared" si="2"/>
        <v>0.24999999999999922</v>
      </c>
      <c r="B112" s="34">
        <f t="shared" si="3"/>
        <v>0</v>
      </c>
      <c r="F112" s="91">
        <v>1</v>
      </c>
    </row>
    <row r="113" spans="1:6">
      <c r="A113" s="34">
        <f t="shared" si="2"/>
        <v>0.24999999999999922</v>
      </c>
      <c r="B113" s="34">
        <f t="shared" si="3"/>
        <v>0</v>
      </c>
      <c r="F113" s="91">
        <v>1</v>
      </c>
    </row>
    <row r="114" spans="1:6">
      <c r="A114" s="34">
        <f t="shared" si="2"/>
        <v>0.24999999999999922</v>
      </c>
      <c r="B114" s="34">
        <f t="shared" si="3"/>
        <v>0</v>
      </c>
      <c r="F114" s="91">
        <v>1</v>
      </c>
    </row>
    <row r="115" spans="1:6">
      <c r="A115" s="34">
        <f t="shared" si="2"/>
        <v>0.24999999999999922</v>
      </c>
      <c r="B115" s="34">
        <f t="shared" si="3"/>
        <v>0</v>
      </c>
      <c r="F115" s="91">
        <v>1</v>
      </c>
    </row>
    <row r="116" spans="1:6">
      <c r="A116" s="34">
        <f t="shared" si="2"/>
        <v>0.24999999999999922</v>
      </c>
      <c r="B116" s="34">
        <f t="shared" si="3"/>
        <v>0</v>
      </c>
      <c r="F116" s="91">
        <v>1</v>
      </c>
    </row>
    <row r="117" spans="1:6">
      <c r="A117" s="34">
        <f t="shared" si="2"/>
        <v>0.24999999999999922</v>
      </c>
      <c r="B117" s="34">
        <f t="shared" si="3"/>
        <v>0</v>
      </c>
      <c r="F117" s="91">
        <v>1</v>
      </c>
    </row>
    <row r="118" spans="1:6">
      <c r="A118" s="34">
        <f t="shared" si="2"/>
        <v>0.24999999999999922</v>
      </c>
      <c r="B118" s="34">
        <f t="shared" si="3"/>
        <v>0</v>
      </c>
      <c r="F118" s="91">
        <v>1</v>
      </c>
    </row>
    <row r="119" spans="1:6">
      <c r="A119" s="34">
        <f t="shared" si="2"/>
        <v>0.24999999999999922</v>
      </c>
      <c r="B119" s="34">
        <f t="shared" si="3"/>
        <v>0</v>
      </c>
      <c r="F119" s="91">
        <v>1</v>
      </c>
    </row>
    <row r="120" spans="1:6">
      <c r="A120" s="34">
        <f t="shared" si="2"/>
        <v>0.24999999999999922</v>
      </c>
      <c r="B120" s="34">
        <f t="shared" si="3"/>
        <v>0</v>
      </c>
      <c r="F120" s="91">
        <v>1</v>
      </c>
    </row>
    <row r="121" spans="1:6">
      <c r="A121" s="34">
        <f t="shared" si="2"/>
        <v>0.24999999999999922</v>
      </c>
      <c r="B121" s="34">
        <f t="shared" si="3"/>
        <v>0</v>
      </c>
      <c r="F121" s="91">
        <v>1</v>
      </c>
    </row>
    <row r="122" spans="1:6">
      <c r="A122" s="34">
        <f t="shared" si="2"/>
        <v>0.24999999999999922</v>
      </c>
      <c r="B122" s="34">
        <f t="shared" si="3"/>
        <v>0</v>
      </c>
      <c r="F122" s="91">
        <v>1</v>
      </c>
    </row>
    <row r="123" spans="1:6">
      <c r="A123" s="34">
        <f t="shared" si="2"/>
        <v>0.24999999999999922</v>
      </c>
      <c r="B123" s="34">
        <f t="shared" si="3"/>
        <v>0</v>
      </c>
      <c r="F123" s="91">
        <v>1</v>
      </c>
    </row>
    <row r="124" spans="1:6">
      <c r="A124" s="34">
        <f t="shared" si="2"/>
        <v>0.24999999999999922</v>
      </c>
      <c r="B124" s="34">
        <f t="shared" si="3"/>
        <v>0</v>
      </c>
      <c r="F124" s="91">
        <v>1</v>
      </c>
    </row>
    <row r="125" spans="1:6">
      <c r="A125" s="34">
        <f t="shared" si="2"/>
        <v>0.24999999999999922</v>
      </c>
      <c r="B125" s="34">
        <f t="shared" si="3"/>
        <v>0</v>
      </c>
      <c r="F125" s="91">
        <v>1</v>
      </c>
    </row>
    <row r="126" spans="1:6">
      <c r="A126" s="34">
        <f t="shared" si="2"/>
        <v>0.24999999999999922</v>
      </c>
      <c r="B126" s="34">
        <f t="shared" si="3"/>
        <v>0</v>
      </c>
      <c r="F126" s="91">
        <v>1</v>
      </c>
    </row>
    <row r="127" spans="1:6">
      <c r="A127" s="34">
        <f t="shared" si="2"/>
        <v>0.24999999999999922</v>
      </c>
      <c r="B127" s="34">
        <f t="shared" si="3"/>
        <v>0</v>
      </c>
      <c r="F127" s="91">
        <v>1</v>
      </c>
    </row>
    <row r="128" spans="1:6">
      <c r="A128" s="34">
        <f t="shared" si="2"/>
        <v>0.24999999999999922</v>
      </c>
      <c r="B128" s="34">
        <f t="shared" si="3"/>
        <v>0</v>
      </c>
      <c r="F128" s="91">
        <v>1</v>
      </c>
    </row>
    <row r="129" spans="1:6">
      <c r="A129" s="34">
        <f t="shared" si="2"/>
        <v>0.24999999999999922</v>
      </c>
      <c r="B129" s="34">
        <f t="shared" si="3"/>
        <v>0</v>
      </c>
      <c r="F129" s="91">
        <v>1</v>
      </c>
    </row>
    <row r="130" spans="1:6">
      <c r="A130" s="34">
        <f t="shared" si="2"/>
        <v>0.24999999999999922</v>
      </c>
      <c r="B130" s="34">
        <f t="shared" si="3"/>
        <v>0</v>
      </c>
      <c r="F130" s="91">
        <v>1</v>
      </c>
    </row>
    <row r="131" spans="1:6">
      <c r="A131" s="34">
        <f t="shared" si="2"/>
        <v>0.24999999999999922</v>
      </c>
      <c r="B131" s="34">
        <f t="shared" si="3"/>
        <v>0</v>
      </c>
      <c r="F131" s="91">
        <v>1</v>
      </c>
    </row>
    <row r="132" spans="1:6">
      <c r="A132" s="34">
        <f t="shared" si="2"/>
        <v>0.24999999999999922</v>
      </c>
      <c r="B132" s="34">
        <f t="shared" si="3"/>
        <v>0</v>
      </c>
      <c r="F132" s="91">
        <v>1</v>
      </c>
    </row>
    <row r="133" spans="1:6">
      <c r="A133" s="34">
        <f t="shared" si="2"/>
        <v>0.24999999999999922</v>
      </c>
      <c r="B133" s="34">
        <f t="shared" si="3"/>
        <v>0</v>
      </c>
      <c r="F133" s="91">
        <v>1</v>
      </c>
    </row>
    <row r="134" spans="1:6">
      <c r="A134" s="34">
        <f t="shared" si="2"/>
        <v>0.24999999999999922</v>
      </c>
      <c r="B134" s="34">
        <f t="shared" si="3"/>
        <v>0</v>
      </c>
      <c r="F134" s="91">
        <v>1</v>
      </c>
    </row>
    <row r="135" spans="1:6">
      <c r="A135" s="34">
        <f t="shared" ref="A135:A198" si="4">POWER(POWER(2,0.05),M135-40)</f>
        <v>0.24999999999999922</v>
      </c>
      <c r="B135" s="34">
        <f t="shared" ref="B135:B198" si="5">M135/30</f>
        <v>0</v>
      </c>
      <c r="F135" s="91">
        <v>1</v>
      </c>
    </row>
    <row r="136" spans="1:6">
      <c r="A136" s="34">
        <f t="shared" si="4"/>
        <v>0.24999999999999922</v>
      </c>
      <c r="B136" s="34">
        <f t="shared" si="5"/>
        <v>0</v>
      </c>
      <c r="F136" s="91">
        <v>6</v>
      </c>
    </row>
    <row r="137" spans="1:6">
      <c r="A137" s="34">
        <f t="shared" si="4"/>
        <v>0.24999999999999922</v>
      </c>
      <c r="B137" s="34">
        <f t="shared" si="5"/>
        <v>0</v>
      </c>
      <c r="F137" s="91">
        <v>10</v>
      </c>
    </row>
    <row r="138" spans="1:6">
      <c r="A138" s="34">
        <f t="shared" si="4"/>
        <v>0.24999999999999922</v>
      </c>
      <c r="B138" s="34">
        <f t="shared" si="5"/>
        <v>0</v>
      </c>
      <c r="F138" s="91">
        <v>12</v>
      </c>
    </row>
    <row r="139" spans="1:6">
      <c r="A139" s="34">
        <f t="shared" si="4"/>
        <v>0.24999999999999922</v>
      </c>
      <c r="B139" s="34">
        <f t="shared" si="5"/>
        <v>0</v>
      </c>
      <c r="F139" s="91">
        <v>12</v>
      </c>
    </row>
    <row r="140" spans="1:6">
      <c r="A140" s="34">
        <f t="shared" si="4"/>
        <v>0.24999999999999922</v>
      </c>
      <c r="B140" s="34">
        <f t="shared" si="5"/>
        <v>0</v>
      </c>
      <c r="F140" s="91">
        <v>13</v>
      </c>
    </row>
    <row r="141" spans="1:6">
      <c r="A141" s="34">
        <f t="shared" si="4"/>
        <v>0.24999999999999922</v>
      </c>
      <c r="B141" s="34">
        <f t="shared" si="5"/>
        <v>0</v>
      </c>
      <c r="F141" s="91">
        <v>13</v>
      </c>
    </row>
    <row r="142" spans="1:6">
      <c r="A142" s="34">
        <f t="shared" si="4"/>
        <v>0.24999999999999922</v>
      </c>
      <c r="B142" s="34">
        <f t="shared" si="5"/>
        <v>0</v>
      </c>
      <c r="F142" s="91">
        <v>14</v>
      </c>
    </row>
    <row r="143" spans="1:6">
      <c r="A143" s="34">
        <f t="shared" si="4"/>
        <v>0.24999999999999922</v>
      </c>
      <c r="B143" s="34">
        <f t="shared" si="5"/>
        <v>0</v>
      </c>
      <c r="F143" s="91">
        <v>14</v>
      </c>
    </row>
    <row r="144" spans="1:6">
      <c r="A144" s="34">
        <f t="shared" si="4"/>
        <v>0.24999999999999922</v>
      </c>
      <c r="B144" s="34">
        <f t="shared" si="5"/>
        <v>0</v>
      </c>
      <c r="F144" s="91">
        <v>14</v>
      </c>
    </row>
    <row r="145" spans="1:6">
      <c r="A145" s="34">
        <f t="shared" si="4"/>
        <v>0.24999999999999922</v>
      </c>
      <c r="B145" s="34">
        <f t="shared" si="5"/>
        <v>0</v>
      </c>
      <c r="F145" s="91">
        <v>15</v>
      </c>
    </row>
    <row r="146" spans="1:6">
      <c r="A146" s="34">
        <f t="shared" si="4"/>
        <v>0.24999999999999922</v>
      </c>
      <c r="B146" s="34">
        <f t="shared" si="5"/>
        <v>0</v>
      </c>
      <c r="F146" s="91">
        <v>15</v>
      </c>
    </row>
    <row r="147" spans="1:6">
      <c r="A147" s="34">
        <f t="shared" si="4"/>
        <v>0.24999999999999922</v>
      </c>
      <c r="B147" s="34">
        <f t="shared" si="5"/>
        <v>0</v>
      </c>
      <c r="F147" s="91">
        <v>15</v>
      </c>
    </row>
    <row r="148" spans="1:6">
      <c r="A148" s="34">
        <f t="shared" si="4"/>
        <v>0.24999999999999922</v>
      </c>
      <c r="B148" s="34">
        <f t="shared" si="5"/>
        <v>0</v>
      </c>
      <c r="F148" s="91">
        <v>15</v>
      </c>
    </row>
    <row r="149" spans="1:6">
      <c r="A149" s="34">
        <f t="shared" si="4"/>
        <v>0.24999999999999922</v>
      </c>
      <c r="B149" s="34">
        <f t="shared" si="5"/>
        <v>0</v>
      </c>
      <c r="F149" s="91">
        <v>15</v>
      </c>
    </row>
    <row r="150" spans="1:6">
      <c r="A150" s="34">
        <f t="shared" si="4"/>
        <v>0.24999999999999922</v>
      </c>
      <c r="B150" s="34">
        <f t="shared" si="5"/>
        <v>0</v>
      </c>
      <c r="F150" s="91">
        <v>15</v>
      </c>
    </row>
    <row r="151" spans="1:6">
      <c r="A151" s="34">
        <f t="shared" si="4"/>
        <v>0.24999999999999922</v>
      </c>
      <c r="B151" s="34">
        <f t="shared" si="5"/>
        <v>0</v>
      </c>
      <c r="F151" s="91">
        <v>15</v>
      </c>
    </row>
    <row r="152" spans="1:6">
      <c r="A152" s="34">
        <f t="shared" si="4"/>
        <v>0.24999999999999922</v>
      </c>
      <c r="B152" s="34">
        <f t="shared" si="5"/>
        <v>0</v>
      </c>
      <c r="F152" s="91">
        <v>15</v>
      </c>
    </row>
    <row r="153" spans="1:6">
      <c r="A153" s="34">
        <f t="shared" si="4"/>
        <v>0.24999999999999922</v>
      </c>
      <c r="B153" s="34">
        <f t="shared" si="5"/>
        <v>0</v>
      </c>
      <c r="F153" s="91">
        <v>15</v>
      </c>
    </row>
    <row r="154" spans="1:6">
      <c r="A154" s="34">
        <f t="shared" si="4"/>
        <v>0.24999999999999922</v>
      </c>
      <c r="B154" s="34">
        <f t="shared" si="5"/>
        <v>0</v>
      </c>
      <c r="F154" s="91">
        <v>15</v>
      </c>
    </row>
    <row r="155" spans="1:6">
      <c r="A155" s="34">
        <f t="shared" si="4"/>
        <v>0.24999999999999922</v>
      </c>
      <c r="B155" s="34">
        <f t="shared" si="5"/>
        <v>0</v>
      </c>
      <c r="F155" s="91">
        <v>1</v>
      </c>
    </row>
    <row r="156" spans="1:6">
      <c r="A156" s="34">
        <f t="shared" si="4"/>
        <v>0.24999999999999922</v>
      </c>
      <c r="B156" s="34">
        <f t="shared" si="5"/>
        <v>0</v>
      </c>
      <c r="F156" s="91">
        <v>1</v>
      </c>
    </row>
    <row r="157" spans="1:6">
      <c r="A157" s="34">
        <f t="shared" si="4"/>
        <v>0.24999999999999922</v>
      </c>
      <c r="B157" s="34">
        <f t="shared" si="5"/>
        <v>0</v>
      </c>
      <c r="F157" s="91">
        <v>1</v>
      </c>
    </row>
    <row r="158" spans="1:6">
      <c r="A158" s="34">
        <f t="shared" si="4"/>
        <v>0.24999999999999922</v>
      </c>
      <c r="B158" s="34">
        <f t="shared" si="5"/>
        <v>0</v>
      </c>
      <c r="F158" s="91">
        <v>1</v>
      </c>
    </row>
    <row r="159" spans="1:6">
      <c r="A159" s="34">
        <f t="shared" si="4"/>
        <v>0.24999999999999922</v>
      </c>
      <c r="B159" s="34">
        <f t="shared" si="5"/>
        <v>0</v>
      </c>
      <c r="F159" s="91">
        <v>1</v>
      </c>
    </row>
    <row r="160" spans="1:6">
      <c r="A160" s="34">
        <f t="shared" si="4"/>
        <v>0.24999999999999922</v>
      </c>
      <c r="B160" s="34">
        <f t="shared" si="5"/>
        <v>0</v>
      </c>
      <c r="F160" s="91">
        <v>1</v>
      </c>
    </row>
    <row r="161" spans="1:6">
      <c r="A161" s="34">
        <f t="shared" si="4"/>
        <v>0.24999999999999922</v>
      </c>
      <c r="B161" s="34">
        <f t="shared" si="5"/>
        <v>0</v>
      </c>
      <c r="F161" s="91">
        <v>1</v>
      </c>
    </row>
    <row r="162" spans="1:6">
      <c r="A162" s="34">
        <f t="shared" si="4"/>
        <v>0.24999999999999922</v>
      </c>
      <c r="B162" s="34">
        <f t="shared" si="5"/>
        <v>0</v>
      </c>
      <c r="F162" s="91">
        <v>1</v>
      </c>
    </row>
    <row r="163" spans="1:6">
      <c r="A163" s="34">
        <f t="shared" si="4"/>
        <v>0.24999999999999922</v>
      </c>
      <c r="B163" s="34">
        <f t="shared" si="5"/>
        <v>0</v>
      </c>
      <c r="F163" s="91">
        <v>1</v>
      </c>
    </row>
    <row r="164" spans="1:6">
      <c r="A164" s="34">
        <f t="shared" si="4"/>
        <v>0.24999999999999922</v>
      </c>
      <c r="B164" s="34">
        <f t="shared" si="5"/>
        <v>0</v>
      </c>
      <c r="F164" s="91">
        <v>1</v>
      </c>
    </row>
    <row r="165" spans="1:6">
      <c r="A165" s="34">
        <f t="shared" si="4"/>
        <v>0.24999999999999922</v>
      </c>
      <c r="B165" s="34">
        <f t="shared" si="5"/>
        <v>0</v>
      </c>
      <c r="F165" s="91">
        <v>1</v>
      </c>
    </row>
    <row r="166" spans="1:6">
      <c r="A166" s="34">
        <f t="shared" si="4"/>
        <v>0.24999999999999922</v>
      </c>
      <c r="B166" s="34">
        <f t="shared" si="5"/>
        <v>0</v>
      </c>
      <c r="F166" s="91">
        <v>1</v>
      </c>
    </row>
    <row r="167" spans="1:6">
      <c r="A167" s="34">
        <f t="shared" si="4"/>
        <v>0.24999999999999922</v>
      </c>
      <c r="B167" s="34">
        <f t="shared" si="5"/>
        <v>0</v>
      </c>
      <c r="F167" s="91">
        <v>1</v>
      </c>
    </row>
    <row r="168" spans="1:6">
      <c r="A168" s="34">
        <f t="shared" si="4"/>
        <v>0.24999999999999922</v>
      </c>
      <c r="B168" s="34">
        <f t="shared" si="5"/>
        <v>0</v>
      </c>
      <c r="F168" s="91">
        <v>1</v>
      </c>
    </row>
    <row r="169" spans="1:6">
      <c r="A169" s="34">
        <f t="shared" si="4"/>
        <v>0.24999999999999922</v>
      </c>
      <c r="B169" s="34">
        <f t="shared" si="5"/>
        <v>0</v>
      </c>
      <c r="F169" s="91">
        <v>1</v>
      </c>
    </row>
    <row r="170" spans="1:6">
      <c r="A170" s="34">
        <f t="shared" si="4"/>
        <v>0.24999999999999922</v>
      </c>
      <c r="B170" s="34">
        <f t="shared" si="5"/>
        <v>0</v>
      </c>
      <c r="F170" s="91">
        <v>1</v>
      </c>
    </row>
    <row r="171" spans="1:6">
      <c r="A171" s="34">
        <f t="shared" si="4"/>
        <v>0.24999999999999922</v>
      </c>
      <c r="B171" s="34">
        <f t="shared" si="5"/>
        <v>0</v>
      </c>
      <c r="F171" s="91">
        <v>1</v>
      </c>
    </row>
    <row r="172" spans="1:6">
      <c r="A172" s="34">
        <f t="shared" si="4"/>
        <v>0.24999999999999922</v>
      </c>
      <c r="B172" s="34">
        <f t="shared" si="5"/>
        <v>0</v>
      </c>
      <c r="F172" s="91">
        <v>1</v>
      </c>
    </row>
    <row r="173" spans="1:6">
      <c r="A173" s="34">
        <f t="shared" si="4"/>
        <v>0.24999999999999922</v>
      </c>
      <c r="B173" s="34">
        <f t="shared" si="5"/>
        <v>0</v>
      </c>
      <c r="F173" s="91">
        <v>1</v>
      </c>
    </row>
    <row r="174" spans="1:6">
      <c r="A174" s="34">
        <f t="shared" si="4"/>
        <v>0.24999999999999922</v>
      </c>
      <c r="B174" s="34">
        <f t="shared" si="5"/>
        <v>0</v>
      </c>
      <c r="F174" s="91">
        <v>1</v>
      </c>
    </row>
    <row r="175" spans="1:6">
      <c r="A175" s="34">
        <f t="shared" si="4"/>
        <v>0.24999999999999922</v>
      </c>
      <c r="B175" s="34">
        <f t="shared" si="5"/>
        <v>0</v>
      </c>
      <c r="F175" s="91">
        <v>1</v>
      </c>
    </row>
    <row r="176" spans="1:6">
      <c r="A176" s="34">
        <f t="shared" si="4"/>
        <v>0.24999999999999922</v>
      </c>
      <c r="B176" s="34">
        <f t="shared" si="5"/>
        <v>0</v>
      </c>
      <c r="F176" s="91">
        <v>1</v>
      </c>
    </row>
    <row r="177" spans="1:6">
      <c r="A177" s="34">
        <f t="shared" si="4"/>
        <v>0.24999999999999922</v>
      </c>
      <c r="B177" s="34">
        <f t="shared" si="5"/>
        <v>0</v>
      </c>
      <c r="F177" s="91">
        <v>1</v>
      </c>
    </row>
    <row r="178" spans="1:6">
      <c r="A178" s="34">
        <f t="shared" si="4"/>
        <v>0.24999999999999922</v>
      </c>
      <c r="B178" s="34">
        <f t="shared" si="5"/>
        <v>0</v>
      </c>
      <c r="F178" s="91">
        <v>1</v>
      </c>
    </row>
    <row r="179" spans="1:6">
      <c r="A179" s="34">
        <f t="shared" si="4"/>
        <v>0.24999999999999922</v>
      </c>
      <c r="B179" s="34">
        <f t="shared" si="5"/>
        <v>0</v>
      </c>
      <c r="F179" s="91">
        <v>1</v>
      </c>
    </row>
    <row r="180" spans="1:6">
      <c r="A180" s="34">
        <f t="shared" si="4"/>
        <v>0.24999999999999922</v>
      </c>
      <c r="B180" s="34">
        <f t="shared" si="5"/>
        <v>0</v>
      </c>
      <c r="F180" s="91">
        <v>1</v>
      </c>
    </row>
    <row r="181" spans="1:6">
      <c r="A181" s="34">
        <f t="shared" si="4"/>
        <v>0.24999999999999922</v>
      </c>
      <c r="B181" s="34">
        <f t="shared" si="5"/>
        <v>0</v>
      </c>
      <c r="F181" s="91">
        <v>6</v>
      </c>
    </row>
    <row r="182" spans="1:6">
      <c r="A182" s="34">
        <f t="shared" si="4"/>
        <v>0.24999999999999922</v>
      </c>
      <c r="B182" s="34">
        <f t="shared" si="5"/>
        <v>0</v>
      </c>
      <c r="F182" s="91">
        <v>10</v>
      </c>
    </row>
    <row r="183" spans="1:6">
      <c r="A183" s="34">
        <f t="shared" si="4"/>
        <v>0.24999999999999922</v>
      </c>
      <c r="B183" s="34">
        <f t="shared" si="5"/>
        <v>0</v>
      </c>
      <c r="F183" s="91">
        <v>12</v>
      </c>
    </row>
    <row r="184" spans="1:6">
      <c r="A184" s="34">
        <f t="shared" si="4"/>
        <v>0.24999999999999922</v>
      </c>
      <c r="B184" s="34">
        <f t="shared" si="5"/>
        <v>0</v>
      </c>
      <c r="F184" s="91">
        <v>13</v>
      </c>
    </row>
    <row r="185" spans="1:6">
      <c r="A185" s="34">
        <f t="shared" si="4"/>
        <v>0.24999999999999922</v>
      </c>
      <c r="B185" s="34">
        <f t="shared" si="5"/>
        <v>0</v>
      </c>
      <c r="F185" s="91">
        <v>13</v>
      </c>
    </row>
    <row r="186" spans="1:6">
      <c r="A186" s="34">
        <f t="shared" si="4"/>
        <v>0.24999999999999922</v>
      </c>
      <c r="B186" s="34">
        <f t="shared" si="5"/>
        <v>0</v>
      </c>
      <c r="F186" s="91">
        <v>14</v>
      </c>
    </row>
    <row r="187" spans="1:6">
      <c r="A187" s="34">
        <f t="shared" si="4"/>
        <v>0.24999999999999922</v>
      </c>
      <c r="B187" s="34">
        <f t="shared" si="5"/>
        <v>0</v>
      </c>
      <c r="F187" s="91">
        <v>13</v>
      </c>
    </row>
    <row r="188" spans="1:6">
      <c r="A188" s="34">
        <f t="shared" si="4"/>
        <v>0.24999999999999922</v>
      </c>
      <c r="B188" s="34">
        <f t="shared" si="5"/>
        <v>0</v>
      </c>
      <c r="F188" s="91">
        <v>14</v>
      </c>
    </row>
    <row r="189" spans="1:6">
      <c r="A189" s="34">
        <f t="shared" si="4"/>
        <v>0.24999999999999922</v>
      </c>
      <c r="B189" s="34">
        <f t="shared" si="5"/>
        <v>0</v>
      </c>
      <c r="F189" s="91">
        <v>14</v>
      </c>
    </row>
    <row r="190" spans="1:6">
      <c r="A190" s="34">
        <f t="shared" si="4"/>
        <v>0.24999999999999922</v>
      </c>
      <c r="B190" s="34">
        <f t="shared" si="5"/>
        <v>0</v>
      </c>
      <c r="F190" s="91">
        <v>15</v>
      </c>
    </row>
    <row r="191" spans="1:6">
      <c r="A191" s="34">
        <f t="shared" si="4"/>
        <v>0.24999999999999922</v>
      </c>
      <c r="B191" s="34">
        <f t="shared" si="5"/>
        <v>0</v>
      </c>
      <c r="F191" s="91">
        <v>15</v>
      </c>
    </row>
    <row r="192" spans="1:6">
      <c r="A192" s="34">
        <f t="shared" si="4"/>
        <v>0.24999999999999922</v>
      </c>
      <c r="B192" s="34">
        <f t="shared" si="5"/>
        <v>0</v>
      </c>
      <c r="F192" s="91">
        <v>15</v>
      </c>
    </row>
    <row r="193" spans="1:6">
      <c r="A193" s="34">
        <f t="shared" si="4"/>
        <v>0.24999999999999922</v>
      </c>
      <c r="B193" s="34">
        <f t="shared" si="5"/>
        <v>0</v>
      </c>
      <c r="F193" s="91">
        <v>15</v>
      </c>
    </row>
    <row r="194" spans="1:6">
      <c r="A194" s="34">
        <f t="shared" si="4"/>
        <v>0.24999999999999922</v>
      </c>
      <c r="B194" s="34">
        <f t="shared" si="5"/>
        <v>0</v>
      </c>
      <c r="F194" s="91">
        <v>15</v>
      </c>
    </row>
    <row r="195" spans="1:6">
      <c r="A195" s="34">
        <f t="shared" si="4"/>
        <v>0.24999999999999922</v>
      </c>
      <c r="B195" s="34">
        <f t="shared" si="5"/>
        <v>0</v>
      </c>
      <c r="F195" s="91">
        <v>15</v>
      </c>
    </row>
    <row r="196" spans="1:6">
      <c r="A196" s="34">
        <f t="shared" si="4"/>
        <v>0.24999999999999922</v>
      </c>
      <c r="B196" s="34">
        <f t="shared" si="5"/>
        <v>0</v>
      </c>
      <c r="F196" s="91">
        <v>1</v>
      </c>
    </row>
    <row r="197" spans="1:6">
      <c r="A197" s="34">
        <f t="shared" si="4"/>
        <v>0.24999999999999922</v>
      </c>
      <c r="B197" s="34">
        <f t="shared" si="5"/>
        <v>0</v>
      </c>
      <c r="F197" s="91">
        <v>1</v>
      </c>
    </row>
    <row r="198" spans="1:6">
      <c r="A198" s="34">
        <f t="shared" si="4"/>
        <v>0.24999999999999922</v>
      </c>
      <c r="B198" s="34">
        <f t="shared" si="5"/>
        <v>0</v>
      </c>
      <c r="F198" s="91">
        <v>1</v>
      </c>
    </row>
    <row r="199" spans="1:6">
      <c r="A199" s="34">
        <f t="shared" ref="A199:A262" si="6">POWER(POWER(2,0.05),M199-40)</f>
        <v>0.24999999999999922</v>
      </c>
      <c r="B199" s="34">
        <f t="shared" ref="B199:B262" si="7">M199/30</f>
        <v>0</v>
      </c>
      <c r="F199" s="91">
        <v>1</v>
      </c>
    </row>
    <row r="200" spans="1:6">
      <c r="A200" s="34">
        <f t="shared" si="6"/>
        <v>0.24999999999999922</v>
      </c>
      <c r="B200" s="34">
        <f t="shared" si="7"/>
        <v>0</v>
      </c>
      <c r="F200" s="91">
        <v>1</v>
      </c>
    </row>
    <row r="201" spans="1:6">
      <c r="A201" s="34">
        <f t="shared" si="6"/>
        <v>0.24999999999999922</v>
      </c>
      <c r="B201" s="34">
        <f t="shared" si="7"/>
        <v>0</v>
      </c>
      <c r="F201" s="91">
        <v>1</v>
      </c>
    </row>
    <row r="202" spans="1:6">
      <c r="A202" s="34">
        <f t="shared" si="6"/>
        <v>0.24999999999999922</v>
      </c>
      <c r="B202" s="34">
        <f t="shared" si="7"/>
        <v>0</v>
      </c>
      <c r="F202" s="91">
        <v>1</v>
      </c>
    </row>
    <row r="203" spans="1:6">
      <c r="A203" s="34">
        <f t="shared" si="6"/>
        <v>0.24999999999999922</v>
      </c>
      <c r="B203" s="34">
        <f t="shared" si="7"/>
        <v>0</v>
      </c>
      <c r="F203" s="91">
        <v>1</v>
      </c>
    </row>
    <row r="204" spans="1:6">
      <c r="A204" s="34">
        <f t="shared" si="6"/>
        <v>0.24999999999999922</v>
      </c>
      <c r="B204" s="34">
        <f t="shared" si="7"/>
        <v>0</v>
      </c>
      <c r="F204" s="91">
        <v>1</v>
      </c>
    </row>
    <row r="205" spans="1:6">
      <c r="A205" s="34">
        <f t="shared" si="6"/>
        <v>0.24999999999999922</v>
      </c>
      <c r="B205" s="34">
        <f t="shared" si="7"/>
        <v>0</v>
      </c>
      <c r="F205" s="91">
        <v>1</v>
      </c>
    </row>
    <row r="206" spans="1:6">
      <c r="A206" s="34">
        <f t="shared" si="6"/>
        <v>0.24999999999999922</v>
      </c>
      <c r="B206" s="34">
        <f t="shared" si="7"/>
        <v>0</v>
      </c>
      <c r="F206" s="91">
        <v>1</v>
      </c>
    </row>
    <row r="207" spans="1:6">
      <c r="A207" s="34">
        <f t="shared" si="6"/>
        <v>0.24999999999999922</v>
      </c>
      <c r="B207" s="34">
        <f t="shared" si="7"/>
        <v>0</v>
      </c>
      <c r="F207" s="91">
        <v>1</v>
      </c>
    </row>
    <row r="208" spans="1:6">
      <c r="A208" s="34">
        <f t="shared" si="6"/>
        <v>0.24999999999999922</v>
      </c>
      <c r="B208" s="34">
        <f t="shared" si="7"/>
        <v>0</v>
      </c>
      <c r="F208" s="91">
        <v>1</v>
      </c>
    </row>
    <row r="209" spans="1:6">
      <c r="A209" s="34">
        <f t="shared" si="6"/>
        <v>0.24999999999999922</v>
      </c>
      <c r="B209" s="34">
        <f t="shared" si="7"/>
        <v>0</v>
      </c>
      <c r="F209" s="91">
        <v>1</v>
      </c>
    </row>
    <row r="210" spans="1:6">
      <c r="A210" s="34">
        <f t="shared" si="6"/>
        <v>0.24999999999999922</v>
      </c>
      <c r="B210" s="34">
        <f t="shared" si="7"/>
        <v>0</v>
      </c>
      <c r="F210" s="91">
        <v>1</v>
      </c>
    </row>
    <row r="211" spans="1:6">
      <c r="A211" s="34">
        <f t="shared" si="6"/>
        <v>0.24999999999999922</v>
      </c>
      <c r="B211" s="34">
        <f t="shared" si="7"/>
        <v>0</v>
      </c>
      <c r="F211" s="91">
        <v>1</v>
      </c>
    </row>
    <row r="212" spans="1:6">
      <c r="A212" s="34">
        <f t="shared" si="6"/>
        <v>0.24999999999999922</v>
      </c>
      <c r="B212" s="34">
        <f t="shared" si="7"/>
        <v>0</v>
      </c>
      <c r="F212" s="91">
        <v>1</v>
      </c>
    </row>
    <row r="213" spans="1:6">
      <c r="A213" s="34">
        <f t="shared" si="6"/>
        <v>0.24999999999999922</v>
      </c>
      <c r="B213" s="34">
        <f t="shared" si="7"/>
        <v>0</v>
      </c>
      <c r="F213" s="91">
        <v>1</v>
      </c>
    </row>
    <row r="214" spans="1:6">
      <c r="A214" s="34">
        <f t="shared" si="6"/>
        <v>0.24999999999999922</v>
      </c>
      <c r="B214" s="34">
        <f t="shared" si="7"/>
        <v>0</v>
      </c>
      <c r="F214" s="91">
        <v>1</v>
      </c>
    </row>
    <row r="215" spans="1:6">
      <c r="A215" s="34">
        <f t="shared" si="6"/>
        <v>0.24999999999999922</v>
      </c>
      <c r="B215" s="34">
        <f t="shared" si="7"/>
        <v>0</v>
      </c>
      <c r="F215" s="91">
        <v>1</v>
      </c>
    </row>
    <row r="216" spans="1:6">
      <c r="A216" s="34">
        <f t="shared" si="6"/>
        <v>0.24999999999999922</v>
      </c>
      <c r="B216" s="34">
        <f t="shared" si="7"/>
        <v>0</v>
      </c>
      <c r="F216" s="91">
        <v>1</v>
      </c>
    </row>
    <row r="217" spans="1:6">
      <c r="A217" s="34">
        <f t="shared" si="6"/>
        <v>0.24999999999999922</v>
      </c>
      <c r="B217" s="34">
        <f t="shared" si="7"/>
        <v>0</v>
      </c>
      <c r="F217" s="91">
        <v>1</v>
      </c>
    </row>
    <row r="218" spans="1:6">
      <c r="A218" s="34">
        <f t="shared" si="6"/>
        <v>0.24999999999999922</v>
      </c>
      <c r="B218" s="34">
        <f t="shared" si="7"/>
        <v>0</v>
      </c>
      <c r="F218" s="91">
        <v>1</v>
      </c>
    </row>
    <row r="219" spans="1:6">
      <c r="A219" s="34">
        <f t="shared" si="6"/>
        <v>0.24999999999999922</v>
      </c>
      <c r="B219" s="34">
        <f t="shared" si="7"/>
        <v>0</v>
      </c>
      <c r="F219" s="91">
        <v>1</v>
      </c>
    </row>
    <row r="220" spans="1:6">
      <c r="A220" s="34">
        <f t="shared" si="6"/>
        <v>0.24999999999999922</v>
      </c>
      <c r="B220" s="34">
        <f t="shared" si="7"/>
        <v>0</v>
      </c>
      <c r="F220" s="91">
        <v>1</v>
      </c>
    </row>
    <row r="221" spans="1:6">
      <c r="A221" s="34">
        <f t="shared" si="6"/>
        <v>0.24999999999999922</v>
      </c>
      <c r="B221" s="34">
        <f t="shared" si="7"/>
        <v>0</v>
      </c>
      <c r="F221" s="91">
        <v>1</v>
      </c>
    </row>
    <row r="222" spans="1:6">
      <c r="A222" s="34">
        <f t="shared" si="6"/>
        <v>0.24999999999999922</v>
      </c>
      <c r="B222" s="34">
        <f t="shared" si="7"/>
        <v>0</v>
      </c>
      <c r="F222" s="91">
        <v>1</v>
      </c>
    </row>
    <row r="223" spans="1:6">
      <c r="A223" s="34">
        <f t="shared" si="6"/>
        <v>0.24999999999999922</v>
      </c>
      <c r="B223" s="34">
        <f t="shared" si="7"/>
        <v>0</v>
      </c>
      <c r="F223" s="91">
        <v>1</v>
      </c>
    </row>
    <row r="224" spans="1:6">
      <c r="A224" s="34">
        <f t="shared" si="6"/>
        <v>0.24999999999999922</v>
      </c>
      <c r="B224" s="34">
        <f t="shared" si="7"/>
        <v>0</v>
      </c>
      <c r="F224" s="91">
        <v>1</v>
      </c>
    </row>
    <row r="225" spans="1:6">
      <c r="A225" s="34">
        <f t="shared" si="6"/>
        <v>0.24999999999999922</v>
      </c>
      <c r="B225" s="34">
        <f t="shared" si="7"/>
        <v>0</v>
      </c>
      <c r="F225" s="91">
        <v>1</v>
      </c>
    </row>
    <row r="226" spans="1:6">
      <c r="A226" s="34">
        <f t="shared" si="6"/>
        <v>0.24999999999999922</v>
      </c>
      <c r="B226" s="34">
        <f t="shared" si="7"/>
        <v>0</v>
      </c>
    </row>
    <row r="227" spans="1:6">
      <c r="A227" s="34">
        <f t="shared" si="6"/>
        <v>0.24999999999999922</v>
      </c>
      <c r="B227" s="34">
        <f t="shared" si="7"/>
        <v>0</v>
      </c>
    </row>
    <row r="228" spans="1:6">
      <c r="A228" s="34">
        <f t="shared" si="6"/>
        <v>0.24999999999999922</v>
      </c>
      <c r="B228" s="34">
        <f t="shared" si="7"/>
        <v>0</v>
      </c>
    </row>
    <row r="229" spans="1:6">
      <c r="A229" s="34">
        <f t="shared" si="6"/>
        <v>0.24999999999999922</v>
      </c>
      <c r="B229" s="34">
        <f t="shared" si="7"/>
        <v>0</v>
      </c>
    </row>
    <row r="230" spans="1:6">
      <c r="A230" s="34">
        <f t="shared" si="6"/>
        <v>0.24999999999999922</v>
      </c>
      <c r="B230" s="34">
        <f t="shared" si="7"/>
        <v>0</v>
      </c>
    </row>
    <row r="231" spans="1:6">
      <c r="A231" s="34">
        <f t="shared" si="6"/>
        <v>0.24999999999999922</v>
      </c>
      <c r="B231" s="34">
        <f t="shared" si="7"/>
        <v>0</v>
      </c>
    </row>
    <row r="232" spans="1:6">
      <c r="A232" s="34">
        <f t="shared" si="6"/>
        <v>0.24999999999999922</v>
      </c>
      <c r="B232" s="34">
        <f t="shared" si="7"/>
        <v>0</v>
      </c>
    </row>
    <row r="233" spans="1:6">
      <c r="A233" s="34">
        <f t="shared" si="6"/>
        <v>0.24999999999999922</v>
      </c>
      <c r="B233" s="34">
        <f t="shared" si="7"/>
        <v>0</v>
      </c>
    </row>
    <row r="234" spans="1:6">
      <c r="A234" s="34">
        <f t="shared" si="6"/>
        <v>0.24999999999999922</v>
      </c>
      <c r="B234" s="34">
        <f t="shared" si="7"/>
        <v>0</v>
      </c>
    </row>
    <row r="235" spans="1:6">
      <c r="A235" s="34">
        <f t="shared" si="6"/>
        <v>0.24999999999999922</v>
      </c>
      <c r="B235" s="34">
        <f t="shared" si="7"/>
        <v>0</v>
      </c>
    </row>
    <row r="236" spans="1:6">
      <c r="A236" s="34">
        <f t="shared" si="6"/>
        <v>0.24999999999999922</v>
      </c>
      <c r="B236" s="34">
        <f t="shared" si="7"/>
        <v>0</v>
      </c>
    </row>
    <row r="237" spans="1:6">
      <c r="A237" s="34">
        <f t="shared" si="6"/>
        <v>0.24999999999999922</v>
      </c>
      <c r="B237" s="34">
        <f t="shared" si="7"/>
        <v>0</v>
      </c>
    </row>
    <row r="238" spans="1:6">
      <c r="A238" s="34">
        <f t="shared" si="6"/>
        <v>0.24999999999999922</v>
      </c>
      <c r="B238" s="34">
        <f t="shared" si="7"/>
        <v>0</v>
      </c>
    </row>
    <row r="239" spans="1:6">
      <c r="A239" s="34">
        <f t="shared" si="6"/>
        <v>0.24999999999999922</v>
      </c>
      <c r="B239" s="34">
        <f t="shared" si="7"/>
        <v>0</v>
      </c>
    </row>
    <row r="240" spans="1:6">
      <c r="A240" s="34">
        <f t="shared" si="6"/>
        <v>0.24999999999999922</v>
      </c>
      <c r="B240" s="34">
        <f t="shared" si="7"/>
        <v>0</v>
      </c>
    </row>
    <row r="241" spans="1:2">
      <c r="A241" s="34">
        <f t="shared" si="6"/>
        <v>0.24999999999999922</v>
      </c>
      <c r="B241" s="34">
        <f t="shared" si="7"/>
        <v>0</v>
      </c>
    </row>
    <row r="242" spans="1:2">
      <c r="A242" s="34">
        <f t="shared" si="6"/>
        <v>0.24999999999999922</v>
      </c>
      <c r="B242" s="34">
        <f t="shared" si="7"/>
        <v>0</v>
      </c>
    </row>
    <row r="243" spans="1:2">
      <c r="A243" s="34">
        <f t="shared" si="6"/>
        <v>0.24999999999999922</v>
      </c>
      <c r="B243" s="34">
        <f t="shared" si="7"/>
        <v>0</v>
      </c>
    </row>
    <row r="244" spans="1:2">
      <c r="A244" s="34">
        <f t="shared" si="6"/>
        <v>0.24999999999999922</v>
      </c>
      <c r="B244" s="34">
        <f t="shared" si="7"/>
        <v>0</v>
      </c>
    </row>
    <row r="245" spans="1:2">
      <c r="A245" s="34">
        <f t="shared" si="6"/>
        <v>0.24999999999999922</v>
      </c>
      <c r="B245" s="34">
        <f t="shared" si="7"/>
        <v>0</v>
      </c>
    </row>
    <row r="246" spans="1:2">
      <c r="A246" s="34">
        <f t="shared" si="6"/>
        <v>0.24999999999999922</v>
      </c>
      <c r="B246" s="34">
        <f t="shared" si="7"/>
        <v>0</v>
      </c>
    </row>
    <row r="247" spans="1:2">
      <c r="A247" s="34">
        <f t="shared" si="6"/>
        <v>0.24999999999999922</v>
      </c>
      <c r="B247" s="34">
        <f t="shared" si="7"/>
        <v>0</v>
      </c>
    </row>
    <row r="248" spans="1:2">
      <c r="A248" s="34">
        <f t="shared" si="6"/>
        <v>0.24999999999999922</v>
      </c>
      <c r="B248" s="34">
        <f t="shared" si="7"/>
        <v>0</v>
      </c>
    </row>
    <row r="249" spans="1:2">
      <c r="A249" s="34">
        <f t="shared" si="6"/>
        <v>0.24999999999999922</v>
      </c>
      <c r="B249" s="34">
        <f t="shared" si="7"/>
        <v>0</v>
      </c>
    </row>
    <row r="250" spans="1:2">
      <c r="A250" s="34">
        <f t="shared" si="6"/>
        <v>0.24999999999999922</v>
      </c>
      <c r="B250" s="34">
        <f t="shared" si="7"/>
        <v>0</v>
      </c>
    </row>
    <row r="251" spans="1:2">
      <c r="A251" s="34">
        <f t="shared" si="6"/>
        <v>0.24999999999999922</v>
      </c>
      <c r="B251" s="34">
        <f t="shared" si="7"/>
        <v>0</v>
      </c>
    </row>
    <row r="252" spans="1:2">
      <c r="A252" s="34">
        <f t="shared" si="6"/>
        <v>0.24999999999999922</v>
      </c>
      <c r="B252" s="34">
        <f t="shared" si="7"/>
        <v>0</v>
      </c>
    </row>
    <row r="253" spans="1:2">
      <c r="A253" s="34">
        <f t="shared" si="6"/>
        <v>0.24999999999999922</v>
      </c>
      <c r="B253" s="34">
        <f t="shared" si="7"/>
        <v>0</v>
      </c>
    </row>
    <row r="254" spans="1:2">
      <c r="A254" s="34">
        <f t="shared" si="6"/>
        <v>0.24999999999999922</v>
      </c>
      <c r="B254" s="34">
        <f t="shared" si="7"/>
        <v>0</v>
      </c>
    </row>
    <row r="255" spans="1:2">
      <c r="A255" s="34">
        <f t="shared" si="6"/>
        <v>0.24999999999999922</v>
      </c>
      <c r="B255" s="34">
        <f t="shared" si="7"/>
        <v>0</v>
      </c>
    </row>
    <row r="256" spans="1:2">
      <c r="A256" s="34">
        <f t="shared" si="6"/>
        <v>0.24999999999999922</v>
      </c>
      <c r="B256" s="34">
        <f t="shared" si="7"/>
        <v>0</v>
      </c>
    </row>
    <row r="257" spans="1:2">
      <c r="A257" s="34">
        <f t="shared" si="6"/>
        <v>0.24999999999999922</v>
      </c>
      <c r="B257" s="34">
        <f t="shared" si="7"/>
        <v>0</v>
      </c>
    </row>
    <row r="258" spans="1:2">
      <c r="A258" s="34">
        <f t="shared" si="6"/>
        <v>0.24999999999999922</v>
      </c>
      <c r="B258" s="34">
        <f t="shared" si="7"/>
        <v>0</v>
      </c>
    </row>
    <row r="259" spans="1:2">
      <c r="A259" s="34">
        <f t="shared" si="6"/>
        <v>0.24999999999999922</v>
      </c>
      <c r="B259" s="34">
        <f t="shared" si="7"/>
        <v>0</v>
      </c>
    </row>
    <row r="260" spans="1:2">
      <c r="A260" s="34">
        <f t="shared" si="6"/>
        <v>0.24999999999999922</v>
      </c>
      <c r="B260" s="34">
        <f t="shared" si="7"/>
        <v>0</v>
      </c>
    </row>
    <row r="261" spans="1:2">
      <c r="A261" s="34">
        <f t="shared" si="6"/>
        <v>0.24999999999999922</v>
      </c>
      <c r="B261" s="34">
        <f t="shared" si="7"/>
        <v>0</v>
      </c>
    </row>
    <row r="262" spans="1:2">
      <c r="A262" s="34">
        <f t="shared" si="6"/>
        <v>0.24999999999999922</v>
      </c>
      <c r="B262" s="34">
        <f t="shared" si="7"/>
        <v>0</v>
      </c>
    </row>
    <row r="263" spans="1:2">
      <c r="A263" s="34">
        <f t="shared" ref="A263:A326" si="8">POWER(POWER(2,0.05),M263-40)</f>
        <v>0.24999999999999922</v>
      </c>
      <c r="B263" s="34">
        <f t="shared" ref="B263:B326" si="9">M263/30</f>
        <v>0</v>
      </c>
    </row>
    <row r="264" spans="1:2">
      <c r="A264" s="34">
        <f t="shared" si="8"/>
        <v>0.24999999999999922</v>
      </c>
      <c r="B264" s="34">
        <f t="shared" si="9"/>
        <v>0</v>
      </c>
    </row>
    <row r="265" spans="1:2">
      <c r="A265" s="34">
        <f t="shared" si="8"/>
        <v>0.24999999999999922</v>
      </c>
      <c r="B265" s="34">
        <f t="shared" si="9"/>
        <v>0</v>
      </c>
    </row>
    <row r="266" spans="1:2">
      <c r="A266" s="34">
        <f t="shared" si="8"/>
        <v>0.24999999999999922</v>
      </c>
      <c r="B266" s="34">
        <f t="shared" si="9"/>
        <v>0</v>
      </c>
    </row>
    <row r="267" spans="1:2">
      <c r="A267" s="34">
        <f t="shared" si="8"/>
        <v>0.24999999999999922</v>
      </c>
      <c r="B267" s="34">
        <f t="shared" si="9"/>
        <v>0</v>
      </c>
    </row>
    <row r="268" spans="1:2">
      <c r="A268" s="34">
        <f t="shared" si="8"/>
        <v>0.24999999999999922</v>
      </c>
      <c r="B268" s="34">
        <f t="shared" si="9"/>
        <v>0</v>
      </c>
    </row>
    <row r="269" spans="1:2">
      <c r="A269" s="34">
        <f t="shared" si="8"/>
        <v>0.24999999999999922</v>
      </c>
      <c r="B269" s="34">
        <f t="shared" si="9"/>
        <v>0</v>
      </c>
    </row>
    <row r="270" spans="1:2">
      <c r="A270" s="34">
        <f t="shared" si="8"/>
        <v>0.24999999999999922</v>
      </c>
      <c r="B270" s="34">
        <f t="shared" si="9"/>
        <v>0</v>
      </c>
    </row>
    <row r="271" spans="1:2">
      <c r="A271" s="34">
        <f t="shared" si="8"/>
        <v>0.24999999999999922</v>
      </c>
      <c r="B271" s="34">
        <f t="shared" si="9"/>
        <v>0</v>
      </c>
    </row>
    <row r="272" spans="1:2">
      <c r="A272" s="34">
        <f t="shared" si="8"/>
        <v>0.24999999999999922</v>
      </c>
      <c r="B272" s="34">
        <f t="shared" si="9"/>
        <v>0</v>
      </c>
    </row>
    <row r="273" spans="1:2">
      <c r="A273" s="34">
        <f t="shared" si="8"/>
        <v>0.24999999999999922</v>
      </c>
      <c r="B273" s="34">
        <f t="shared" si="9"/>
        <v>0</v>
      </c>
    </row>
    <row r="274" spans="1:2">
      <c r="A274" s="34">
        <f t="shared" si="8"/>
        <v>0.24999999999999922</v>
      </c>
      <c r="B274" s="34">
        <f t="shared" si="9"/>
        <v>0</v>
      </c>
    </row>
    <row r="275" spans="1:2">
      <c r="A275" s="34">
        <f t="shared" si="8"/>
        <v>0.24999999999999922</v>
      </c>
      <c r="B275" s="34">
        <f t="shared" si="9"/>
        <v>0</v>
      </c>
    </row>
    <row r="276" spans="1:2">
      <c r="A276" s="34">
        <f t="shared" si="8"/>
        <v>0.24999999999999922</v>
      </c>
      <c r="B276" s="34">
        <f t="shared" si="9"/>
        <v>0</v>
      </c>
    </row>
    <row r="277" spans="1:2">
      <c r="A277" s="34">
        <f t="shared" si="8"/>
        <v>0.24999999999999922</v>
      </c>
      <c r="B277" s="34">
        <f t="shared" si="9"/>
        <v>0</v>
      </c>
    </row>
    <row r="278" spans="1:2">
      <c r="A278" s="34">
        <f t="shared" si="8"/>
        <v>0.24999999999999922</v>
      </c>
      <c r="B278" s="34">
        <f t="shared" si="9"/>
        <v>0</v>
      </c>
    </row>
    <row r="279" spans="1:2">
      <c r="A279" s="34">
        <f t="shared" si="8"/>
        <v>0.24999999999999922</v>
      </c>
      <c r="B279" s="34">
        <f t="shared" si="9"/>
        <v>0</v>
      </c>
    </row>
    <row r="280" spans="1:2">
      <c r="A280" s="34">
        <f t="shared" si="8"/>
        <v>0.24999999999999922</v>
      </c>
      <c r="B280" s="34">
        <f t="shared" si="9"/>
        <v>0</v>
      </c>
    </row>
    <row r="281" spans="1:2">
      <c r="A281" s="34">
        <f t="shared" si="8"/>
        <v>0.24999999999999922</v>
      </c>
      <c r="B281" s="34">
        <f t="shared" si="9"/>
        <v>0</v>
      </c>
    </row>
    <row r="282" spans="1:2">
      <c r="A282" s="34">
        <f t="shared" si="8"/>
        <v>0.24999999999999922</v>
      </c>
      <c r="B282" s="34">
        <f t="shared" si="9"/>
        <v>0</v>
      </c>
    </row>
    <row r="283" spans="1:2">
      <c r="A283" s="34">
        <f t="shared" si="8"/>
        <v>0.24999999999999922</v>
      </c>
      <c r="B283" s="34">
        <f t="shared" si="9"/>
        <v>0</v>
      </c>
    </row>
    <row r="284" spans="1:2">
      <c r="A284" s="34">
        <f t="shared" si="8"/>
        <v>0.24999999999999922</v>
      </c>
      <c r="B284" s="34">
        <f t="shared" si="9"/>
        <v>0</v>
      </c>
    </row>
    <row r="285" spans="1:2">
      <c r="A285" s="34">
        <f t="shared" si="8"/>
        <v>0.24999999999999922</v>
      </c>
      <c r="B285" s="34">
        <f t="shared" si="9"/>
        <v>0</v>
      </c>
    </row>
    <row r="286" spans="1:2">
      <c r="A286" s="34">
        <f t="shared" si="8"/>
        <v>0.24999999999999922</v>
      </c>
      <c r="B286" s="34">
        <f t="shared" si="9"/>
        <v>0</v>
      </c>
    </row>
    <row r="287" spans="1:2">
      <c r="A287" s="34">
        <f t="shared" si="8"/>
        <v>0.24999999999999922</v>
      </c>
      <c r="B287" s="34">
        <f t="shared" si="9"/>
        <v>0</v>
      </c>
    </row>
    <row r="288" spans="1:2">
      <c r="A288" s="34">
        <f t="shared" si="8"/>
        <v>0.24999999999999922</v>
      </c>
      <c r="B288" s="34">
        <f t="shared" si="9"/>
        <v>0</v>
      </c>
    </row>
    <row r="289" spans="1:2">
      <c r="A289" s="34">
        <f t="shared" si="8"/>
        <v>0.24999999999999922</v>
      </c>
      <c r="B289" s="34">
        <f t="shared" si="9"/>
        <v>0</v>
      </c>
    </row>
    <row r="290" spans="1:2">
      <c r="A290" s="34">
        <f t="shared" si="8"/>
        <v>0.24999999999999922</v>
      </c>
      <c r="B290" s="34">
        <f t="shared" si="9"/>
        <v>0</v>
      </c>
    </row>
    <row r="291" spans="1:2">
      <c r="A291" s="34">
        <f t="shared" si="8"/>
        <v>0.24999999999999922</v>
      </c>
      <c r="B291" s="34">
        <f t="shared" si="9"/>
        <v>0</v>
      </c>
    </row>
    <row r="292" spans="1:2">
      <c r="A292" s="34">
        <f t="shared" si="8"/>
        <v>0.24999999999999922</v>
      </c>
      <c r="B292" s="34">
        <f t="shared" si="9"/>
        <v>0</v>
      </c>
    </row>
    <row r="293" spans="1:2">
      <c r="A293" s="34">
        <f t="shared" si="8"/>
        <v>0.24999999999999922</v>
      </c>
      <c r="B293" s="34">
        <f t="shared" si="9"/>
        <v>0</v>
      </c>
    </row>
    <row r="294" spans="1:2">
      <c r="A294" s="34">
        <f t="shared" si="8"/>
        <v>0.24999999999999922</v>
      </c>
      <c r="B294" s="34">
        <f t="shared" si="9"/>
        <v>0</v>
      </c>
    </row>
    <row r="295" spans="1:2">
      <c r="A295" s="34">
        <f t="shared" si="8"/>
        <v>0.24999999999999922</v>
      </c>
      <c r="B295" s="34">
        <f t="shared" si="9"/>
        <v>0</v>
      </c>
    </row>
    <row r="296" spans="1:2">
      <c r="A296" s="34">
        <f t="shared" si="8"/>
        <v>0.24999999999999922</v>
      </c>
      <c r="B296" s="34">
        <f t="shared" si="9"/>
        <v>0</v>
      </c>
    </row>
    <row r="297" spans="1:2">
      <c r="A297" s="34">
        <f t="shared" si="8"/>
        <v>0.24999999999999922</v>
      </c>
      <c r="B297" s="34">
        <f t="shared" si="9"/>
        <v>0</v>
      </c>
    </row>
    <row r="298" spans="1:2">
      <c r="A298" s="34">
        <f t="shared" si="8"/>
        <v>0.24999999999999922</v>
      </c>
      <c r="B298" s="34">
        <f t="shared" si="9"/>
        <v>0</v>
      </c>
    </row>
    <row r="299" spans="1:2">
      <c r="A299" s="34">
        <f t="shared" si="8"/>
        <v>0.24999999999999922</v>
      </c>
      <c r="B299" s="34">
        <f t="shared" si="9"/>
        <v>0</v>
      </c>
    </row>
    <row r="300" spans="1:2">
      <c r="A300" s="34">
        <f t="shared" si="8"/>
        <v>0.24999999999999922</v>
      </c>
      <c r="B300" s="34">
        <f t="shared" si="9"/>
        <v>0</v>
      </c>
    </row>
    <row r="301" spans="1:2">
      <c r="A301" s="34">
        <f t="shared" si="8"/>
        <v>0.24999999999999922</v>
      </c>
      <c r="B301" s="34">
        <f t="shared" si="9"/>
        <v>0</v>
      </c>
    </row>
    <row r="302" spans="1:2">
      <c r="A302" s="34">
        <f t="shared" si="8"/>
        <v>0.24999999999999922</v>
      </c>
      <c r="B302" s="34">
        <f t="shared" si="9"/>
        <v>0</v>
      </c>
    </row>
    <row r="303" spans="1:2">
      <c r="A303" s="34">
        <f t="shared" si="8"/>
        <v>0.24999999999999922</v>
      </c>
      <c r="B303" s="34">
        <f t="shared" si="9"/>
        <v>0</v>
      </c>
    </row>
    <row r="304" spans="1:2">
      <c r="A304" s="34">
        <f t="shared" si="8"/>
        <v>0.24999999999999922</v>
      </c>
      <c r="B304" s="34">
        <f t="shared" si="9"/>
        <v>0</v>
      </c>
    </row>
    <row r="305" spans="1:2">
      <c r="A305" s="34">
        <f t="shared" si="8"/>
        <v>0.24999999999999922</v>
      </c>
      <c r="B305" s="34">
        <f t="shared" si="9"/>
        <v>0</v>
      </c>
    </row>
    <row r="306" spans="1:2">
      <c r="A306" s="34">
        <f t="shared" si="8"/>
        <v>0.24999999999999922</v>
      </c>
      <c r="B306" s="34">
        <f t="shared" si="9"/>
        <v>0</v>
      </c>
    </row>
    <row r="307" spans="1:2">
      <c r="A307" s="34">
        <f t="shared" si="8"/>
        <v>0.24999999999999922</v>
      </c>
      <c r="B307" s="34">
        <f t="shared" si="9"/>
        <v>0</v>
      </c>
    </row>
    <row r="308" spans="1:2">
      <c r="A308" s="34">
        <f t="shared" si="8"/>
        <v>0.24999999999999922</v>
      </c>
      <c r="B308" s="34">
        <f t="shared" si="9"/>
        <v>0</v>
      </c>
    </row>
    <row r="309" spans="1:2">
      <c r="A309" s="34">
        <f t="shared" si="8"/>
        <v>0.24999999999999922</v>
      </c>
      <c r="B309" s="34">
        <f t="shared" si="9"/>
        <v>0</v>
      </c>
    </row>
    <row r="310" spans="1:2">
      <c r="A310" s="34">
        <f t="shared" si="8"/>
        <v>0.24999999999999922</v>
      </c>
      <c r="B310" s="34">
        <f t="shared" si="9"/>
        <v>0</v>
      </c>
    </row>
    <row r="311" spans="1:2">
      <c r="A311" s="34">
        <f t="shared" si="8"/>
        <v>0.24999999999999922</v>
      </c>
      <c r="B311" s="34">
        <f t="shared" si="9"/>
        <v>0</v>
      </c>
    </row>
    <row r="312" spans="1:2">
      <c r="A312" s="34">
        <f t="shared" si="8"/>
        <v>0.24999999999999922</v>
      </c>
      <c r="B312" s="34">
        <f t="shared" si="9"/>
        <v>0</v>
      </c>
    </row>
    <row r="313" spans="1:2">
      <c r="A313" s="34">
        <f t="shared" si="8"/>
        <v>0.24999999999999922</v>
      </c>
      <c r="B313" s="34">
        <f t="shared" si="9"/>
        <v>0</v>
      </c>
    </row>
    <row r="314" spans="1:2">
      <c r="A314" s="34">
        <f t="shared" si="8"/>
        <v>0.24999999999999922</v>
      </c>
      <c r="B314" s="34">
        <f t="shared" si="9"/>
        <v>0</v>
      </c>
    </row>
    <row r="315" spans="1:2">
      <c r="A315" s="34">
        <f t="shared" si="8"/>
        <v>0.24999999999999922</v>
      </c>
      <c r="B315" s="34">
        <f t="shared" si="9"/>
        <v>0</v>
      </c>
    </row>
    <row r="316" spans="1:2">
      <c r="A316" s="34">
        <f t="shared" si="8"/>
        <v>0.24999999999999922</v>
      </c>
      <c r="B316" s="34">
        <f t="shared" si="9"/>
        <v>0</v>
      </c>
    </row>
    <row r="317" spans="1:2">
      <c r="A317" s="34">
        <f t="shared" si="8"/>
        <v>0.24999999999999922</v>
      </c>
      <c r="B317" s="34">
        <f t="shared" si="9"/>
        <v>0</v>
      </c>
    </row>
    <row r="318" spans="1:2">
      <c r="A318" s="34">
        <f t="shared" si="8"/>
        <v>0.24999999999999922</v>
      </c>
      <c r="B318" s="34">
        <f t="shared" si="9"/>
        <v>0</v>
      </c>
    </row>
    <row r="319" spans="1:2">
      <c r="A319" s="34">
        <f t="shared" si="8"/>
        <v>0.24999999999999922</v>
      </c>
      <c r="B319" s="34">
        <f t="shared" si="9"/>
        <v>0</v>
      </c>
    </row>
    <row r="320" spans="1:2">
      <c r="A320" s="34">
        <f t="shared" si="8"/>
        <v>0.24999999999999922</v>
      </c>
      <c r="B320" s="34">
        <f t="shared" si="9"/>
        <v>0</v>
      </c>
    </row>
    <row r="321" spans="1:2">
      <c r="A321" s="34">
        <f t="shared" si="8"/>
        <v>0.24999999999999922</v>
      </c>
      <c r="B321" s="34">
        <f t="shared" si="9"/>
        <v>0</v>
      </c>
    </row>
    <row r="322" spans="1:2">
      <c r="A322" s="34">
        <f t="shared" si="8"/>
        <v>0.24999999999999922</v>
      </c>
      <c r="B322" s="34">
        <f t="shared" si="9"/>
        <v>0</v>
      </c>
    </row>
    <row r="323" spans="1:2">
      <c r="A323" s="34">
        <f t="shared" si="8"/>
        <v>0.24999999999999922</v>
      </c>
      <c r="B323" s="34">
        <f t="shared" si="9"/>
        <v>0</v>
      </c>
    </row>
    <row r="324" spans="1:2">
      <c r="A324" s="34">
        <f t="shared" si="8"/>
        <v>0.24999999999999922</v>
      </c>
      <c r="B324" s="34">
        <f t="shared" si="9"/>
        <v>0</v>
      </c>
    </row>
    <row r="325" spans="1:2">
      <c r="A325" s="34">
        <f t="shared" si="8"/>
        <v>0.24999999999999922</v>
      </c>
      <c r="B325" s="34">
        <f t="shared" si="9"/>
        <v>0</v>
      </c>
    </row>
    <row r="326" spans="1:2">
      <c r="A326" s="34">
        <f t="shared" si="8"/>
        <v>0.24999999999999922</v>
      </c>
      <c r="B326" s="34">
        <f t="shared" si="9"/>
        <v>0</v>
      </c>
    </row>
    <row r="327" spans="1:2">
      <c r="A327" s="34">
        <f t="shared" ref="A327:A390" si="10">POWER(POWER(2,0.05),M327-40)</f>
        <v>0.24999999999999922</v>
      </c>
      <c r="B327" s="34">
        <f t="shared" ref="B327:B390" si="11">M327/30</f>
        <v>0</v>
      </c>
    </row>
    <row r="328" spans="1:2">
      <c r="A328" s="34">
        <f t="shared" si="10"/>
        <v>0.24999999999999922</v>
      </c>
      <c r="B328" s="34">
        <f t="shared" si="11"/>
        <v>0</v>
      </c>
    </row>
    <row r="329" spans="1:2">
      <c r="A329" s="34">
        <f t="shared" si="10"/>
        <v>0.24999999999999922</v>
      </c>
      <c r="B329" s="34">
        <f t="shared" si="11"/>
        <v>0</v>
      </c>
    </row>
    <row r="330" spans="1:2">
      <c r="A330" s="34">
        <f t="shared" si="10"/>
        <v>0.24999999999999922</v>
      </c>
      <c r="B330" s="34">
        <f t="shared" si="11"/>
        <v>0</v>
      </c>
    </row>
    <row r="331" spans="1:2">
      <c r="A331" s="34">
        <f t="shared" si="10"/>
        <v>0.24999999999999922</v>
      </c>
      <c r="B331" s="34">
        <f t="shared" si="11"/>
        <v>0</v>
      </c>
    </row>
    <row r="332" spans="1:2">
      <c r="A332" s="34">
        <f t="shared" si="10"/>
        <v>0.24999999999999922</v>
      </c>
      <c r="B332" s="34">
        <f t="shared" si="11"/>
        <v>0</v>
      </c>
    </row>
    <row r="333" spans="1:2">
      <c r="A333" s="34">
        <f t="shared" si="10"/>
        <v>0.24999999999999922</v>
      </c>
      <c r="B333" s="34">
        <f t="shared" si="11"/>
        <v>0</v>
      </c>
    </row>
    <row r="334" spans="1:2">
      <c r="A334" s="34">
        <f t="shared" si="10"/>
        <v>0.24999999999999922</v>
      </c>
      <c r="B334" s="34">
        <f t="shared" si="11"/>
        <v>0</v>
      </c>
    </row>
    <row r="335" spans="1:2">
      <c r="A335" s="34">
        <f t="shared" si="10"/>
        <v>0.24999999999999922</v>
      </c>
      <c r="B335" s="34">
        <f t="shared" si="11"/>
        <v>0</v>
      </c>
    </row>
    <row r="336" spans="1:2">
      <c r="A336" s="34">
        <f t="shared" si="10"/>
        <v>0.24999999999999922</v>
      </c>
      <c r="B336" s="34">
        <f t="shared" si="11"/>
        <v>0</v>
      </c>
    </row>
    <row r="337" spans="1:2">
      <c r="A337" s="34">
        <f t="shared" si="10"/>
        <v>0.24999999999999922</v>
      </c>
      <c r="B337" s="34">
        <f t="shared" si="11"/>
        <v>0</v>
      </c>
    </row>
    <row r="338" spans="1:2">
      <c r="A338" s="34">
        <f t="shared" si="10"/>
        <v>0.24999999999999922</v>
      </c>
      <c r="B338" s="34">
        <f t="shared" si="11"/>
        <v>0</v>
      </c>
    </row>
    <row r="339" spans="1:2">
      <c r="A339" s="34">
        <f t="shared" si="10"/>
        <v>0.24999999999999922</v>
      </c>
      <c r="B339" s="34">
        <f t="shared" si="11"/>
        <v>0</v>
      </c>
    </row>
    <row r="340" spans="1:2">
      <c r="A340" s="34">
        <f t="shared" si="10"/>
        <v>0.24999999999999922</v>
      </c>
      <c r="B340" s="34">
        <f t="shared" si="11"/>
        <v>0</v>
      </c>
    </row>
    <row r="341" spans="1:2">
      <c r="A341" s="34">
        <f t="shared" si="10"/>
        <v>0.24999999999999922</v>
      </c>
      <c r="B341" s="34">
        <f t="shared" si="11"/>
        <v>0</v>
      </c>
    </row>
    <row r="342" spans="1:2">
      <c r="A342" s="34">
        <f t="shared" si="10"/>
        <v>0.24999999999999922</v>
      </c>
      <c r="B342" s="34">
        <f t="shared" si="11"/>
        <v>0</v>
      </c>
    </row>
    <row r="343" spans="1:2">
      <c r="A343" s="34">
        <f t="shared" si="10"/>
        <v>0.24999999999999922</v>
      </c>
      <c r="B343" s="34">
        <f t="shared" si="11"/>
        <v>0</v>
      </c>
    </row>
    <row r="344" spans="1:2">
      <c r="A344" s="34">
        <f t="shared" si="10"/>
        <v>0.24999999999999922</v>
      </c>
      <c r="B344" s="34">
        <f t="shared" si="11"/>
        <v>0</v>
      </c>
    </row>
    <row r="345" spans="1:2">
      <c r="A345" s="34">
        <f t="shared" si="10"/>
        <v>0.24999999999999922</v>
      </c>
      <c r="B345" s="34">
        <f t="shared" si="11"/>
        <v>0</v>
      </c>
    </row>
    <row r="346" spans="1:2">
      <c r="A346" s="34">
        <f t="shared" si="10"/>
        <v>0.24999999999999922</v>
      </c>
      <c r="B346" s="34">
        <f t="shared" si="11"/>
        <v>0</v>
      </c>
    </row>
    <row r="347" spans="1:2">
      <c r="A347" s="34">
        <f t="shared" si="10"/>
        <v>0.24999999999999922</v>
      </c>
      <c r="B347" s="34">
        <f t="shared" si="11"/>
        <v>0</v>
      </c>
    </row>
    <row r="348" spans="1:2">
      <c r="A348" s="34">
        <f t="shared" si="10"/>
        <v>0.24999999999999922</v>
      </c>
      <c r="B348" s="34">
        <f t="shared" si="11"/>
        <v>0</v>
      </c>
    </row>
    <row r="349" spans="1:2">
      <c r="A349" s="34">
        <f t="shared" si="10"/>
        <v>0.24999999999999922</v>
      </c>
      <c r="B349" s="34">
        <f t="shared" si="11"/>
        <v>0</v>
      </c>
    </row>
    <row r="350" spans="1:2">
      <c r="A350" s="34">
        <f t="shared" si="10"/>
        <v>0.24999999999999922</v>
      </c>
      <c r="B350" s="34">
        <f t="shared" si="11"/>
        <v>0</v>
      </c>
    </row>
    <row r="351" spans="1:2">
      <c r="A351" s="34">
        <f t="shared" si="10"/>
        <v>0.24999999999999922</v>
      </c>
      <c r="B351" s="34">
        <f t="shared" si="11"/>
        <v>0</v>
      </c>
    </row>
    <row r="352" spans="1:2">
      <c r="A352" s="34">
        <f t="shared" si="10"/>
        <v>0.24999999999999922</v>
      </c>
      <c r="B352" s="34">
        <f t="shared" si="11"/>
        <v>0</v>
      </c>
    </row>
    <row r="353" spans="1:2">
      <c r="A353" s="34">
        <f t="shared" si="10"/>
        <v>0.24999999999999922</v>
      </c>
      <c r="B353" s="34">
        <f t="shared" si="11"/>
        <v>0</v>
      </c>
    </row>
    <row r="354" spans="1:2">
      <c r="A354" s="34">
        <f t="shared" si="10"/>
        <v>0.24999999999999922</v>
      </c>
      <c r="B354" s="34">
        <f t="shared" si="11"/>
        <v>0</v>
      </c>
    </row>
    <row r="355" spans="1:2">
      <c r="A355" s="34">
        <f t="shared" si="10"/>
        <v>0.24999999999999922</v>
      </c>
      <c r="B355" s="34">
        <f t="shared" si="11"/>
        <v>0</v>
      </c>
    </row>
    <row r="356" spans="1:2">
      <c r="A356" s="34">
        <f t="shared" si="10"/>
        <v>0.24999999999999922</v>
      </c>
      <c r="B356" s="34">
        <f t="shared" si="11"/>
        <v>0</v>
      </c>
    </row>
    <row r="357" spans="1:2">
      <c r="A357" s="34">
        <f t="shared" si="10"/>
        <v>0.24999999999999922</v>
      </c>
      <c r="B357" s="34">
        <f t="shared" si="11"/>
        <v>0</v>
      </c>
    </row>
    <row r="358" spans="1:2">
      <c r="A358" s="34">
        <f t="shared" si="10"/>
        <v>0.24999999999999922</v>
      </c>
      <c r="B358" s="34">
        <f t="shared" si="11"/>
        <v>0</v>
      </c>
    </row>
    <row r="359" spans="1:2">
      <c r="A359" s="34">
        <f t="shared" si="10"/>
        <v>0.24999999999999922</v>
      </c>
      <c r="B359" s="34">
        <f t="shared" si="11"/>
        <v>0</v>
      </c>
    </row>
    <row r="360" spans="1:2">
      <c r="A360" s="34">
        <f t="shared" si="10"/>
        <v>0.24999999999999922</v>
      </c>
      <c r="B360" s="34">
        <f t="shared" si="11"/>
        <v>0</v>
      </c>
    </row>
    <row r="361" spans="1:2">
      <c r="A361" s="34">
        <f t="shared" si="10"/>
        <v>0.24999999999999922</v>
      </c>
      <c r="B361" s="34">
        <f t="shared" si="11"/>
        <v>0</v>
      </c>
    </row>
    <row r="362" spans="1:2">
      <c r="A362" s="34">
        <f t="shared" si="10"/>
        <v>0.24999999999999922</v>
      </c>
      <c r="B362" s="34">
        <f t="shared" si="11"/>
        <v>0</v>
      </c>
    </row>
    <row r="363" spans="1:2">
      <c r="A363" s="34">
        <f t="shared" si="10"/>
        <v>0.24999999999999922</v>
      </c>
      <c r="B363" s="34">
        <f t="shared" si="11"/>
        <v>0</v>
      </c>
    </row>
    <row r="364" spans="1:2">
      <c r="A364" s="34">
        <f t="shared" si="10"/>
        <v>0.24999999999999922</v>
      </c>
      <c r="B364" s="34">
        <f t="shared" si="11"/>
        <v>0</v>
      </c>
    </row>
    <row r="365" spans="1:2">
      <c r="A365" s="34">
        <f t="shared" si="10"/>
        <v>0.24999999999999922</v>
      </c>
      <c r="B365" s="34">
        <f t="shared" si="11"/>
        <v>0</v>
      </c>
    </row>
    <row r="366" spans="1:2">
      <c r="A366" s="34">
        <f t="shared" si="10"/>
        <v>0.24999999999999922</v>
      </c>
      <c r="B366" s="34">
        <f t="shared" si="11"/>
        <v>0</v>
      </c>
    </row>
    <row r="367" spans="1:2">
      <c r="A367" s="34">
        <f t="shared" si="10"/>
        <v>0.24999999999999922</v>
      </c>
      <c r="B367" s="34">
        <f t="shared" si="11"/>
        <v>0</v>
      </c>
    </row>
    <row r="368" spans="1:2">
      <c r="A368" s="34">
        <f t="shared" si="10"/>
        <v>0.24999999999999922</v>
      </c>
      <c r="B368" s="34">
        <f t="shared" si="11"/>
        <v>0</v>
      </c>
    </row>
    <row r="369" spans="1:2">
      <c r="A369" s="34">
        <f t="shared" si="10"/>
        <v>0.24999999999999922</v>
      </c>
      <c r="B369" s="34">
        <f t="shared" si="11"/>
        <v>0</v>
      </c>
    </row>
    <row r="370" spans="1:2">
      <c r="A370" s="34">
        <f t="shared" si="10"/>
        <v>0.24999999999999922</v>
      </c>
      <c r="B370" s="34">
        <f t="shared" si="11"/>
        <v>0</v>
      </c>
    </row>
    <row r="371" spans="1:2">
      <c r="A371" s="34">
        <f t="shared" si="10"/>
        <v>0.24999999999999922</v>
      </c>
      <c r="B371" s="34">
        <f t="shared" si="11"/>
        <v>0</v>
      </c>
    </row>
    <row r="372" spans="1:2">
      <c r="A372" s="34">
        <f t="shared" si="10"/>
        <v>0.24999999999999922</v>
      </c>
      <c r="B372" s="34">
        <f t="shared" si="11"/>
        <v>0</v>
      </c>
    </row>
    <row r="373" spans="1:2">
      <c r="A373" s="34">
        <f t="shared" si="10"/>
        <v>0.24999999999999922</v>
      </c>
      <c r="B373" s="34">
        <f t="shared" si="11"/>
        <v>0</v>
      </c>
    </row>
    <row r="374" spans="1:2">
      <c r="A374" s="34">
        <f t="shared" si="10"/>
        <v>0.24999999999999922</v>
      </c>
      <c r="B374" s="34">
        <f t="shared" si="11"/>
        <v>0</v>
      </c>
    </row>
    <row r="375" spans="1:2">
      <c r="A375" s="34">
        <f t="shared" si="10"/>
        <v>0.24999999999999922</v>
      </c>
      <c r="B375" s="34">
        <f t="shared" si="11"/>
        <v>0</v>
      </c>
    </row>
    <row r="376" spans="1:2">
      <c r="A376" s="34">
        <f t="shared" si="10"/>
        <v>0.24999999999999922</v>
      </c>
      <c r="B376" s="34">
        <f t="shared" si="11"/>
        <v>0</v>
      </c>
    </row>
    <row r="377" spans="1:2">
      <c r="A377" s="34">
        <f t="shared" si="10"/>
        <v>0.24999999999999922</v>
      </c>
      <c r="B377" s="34">
        <f t="shared" si="11"/>
        <v>0</v>
      </c>
    </row>
    <row r="378" spans="1:2">
      <c r="A378" s="34">
        <f t="shared" si="10"/>
        <v>0.24999999999999922</v>
      </c>
      <c r="B378" s="34">
        <f t="shared" si="11"/>
        <v>0</v>
      </c>
    </row>
    <row r="379" spans="1:2">
      <c r="A379" s="34">
        <f t="shared" si="10"/>
        <v>0.24999999999999922</v>
      </c>
      <c r="B379" s="34">
        <f t="shared" si="11"/>
        <v>0</v>
      </c>
    </row>
    <row r="380" spans="1:2">
      <c r="A380" s="34">
        <f t="shared" si="10"/>
        <v>0.24999999999999922</v>
      </c>
      <c r="B380" s="34">
        <f t="shared" si="11"/>
        <v>0</v>
      </c>
    </row>
    <row r="381" spans="1:2">
      <c r="A381" s="34">
        <f t="shared" si="10"/>
        <v>0.24999999999999922</v>
      </c>
      <c r="B381" s="34">
        <f t="shared" si="11"/>
        <v>0</v>
      </c>
    </row>
    <row r="382" spans="1:2">
      <c r="A382" s="34">
        <f t="shared" si="10"/>
        <v>0.24999999999999922</v>
      </c>
      <c r="B382" s="34">
        <f t="shared" si="11"/>
        <v>0</v>
      </c>
    </row>
    <row r="383" spans="1:2">
      <c r="A383" s="34">
        <f t="shared" si="10"/>
        <v>0.24999999999999922</v>
      </c>
      <c r="B383" s="34">
        <f t="shared" si="11"/>
        <v>0</v>
      </c>
    </row>
    <row r="384" spans="1:2">
      <c r="A384" s="34">
        <f t="shared" si="10"/>
        <v>0.24999999999999922</v>
      </c>
      <c r="B384" s="34">
        <f t="shared" si="11"/>
        <v>0</v>
      </c>
    </row>
    <row r="385" spans="1:2">
      <c r="A385" s="34">
        <f t="shared" si="10"/>
        <v>0.24999999999999922</v>
      </c>
      <c r="B385" s="34">
        <f t="shared" si="11"/>
        <v>0</v>
      </c>
    </row>
    <row r="386" spans="1:2">
      <c r="A386" s="34">
        <f t="shared" si="10"/>
        <v>0.24999999999999922</v>
      </c>
      <c r="B386" s="34">
        <f t="shared" si="11"/>
        <v>0</v>
      </c>
    </row>
    <row r="387" spans="1:2">
      <c r="A387" s="34">
        <f t="shared" si="10"/>
        <v>0.24999999999999922</v>
      </c>
      <c r="B387" s="34">
        <f t="shared" si="11"/>
        <v>0</v>
      </c>
    </row>
    <row r="388" spans="1:2">
      <c r="A388" s="34">
        <f t="shared" si="10"/>
        <v>0.24999999999999922</v>
      </c>
      <c r="B388" s="34">
        <f t="shared" si="11"/>
        <v>0</v>
      </c>
    </row>
    <row r="389" spans="1:2">
      <c r="A389" s="34">
        <f t="shared" si="10"/>
        <v>0.24999999999999922</v>
      </c>
      <c r="B389" s="34">
        <f t="shared" si="11"/>
        <v>0</v>
      </c>
    </row>
    <row r="390" spans="1:2">
      <c r="A390" s="34">
        <f t="shared" si="10"/>
        <v>0.24999999999999922</v>
      </c>
      <c r="B390" s="34">
        <f t="shared" si="11"/>
        <v>0</v>
      </c>
    </row>
    <row r="391" spans="1:2">
      <c r="A391" s="34">
        <f t="shared" ref="A391:A454" si="12">POWER(POWER(2,0.05),M391-40)</f>
        <v>0.24999999999999922</v>
      </c>
      <c r="B391" s="34">
        <f t="shared" ref="B391:B454" si="13">M391/30</f>
        <v>0</v>
      </c>
    </row>
    <row r="392" spans="1:2">
      <c r="A392" s="34">
        <f t="shared" si="12"/>
        <v>0.24999999999999922</v>
      </c>
      <c r="B392" s="34">
        <f t="shared" si="13"/>
        <v>0</v>
      </c>
    </row>
    <row r="393" spans="1:2">
      <c r="A393" s="34">
        <f t="shared" si="12"/>
        <v>0.24999999999999922</v>
      </c>
      <c r="B393" s="34">
        <f t="shared" si="13"/>
        <v>0</v>
      </c>
    </row>
    <row r="394" spans="1:2">
      <c r="A394" s="34">
        <f t="shared" si="12"/>
        <v>0.24999999999999922</v>
      </c>
      <c r="B394" s="34">
        <f t="shared" si="13"/>
        <v>0</v>
      </c>
    </row>
    <row r="395" spans="1:2">
      <c r="A395" s="34">
        <f t="shared" si="12"/>
        <v>0.24999999999999922</v>
      </c>
      <c r="B395" s="34">
        <f t="shared" si="13"/>
        <v>0</v>
      </c>
    </row>
    <row r="396" spans="1:2">
      <c r="A396" s="34">
        <f t="shared" si="12"/>
        <v>0.24999999999999922</v>
      </c>
      <c r="B396" s="34">
        <f t="shared" si="13"/>
        <v>0</v>
      </c>
    </row>
    <row r="397" spans="1:2">
      <c r="A397" s="34">
        <f t="shared" si="12"/>
        <v>0.24999999999999922</v>
      </c>
      <c r="B397" s="34">
        <f t="shared" si="13"/>
        <v>0</v>
      </c>
    </row>
    <row r="398" spans="1:2">
      <c r="A398" s="34">
        <f t="shared" si="12"/>
        <v>0.24999999999999922</v>
      </c>
      <c r="B398" s="34">
        <f t="shared" si="13"/>
        <v>0</v>
      </c>
    </row>
    <row r="399" spans="1:2">
      <c r="A399" s="34">
        <f t="shared" si="12"/>
        <v>0.24999999999999922</v>
      </c>
      <c r="B399" s="34">
        <f t="shared" si="13"/>
        <v>0</v>
      </c>
    </row>
    <row r="400" spans="1:2">
      <c r="A400" s="34">
        <f t="shared" si="12"/>
        <v>0.24999999999999922</v>
      </c>
      <c r="B400" s="34">
        <f t="shared" si="13"/>
        <v>0</v>
      </c>
    </row>
    <row r="401" spans="1:2">
      <c r="A401" s="34">
        <f t="shared" si="12"/>
        <v>0.24999999999999922</v>
      </c>
      <c r="B401" s="34">
        <f t="shared" si="13"/>
        <v>0</v>
      </c>
    </row>
    <row r="402" spans="1:2">
      <c r="A402" s="34">
        <f t="shared" si="12"/>
        <v>0.24999999999999922</v>
      </c>
      <c r="B402" s="34">
        <f t="shared" si="13"/>
        <v>0</v>
      </c>
    </row>
    <row r="403" spans="1:2">
      <c r="A403" s="34">
        <f t="shared" si="12"/>
        <v>0.24999999999999922</v>
      </c>
      <c r="B403" s="34">
        <f t="shared" si="13"/>
        <v>0</v>
      </c>
    </row>
    <row r="404" spans="1:2">
      <c r="A404" s="34">
        <f t="shared" si="12"/>
        <v>0.24999999999999922</v>
      </c>
      <c r="B404" s="34">
        <f t="shared" si="13"/>
        <v>0</v>
      </c>
    </row>
    <row r="405" spans="1:2">
      <c r="A405" s="34">
        <f t="shared" si="12"/>
        <v>0.24999999999999922</v>
      </c>
      <c r="B405" s="34">
        <f t="shared" si="13"/>
        <v>0</v>
      </c>
    </row>
    <row r="406" spans="1:2">
      <c r="A406" s="34">
        <f t="shared" si="12"/>
        <v>0.24999999999999922</v>
      </c>
      <c r="B406" s="34">
        <f t="shared" si="13"/>
        <v>0</v>
      </c>
    </row>
    <row r="407" spans="1:2">
      <c r="A407" s="34">
        <f t="shared" si="12"/>
        <v>0.24999999999999922</v>
      </c>
      <c r="B407" s="34">
        <f t="shared" si="13"/>
        <v>0</v>
      </c>
    </row>
    <row r="408" spans="1:2">
      <c r="A408" s="34">
        <f t="shared" si="12"/>
        <v>0.24999999999999922</v>
      </c>
      <c r="B408" s="34">
        <f t="shared" si="13"/>
        <v>0</v>
      </c>
    </row>
    <row r="409" spans="1:2">
      <c r="A409" s="34">
        <f t="shared" si="12"/>
        <v>0.24999999999999922</v>
      </c>
      <c r="B409" s="34">
        <f t="shared" si="13"/>
        <v>0</v>
      </c>
    </row>
    <row r="410" spans="1:2">
      <c r="A410" s="34">
        <f t="shared" si="12"/>
        <v>0.24999999999999922</v>
      </c>
      <c r="B410" s="34">
        <f t="shared" si="13"/>
        <v>0</v>
      </c>
    </row>
    <row r="411" spans="1:2">
      <c r="A411" s="34">
        <f t="shared" si="12"/>
        <v>0.24999999999999922</v>
      </c>
      <c r="B411" s="34">
        <f t="shared" si="13"/>
        <v>0</v>
      </c>
    </row>
    <row r="412" spans="1:2">
      <c r="A412" s="34">
        <f t="shared" si="12"/>
        <v>0.24999999999999922</v>
      </c>
      <c r="B412" s="34">
        <f t="shared" si="13"/>
        <v>0</v>
      </c>
    </row>
    <row r="413" spans="1:2">
      <c r="A413" s="34">
        <f t="shared" si="12"/>
        <v>0.24999999999999922</v>
      </c>
      <c r="B413" s="34">
        <f t="shared" si="13"/>
        <v>0</v>
      </c>
    </row>
    <row r="414" spans="1:2">
      <c r="A414" s="34">
        <f t="shared" si="12"/>
        <v>0.24999999999999922</v>
      </c>
      <c r="B414" s="34">
        <f t="shared" si="13"/>
        <v>0</v>
      </c>
    </row>
    <row r="415" spans="1:2">
      <c r="A415" s="34">
        <f t="shared" si="12"/>
        <v>0.24999999999999922</v>
      </c>
      <c r="B415" s="34">
        <f t="shared" si="13"/>
        <v>0</v>
      </c>
    </row>
    <row r="416" spans="1:2">
      <c r="A416" s="34">
        <f t="shared" si="12"/>
        <v>0.24999999999999922</v>
      </c>
      <c r="B416" s="34">
        <f t="shared" si="13"/>
        <v>0</v>
      </c>
    </row>
    <row r="417" spans="1:2">
      <c r="A417" s="34">
        <f t="shared" si="12"/>
        <v>0.24999999999999922</v>
      </c>
      <c r="B417" s="34">
        <f t="shared" si="13"/>
        <v>0</v>
      </c>
    </row>
    <row r="418" spans="1:2">
      <c r="A418" s="34">
        <f t="shared" si="12"/>
        <v>0.24999999999999922</v>
      </c>
      <c r="B418" s="34">
        <f t="shared" si="13"/>
        <v>0</v>
      </c>
    </row>
    <row r="419" spans="1:2">
      <c r="A419" s="34">
        <f t="shared" si="12"/>
        <v>0.24999999999999922</v>
      </c>
      <c r="B419" s="34">
        <f t="shared" si="13"/>
        <v>0</v>
      </c>
    </row>
    <row r="420" spans="1:2">
      <c r="A420" s="34">
        <f t="shared" si="12"/>
        <v>0.24999999999999922</v>
      </c>
      <c r="B420" s="34">
        <f t="shared" si="13"/>
        <v>0</v>
      </c>
    </row>
    <row r="421" spans="1:2">
      <c r="A421" s="34">
        <f t="shared" si="12"/>
        <v>0.24999999999999922</v>
      </c>
      <c r="B421" s="34">
        <f t="shared" si="13"/>
        <v>0</v>
      </c>
    </row>
    <row r="422" spans="1:2">
      <c r="A422" s="34">
        <f t="shared" si="12"/>
        <v>0.24999999999999922</v>
      </c>
      <c r="B422" s="34">
        <f t="shared" si="13"/>
        <v>0</v>
      </c>
    </row>
    <row r="423" spans="1:2">
      <c r="A423" s="34">
        <f t="shared" si="12"/>
        <v>0.24999999999999922</v>
      </c>
      <c r="B423" s="34">
        <f t="shared" si="13"/>
        <v>0</v>
      </c>
    </row>
    <row r="424" spans="1:2">
      <c r="A424" s="34">
        <f t="shared" si="12"/>
        <v>0.24999999999999922</v>
      </c>
      <c r="B424" s="34">
        <f t="shared" si="13"/>
        <v>0</v>
      </c>
    </row>
    <row r="425" spans="1:2">
      <c r="A425" s="34">
        <f t="shared" si="12"/>
        <v>0.24999999999999922</v>
      </c>
      <c r="B425" s="34">
        <f t="shared" si="13"/>
        <v>0</v>
      </c>
    </row>
    <row r="426" spans="1:2">
      <c r="A426" s="34">
        <f t="shared" si="12"/>
        <v>0.24999999999999922</v>
      </c>
      <c r="B426" s="34">
        <f t="shared" si="13"/>
        <v>0</v>
      </c>
    </row>
    <row r="427" spans="1:2">
      <c r="A427" s="34">
        <f t="shared" si="12"/>
        <v>0.24999999999999922</v>
      </c>
      <c r="B427" s="34">
        <f t="shared" si="13"/>
        <v>0</v>
      </c>
    </row>
    <row r="428" spans="1:2">
      <c r="A428" s="34">
        <f t="shared" si="12"/>
        <v>0.24999999999999922</v>
      </c>
      <c r="B428" s="34">
        <f t="shared" si="13"/>
        <v>0</v>
      </c>
    </row>
    <row r="429" spans="1:2">
      <c r="A429" s="34">
        <f t="shared" si="12"/>
        <v>0.24999999999999922</v>
      </c>
      <c r="B429" s="34">
        <f t="shared" si="13"/>
        <v>0</v>
      </c>
    </row>
    <row r="430" spans="1:2">
      <c r="A430" s="34">
        <f t="shared" si="12"/>
        <v>0.24999999999999922</v>
      </c>
      <c r="B430" s="34">
        <f t="shared" si="13"/>
        <v>0</v>
      </c>
    </row>
    <row r="431" spans="1:2">
      <c r="A431" s="34">
        <f t="shared" si="12"/>
        <v>0.24999999999999922</v>
      </c>
      <c r="B431" s="34">
        <f t="shared" si="13"/>
        <v>0</v>
      </c>
    </row>
    <row r="432" spans="1:2">
      <c r="A432" s="34">
        <f t="shared" si="12"/>
        <v>0.24999999999999922</v>
      </c>
      <c r="B432" s="34">
        <f t="shared" si="13"/>
        <v>0</v>
      </c>
    </row>
    <row r="433" spans="1:2">
      <c r="A433" s="34">
        <f t="shared" si="12"/>
        <v>0.24999999999999922</v>
      </c>
      <c r="B433" s="34">
        <f t="shared" si="13"/>
        <v>0</v>
      </c>
    </row>
    <row r="434" spans="1:2">
      <c r="A434" s="34">
        <f t="shared" si="12"/>
        <v>0.24999999999999922</v>
      </c>
      <c r="B434" s="34">
        <f t="shared" si="13"/>
        <v>0</v>
      </c>
    </row>
    <row r="435" spans="1:2">
      <c r="A435" s="34">
        <f t="shared" si="12"/>
        <v>0.24999999999999922</v>
      </c>
      <c r="B435" s="34">
        <f t="shared" si="13"/>
        <v>0</v>
      </c>
    </row>
    <row r="436" spans="1:2">
      <c r="A436" s="34">
        <f t="shared" si="12"/>
        <v>0.24999999999999922</v>
      </c>
      <c r="B436" s="34">
        <f t="shared" si="13"/>
        <v>0</v>
      </c>
    </row>
    <row r="437" spans="1:2">
      <c r="A437" s="34">
        <f t="shared" si="12"/>
        <v>0.24999999999999922</v>
      </c>
      <c r="B437" s="34">
        <f t="shared" si="13"/>
        <v>0</v>
      </c>
    </row>
    <row r="438" spans="1:2">
      <c r="A438" s="34">
        <f t="shared" si="12"/>
        <v>0.24999999999999922</v>
      </c>
      <c r="B438" s="34">
        <f t="shared" si="13"/>
        <v>0</v>
      </c>
    </row>
    <row r="439" spans="1:2">
      <c r="A439" s="34">
        <f t="shared" si="12"/>
        <v>0.24999999999999922</v>
      </c>
      <c r="B439" s="34">
        <f t="shared" si="13"/>
        <v>0</v>
      </c>
    </row>
    <row r="440" spans="1:2">
      <c r="A440" s="34">
        <f t="shared" si="12"/>
        <v>0.24999999999999922</v>
      </c>
      <c r="B440" s="34">
        <f t="shared" si="13"/>
        <v>0</v>
      </c>
    </row>
    <row r="441" spans="1:2">
      <c r="A441" s="34">
        <f t="shared" si="12"/>
        <v>0.24999999999999922</v>
      </c>
      <c r="B441" s="34">
        <f t="shared" si="13"/>
        <v>0</v>
      </c>
    </row>
    <row r="442" spans="1:2">
      <c r="A442" s="34">
        <f t="shared" si="12"/>
        <v>0.24999999999999922</v>
      </c>
      <c r="B442" s="34">
        <f t="shared" si="13"/>
        <v>0</v>
      </c>
    </row>
    <row r="443" spans="1:2">
      <c r="A443" s="34">
        <f t="shared" si="12"/>
        <v>0.24999999999999922</v>
      </c>
      <c r="B443" s="34">
        <f t="shared" si="13"/>
        <v>0</v>
      </c>
    </row>
    <row r="444" spans="1:2">
      <c r="A444" s="34">
        <f t="shared" si="12"/>
        <v>0.24999999999999922</v>
      </c>
      <c r="B444" s="34">
        <f t="shared" si="13"/>
        <v>0</v>
      </c>
    </row>
    <row r="445" spans="1:2">
      <c r="A445" s="34">
        <f t="shared" si="12"/>
        <v>0.24999999999999922</v>
      </c>
      <c r="B445" s="34">
        <f t="shared" si="13"/>
        <v>0</v>
      </c>
    </row>
    <row r="446" spans="1:2">
      <c r="A446" s="34">
        <f t="shared" si="12"/>
        <v>0.24999999999999922</v>
      </c>
      <c r="B446" s="34">
        <f t="shared" si="13"/>
        <v>0</v>
      </c>
    </row>
    <row r="447" spans="1:2">
      <c r="A447" s="34">
        <f t="shared" si="12"/>
        <v>0.24999999999999922</v>
      </c>
      <c r="B447" s="34">
        <f t="shared" si="13"/>
        <v>0</v>
      </c>
    </row>
    <row r="448" spans="1:2">
      <c r="A448" s="34">
        <f t="shared" si="12"/>
        <v>0.24999999999999922</v>
      </c>
      <c r="B448" s="34">
        <f t="shared" si="13"/>
        <v>0</v>
      </c>
    </row>
    <row r="449" spans="1:2">
      <c r="A449" s="34">
        <f t="shared" si="12"/>
        <v>0.24999999999999922</v>
      </c>
      <c r="B449" s="34">
        <f t="shared" si="13"/>
        <v>0</v>
      </c>
    </row>
    <row r="450" spans="1:2">
      <c r="A450" s="34">
        <f t="shared" si="12"/>
        <v>0.24999999999999922</v>
      </c>
      <c r="B450" s="34">
        <f t="shared" si="13"/>
        <v>0</v>
      </c>
    </row>
    <row r="451" spans="1:2">
      <c r="A451" s="34">
        <f t="shared" si="12"/>
        <v>0.24999999999999922</v>
      </c>
      <c r="B451" s="34">
        <f t="shared" si="13"/>
        <v>0</v>
      </c>
    </row>
    <row r="452" spans="1:2">
      <c r="A452" s="34">
        <f t="shared" si="12"/>
        <v>0.24999999999999922</v>
      </c>
      <c r="B452" s="34">
        <f t="shared" si="13"/>
        <v>0</v>
      </c>
    </row>
    <row r="453" spans="1:2">
      <c r="A453" s="34">
        <f t="shared" si="12"/>
        <v>0.24999999999999922</v>
      </c>
      <c r="B453" s="34">
        <f t="shared" si="13"/>
        <v>0</v>
      </c>
    </row>
    <row r="454" spans="1:2">
      <c r="A454" s="34">
        <f t="shared" si="12"/>
        <v>0.24999999999999922</v>
      </c>
      <c r="B454" s="34">
        <f t="shared" si="13"/>
        <v>0</v>
      </c>
    </row>
    <row r="455" spans="1:2">
      <c r="A455" s="34">
        <f t="shared" ref="A455:A518" si="14">POWER(POWER(2,0.05),M455-40)</f>
        <v>0.24999999999999922</v>
      </c>
      <c r="B455" s="34">
        <f t="shared" ref="B455:B518" si="15">M455/30</f>
        <v>0</v>
      </c>
    </row>
    <row r="456" spans="1:2">
      <c r="A456" s="34">
        <f t="shared" si="14"/>
        <v>0.24999999999999922</v>
      </c>
      <c r="B456" s="34">
        <f t="shared" si="15"/>
        <v>0</v>
      </c>
    </row>
    <row r="457" spans="1:2">
      <c r="A457" s="34">
        <f t="shared" si="14"/>
        <v>0.24999999999999922</v>
      </c>
      <c r="B457" s="34">
        <f t="shared" si="15"/>
        <v>0</v>
      </c>
    </row>
    <row r="458" spans="1:2">
      <c r="A458" s="34">
        <f t="shared" si="14"/>
        <v>0.24999999999999922</v>
      </c>
      <c r="B458" s="34">
        <f t="shared" si="15"/>
        <v>0</v>
      </c>
    </row>
    <row r="459" spans="1:2">
      <c r="A459" s="34">
        <f t="shared" si="14"/>
        <v>0.24999999999999922</v>
      </c>
      <c r="B459" s="34">
        <f t="shared" si="15"/>
        <v>0</v>
      </c>
    </row>
    <row r="460" spans="1:2">
      <c r="A460" s="34">
        <f t="shared" si="14"/>
        <v>0.24999999999999922</v>
      </c>
      <c r="B460" s="34">
        <f t="shared" si="15"/>
        <v>0</v>
      </c>
    </row>
    <row r="461" spans="1:2">
      <c r="A461" s="34">
        <f t="shared" si="14"/>
        <v>0.24999999999999922</v>
      </c>
      <c r="B461" s="34">
        <f t="shared" si="15"/>
        <v>0</v>
      </c>
    </row>
    <row r="462" spans="1:2">
      <c r="A462" s="34">
        <f t="shared" si="14"/>
        <v>0.24999999999999922</v>
      </c>
      <c r="B462" s="34">
        <f t="shared" si="15"/>
        <v>0</v>
      </c>
    </row>
    <row r="463" spans="1:2">
      <c r="A463" s="34">
        <f t="shared" si="14"/>
        <v>0.24999999999999922</v>
      </c>
      <c r="B463" s="34">
        <f t="shared" si="15"/>
        <v>0</v>
      </c>
    </row>
    <row r="464" spans="1:2">
      <c r="A464" s="34">
        <f t="shared" si="14"/>
        <v>0.24999999999999922</v>
      </c>
      <c r="B464" s="34">
        <f t="shared" si="15"/>
        <v>0</v>
      </c>
    </row>
    <row r="465" spans="1:2">
      <c r="A465" s="34">
        <f t="shared" si="14"/>
        <v>0.24999999999999922</v>
      </c>
      <c r="B465" s="34">
        <f t="shared" si="15"/>
        <v>0</v>
      </c>
    </row>
    <row r="466" spans="1:2">
      <c r="A466" s="34">
        <f t="shared" si="14"/>
        <v>0.24999999999999922</v>
      </c>
      <c r="B466" s="34">
        <f t="shared" si="15"/>
        <v>0</v>
      </c>
    </row>
    <row r="467" spans="1:2">
      <c r="A467" s="34">
        <f t="shared" si="14"/>
        <v>0.24999999999999922</v>
      </c>
      <c r="B467" s="34">
        <f t="shared" si="15"/>
        <v>0</v>
      </c>
    </row>
    <row r="468" spans="1:2">
      <c r="A468" s="34">
        <f t="shared" si="14"/>
        <v>0.24999999999999922</v>
      </c>
      <c r="B468" s="34">
        <f t="shared" si="15"/>
        <v>0</v>
      </c>
    </row>
    <row r="469" spans="1:2">
      <c r="A469" s="34">
        <f t="shared" si="14"/>
        <v>0.24999999999999922</v>
      </c>
      <c r="B469" s="34">
        <f t="shared" si="15"/>
        <v>0</v>
      </c>
    </row>
    <row r="470" spans="1:2">
      <c r="A470" s="34">
        <f t="shared" si="14"/>
        <v>0.24999999999999922</v>
      </c>
      <c r="B470" s="34">
        <f t="shared" si="15"/>
        <v>0</v>
      </c>
    </row>
    <row r="471" spans="1:2">
      <c r="A471" s="34">
        <f t="shared" si="14"/>
        <v>0.24999999999999922</v>
      </c>
      <c r="B471" s="34">
        <f t="shared" si="15"/>
        <v>0</v>
      </c>
    </row>
    <row r="472" spans="1:2">
      <c r="A472" s="34">
        <f t="shared" si="14"/>
        <v>0.24999999999999922</v>
      </c>
      <c r="B472" s="34">
        <f t="shared" si="15"/>
        <v>0</v>
      </c>
    </row>
    <row r="473" spans="1:2">
      <c r="A473" s="34">
        <f t="shared" si="14"/>
        <v>0.24999999999999922</v>
      </c>
      <c r="B473" s="34">
        <f t="shared" si="15"/>
        <v>0</v>
      </c>
    </row>
    <row r="474" spans="1:2">
      <c r="A474" s="34">
        <f t="shared" si="14"/>
        <v>0.24999999999999922</v>
      </c>
      <c r="B474" s="34">
        <f t="shared" si="15"/>
        <v>0</v>
      </c>
    </row>
    <row r="475" spans="1:2">
      <c r="A475" s="34">
        <f t="shared" si="14"/>
        <v>0.24999999999999922</v>
      </c>
      <c r="B475" s="34">
        <f t="shared" si="15"/>
        <v>0</v>
      </c>
    </row>
    <row r="476" spans="1:2">
      <c r="A476" s="34">
        <f t="shared" si="14"/>
        <v>0.24999999999999922</v>
      </c>
      <c r="B476" s="34">
        <f t="shared" si="15"/>
        <v>0</v>
      </c>
    </row>
    <row r="477" spans="1:2">
      <c r="A477" s="34">
        <f t="shared" si="14"/>
        <v>0.24999999999999922</v>
      </c>
      <c r="B477" s="34">
        <f t="shared" si="15"/>
        <v>0</v>
      </c>
    </row>
    <row r="478" spans="1:2">
      <c r="A478" s="34">
        <f t="shared" si="14"/>
        <v>0.24999999999999922</v>
      </c>
      <c r="B478" s="34">
        <f t="shared" si="15"/>
        <v>0</v>
      </c>
    </row>
    <row r="479" spans="1:2">
      <c r="A479" s="34">
        <f t="shared" si="14"/>
        <v>0.24999999999999922</v>
      </c>
      <c r="B479" s="34">
        <f t="shared" si="15"/>
        <v>0</v>
      </c>
    </row>
    <row r="480" spans="1:2">
      <c r="A480" s="34">
        <f t="shared" si="14"/>
        <v>0.24999999999999922</v>
      </c>
      <c r="B480" s="34">
        <f t="shared" si="15"/>
        <v>0</v>
      </c>
    </row>
    <row r="481" spans="1:2">
      <c r="A481" s="34">
        <f t="shared" si="14"/>
        <v>0.24999999999999922</v>
      </c>
      <c r="B481" s="34">
        <f t="shared" si="15"/>
        <v>0</v>
      </c>
    </row>
    <row r="482" spans="1:2">
      <c r="A482" s="34">
        <f t="shared" si="14"/>
        <v>0.24999999999999922</v>
      </c>
      <c r="B482" s="34">
        <f t="shared" si="15"/>
        <v>0</v>
      </c>
    </row>
    <row r="483" spans="1:2">
      <c r="A483" s="34">
        <f t="shared" si="14"/>
        <v>0.24999999999999922</v>
      </c>
      <c r="B483" s="34">
        <f t="shared" si="15"/>
        <v>0</v>
      </c>
    </row>
    <row r="484" spans="1:2">
      <c r="A484" s="34">
        <f t="shared" si="14"/>
        <v>0.24999999999999922</v>
      </c>
      <c r="B484" s="34">
        <f t="shared" si="15"/>
        <v>0</v>
      </c>
    </row>
    <row r="485" spans="1:2">
      <c r="A485" s="34">
        <f t="shared" si="14"/>
        <v>0.24999999999999922</v>
      </c>
      <c r="B485" s="34">
        <f t="shared" si="15"/>
        <v>0</v>
      </c>
    </row>
    <row r="486" spans="1:2">
      <c r="A486" s="34">
        <f t="shared" si="14"/>
        <v>0.24999999999999922</v>
      </c>
      <c r="B486" s="34">
        <f t="shared" si="15"/>
        <v>0</v>
      </c>
    </row>
    <row r="487" spans="1:2">
      <c r="A487" s="34">
        <f t="shared" si="14"/>
        <v>0.24999999999999922</v>
      </c>
      <c r="B487" s="34">
        <f t="shared" si="15"/>
        <v>0</v>
      </c>
    </row>
    <row r="488" spans="1:2">
      <c r="A488" s="34">
        <f t="shared" si="14"/>
        <v>0.24999999999999922</v>
      </c>
      <c r="B488" s="34">
        <f t="shared" si="15"/>
        <v>0</v>
      </c>
    </row>
    <row r="489" spans="1:2">
      <c r="A489" s="34">
        <f t="shared" si="14"/>
        <v>0.24999999999999922</v>
      </c>
      <c r="B489" s="34">
        <f t="shared" si="15"/>
        <v>0</v>
      </c>
    </row>
    <row r="490" spans="1:2">
      <c r="A490" s="34">
        <f t="shared" si="14"/>
        <v>0.24999999999999922</v>
      </c>
      <c r="B490" s="34">
        <f t="shared" si="15"/>
        <v>0</v>
      </c>
    </row>
    <row r="491" spans="1:2">
      <c r="A491" s="34">
        <f t="shared" si="14"/>
        <v>0.24999999999999922</v>
      </c>
      <c r="B491" s="34">
        <f t="shared" si="15"/>
        <v>0</v>
      </c>
    </row>
    <row r="492" spans="1:2">
      <c r="A492" s="34">
        <f t="shared" si="14"/>
        <v>0.24999999999999922</v>
      </c>
      <c r="B492" s="34">
        <f t="shared" si="15"/>
        <v>0</v>
      </c>
    </row>
    <row r="493" spans="1:2">
      <c r="A493" s="34">
        <f t="shared" si="14"/>
        <v>0.24999999999999922</v>
      </c>
      <c r="B493" s="34">
        <f t="shared" si="15"/>
        <v>0</v>
      </c>
    </row>
    <row r="494" spans="1:2">
      <c r="A494" s="34">
        <f t="shared" si="14"/>
        <v>0.24999999999999922</v>
      </c>
      <c r="B494" s="34">
        <f t="shared" si="15"/>
        <v>0</v>
      </c>
    </row>
    <row r="495" spans="1:2">
      <c r="A495" s="34">
        <f t="shared" si="14"/>
        <v>0.24999999999999922</v>
      </c>
      <c r="B495" s="34">
        <f t="shared" si="15"/>
        <v>0</v>
      </c>
    </row>
    <row r="496" spans="1:2">
      <c r="A496" s="34">
        <f t="shared" si="14"/>
        <v>0.24999999999999922</v>
      </c>
      <c r="B496" s="34">
        <f t="shared" si="15"/>
        <v>0</v>
      </c>
    </row>
    <row r="497" spans="1:2">
      <c r="A497" s="34">
        <f t="shared" si="14"/>
        <v>0.24999999999999922</v>
      </c>
      <c r="B497" s="34">
        <f t="shared" si="15"/>
        <v>0</v>
      </c>
    </row>
    <row r="498" spans="1:2">
      <c r="A498" s="34">
        <f t="shared" si="14"/>
        <v>0.24999999999999922</v>
      </c>
      <c r="B498" s="34">
        <f t="shared" si="15"/>
        <v>0</v>
      </c>
    </row>
    <row r="499" spans="1:2">
      <c r="A499" s="34">
        <f t="shared" si="14"/>
        <v>0.24999999999999922</v>
      </c>
      <c r="B499" s="34">
        <f t="shared" si="15"/>
        <v>0</v>
      </c>
    </row>
    <row r="500" spans="1:2">
      <c r="A500" s="34">
        <f t="shared" si="14"/>
        <v>0.24999999999999922</v>
      </c>
      <c r="B500" s="34">
        <f t="shared" si="15"/>
        <v>0</v>
      </c>
    </row>
    <row r="501" spans="1:2">
      <c r="A501" s="34">
        <f t="shared" si="14"/>
        <v>0.24999999999999922</v>
      </c>
      <c r="B501" s="34">
        <f t="shared" si="15"/>
        <v>0</v>
      </c>
    </row>
    <row r="502" spans="1:2">
      <c r="A502" s="34">
        <f t="shared" si="14"/>
        <v>0.24999999999999922</v>
      </c>
      <c r="B502" s="34">
        <f t="shared" si="15"/>
        <v>0</v>
      </c>
    </row>
    <row r="503" spans="1:2">
      <c r="A503" s="34">
        <f t="shared" si="14"/>
        <v>0.24999999999999922</v>
      </c>
      <c r="B503" s="34">
        <f t="shared" si="15"/>
        <v>0</v>
      </c>
    </row>
    <row r="504" spans="1:2">
      <c r="A504" s="34">
        <f t="shared" si="14"/>
        <v>0.24999999999999922</v>
      </c>
      <c r="B504" s="34">
        <f t="shared" si="15"/>
        <v>0</v>
      </c>
    </row>
    <row r="505" spans="1:2">
      <c r="A505" s="34">
        <f t="shared" si="14"/>
        <v>0.24999999999999922</v>
      </c>
      <c r="B505" s="34">
        <f t="shared" si="15"/>
        <v>0</v>
      </c>
    </row>
    <row r="506" spans="1:2">
      <c r="A506" s="34">
        <f t="shared" si="14"/>
        <v>0.24999999999999922</v>
      </c>
      <c r="B506" s="34">
        <f t="shared" si="15"/>
        <v>0</v>
      </c>
    </row>
    <row r="507" spans="1:2">
      <c r="A507" s="34">
        <f t="shared" si="14"/>
        <v>0.24999999999999922</v>
      </c>
      <c r="B507" s="34">
        <f t="shared" si="15"/>
        <v>0</v>
      </c>
    </row>
    <row r="508" spans="1:2">
      <c r="A508" s="34">
        <f t="shared" si="14"/>
        <v>0.24999999999999922</v>
      </c>
      <c r="B508" s="34">
        <f t="shared" si="15"/>
        <v>0</v>
      </c>
    </row>
    <row r="509" spans="1:2">
      <c r="A509" s="34">
        <f t="shared" si="14"/>
        <v>0.24999999999999922</v>
      </c>
      <c r="B509" s="34">
        <f t="shared" si="15"/>
        <v>0</v>
      </c>
    </row>
    <row r="510" spans="1:2">
      <c r="A510" s="34">
        <f t="shared" si="14"/>
        <v>0.24999999999999922</v>
      </c>
      <c r="B510" s="34">
        <f t="shared" si="15"/>
        <v>0</v>
      </c>
    </row>
    <row r="511" spans="1:2">
      <c r="A511" s="34">
        <f t="shared" si="14"/>
        <v>0.24999999999999922</v>
      </c>
      <c r="B511" s="34">
        <f t="shared" si="15"/>
        <v>0</v>
      </c>
    </row>
    <row r="512" spans="1:2">
      <c r="A512" s="34">
        <f t="shared" si="14"/>
        <v>0.24999999999999922</v>
      </c>
      <c r="B512" s="34">
        <f t="shared" si="15"/>
        <v>0</v>
      </c>
    </row>
    <row r="513" spans="1:2">
      <c r="A513" s="34">
        <f t="shared" si="14"/>
        <v>0.24999999999999922</v>
      </c>
      <c r="B513" s="34">
        <f t="shared" si="15"/>
        <v>0</v>
      </c>
    </row>
    <row r="514" spans="1:2">
      <c r="A514" s="34">
        <f t="shared" si="14"/>
        <v>0.24999999999999922</v>
      </c>
      <c r="B514" s="34">
        <f t="shared" si="15"/>
        <v>0</v>
      </c>
    </row>
    <row r="515" spans="1:2">
      <c r="A515" s="34">
        <f t="shared" si="14"/>
        <v>0.24999999999999922</v>
      </c>
      <c r="B515" s="34">
        <f t="shared" si="15"/>
        <v>0</v>
      </c>
    </row>
    <row r="516" spans="1:2">
      <c r="A516" s="34">
        <f t="shared" si="14"/>
        <v>0.24999999999999922</v>
      </c>
      <c r="B516" s="34">
        <f t="shared" si="15"/>
        <v>0</v>
      </c>
    </row>
    <row r="517" spans="1:2">
      <c r="A517" s="34">
        <f t="shared" si="14"/>
        <v>0.24999999999999922</v>
      </c>
      <c r="B517" s="34">
        <f t="shared" si="15"/>
        <v>0</v>
      </c>
    </row>
    <row r="518" spans="1:2">
      <c r="A518" s="34">
        <f t="shared" si="14"/>
        <v>0.24999999999999922</v>
      </c>
      <c r="B518" s="34">
        <f t="shared" si="15"/>
        <v>0</v>
      </c>
    </row>
    <row r="519" spans="1:2">
      <c r="A519" s="34">
        <f t="shared" ref="A519:A582" si="16">POWER(POWER(2,0.05),M519-40)</f>
        <v>0.24999999999999922</v>
      </c>
      <c r="B519" s="34">
        <f t="shared" ref="B519:B582" si="17">M519/30</f>
        <v>0</v>
      </c>
    </row>
    <row r="520" spans="1:2">
      <c r="A520" s="34">
        <f t="shared" si="16"/>
        <v>0.24999999999999922</v>
      </c>
      <c r="B520" s="34">
        <f t="shared" si="17"/>
        <v>0</v>
      </c>
    </row>
    <row r="521" spans="1:2">
      <c r="A521" s="34">
        <f t="shared" si="16"/>
        <v>0.24999999999999922</v>
      </c>
      <c r="B521" s="34">
        <f t="shared" si="17"/>
        <v>0</v>
      </c>
    </row>
    <row r="522" spans="1:2">
      <c r="A522" s="34">
        <f t="shared" si="16"/>
        <v>0.24999999999999922</v>
      </c>
      <c r="B522" s="34">
        <f t="shared" si="17"/>
        <v>0</v>
      </c>
    </row>
    <row r="523" spans="1:2">
      <c r="A523" s="34">
        <f t="shared" si="16"/>
        <v>0.24999999999999922</v>
      </c>
      <c r="B523" s="34">
        <f t="shared" si="17"/>
        <v>0</v>
      </c>
    </row>
    <row r="524" spans="1:2">
      <c r="A524" s="34">
        <f t="shared" si="16"/>
        <v>0.24999999999999922</v>
      </c>
      <c r="B524" s="34">
        <f t="shared" si="17"/>
        <v>0</v>
      </c>
    </row>
    <row r="525" spans="1:2">
      <c r="A525" s="34">
        <f t="shared" si="16"/>
        <v>0.24999999999999922</v>
      </c>
      <c r="B525" s="34">
        <f t="shared" si="17"/>
        <v>0</v>
      </c>
    </row>
    <row r="526" spans="1:2">
      <c r="A526" s="34">
        <f t="shared" si="16"/>
        <v>0.24999999999999922</v>
      </c>
      <c r="B526" s="34">
        <f t="shared" si="17"/>
        <v>0</v>
      </c>
    </row>
    <row r="527" spans="1:2">
      <c r="A527" s="34">
        <f t="shared" si="16"/>
        <v>0.24999999999999922</v>
      </c>
      <c r="B527" s="34">
        <f t="shared" si="17"/>
        <v>0</v>
      </c>
    </row>
    <row r="528" spans="1:2">
      <c r="A528" s="34">
        <f t="shared" si="16"/>
        <v>0.24999999999999922</v>
      </c>
      <c r="B528" s="34">
        <f t="shared" si="17"/>
        <v>0</v>
      </c>
    </row>
    <row r="529" spans="1:2">
      <c r="A529" s="34">
        <f t="shared" si="16"/>
        <v>0.24999999999999922</v>
      </c>
      <c r="B529" s="34">
        <f t="shared" si="17"/>
        <v>0</v>
      </c>
    </row>
    <row r="530" spans="1:2">
      <c r="A530" s="34">
        <f t="shared" si="16"/>
        <v>0.24999999999999922</v>
      </c>
      <c r="B530" s="34">
        <f t="shared" si="17"/>
        <v>0</v>
      </c>
    </row>
    <row r="531" spans="1:2">
      <c r="A531" s="34">
        <f t="shared" si="16"/>
        <v>0.24999999999999922</v>
      </c>
      <c r="B531" s="34">
        <f t="shared" si="17"/>
        <v>0</v>
      </c>
    </row>
    <row r="532" spans="1:2">
      <c r="A532" s="34">
        <f t="shared" si="16"/>
        <v>0.24999999999999922</v>
      </c>
      <c r="B532" s="34">
        <f t="shared" si="17"/>
        <v>0</v>
      </c>
    </row>
    <row r="533" spans="1:2">
      <c r="A533" s="34">
        <f t="shared" si="16"/>
        <v>0.24999999999999922</v>
      </c>
      <c r="B533" s="34">
        <f t="shared" si="17"/>
        <v>0</v>
      </c>
    </row>
    <row r="534" spans="1:2">
      <c r="A534" s="34">
        <f t="shared" si="16"/>
        <v>0.24999999999999922</v>
      </c>
      <c r="B534" s="34">
        <f t="shared" si="17"/>
        <v>0</v>
      </c>
    </row>
    <row r="535" spans="1:2">
      <c r="A535" s="34">
        <f t="shared" si="16"/>
        <v>0.24999999999999922</v>
      </c>
      <c r="B535" s="34">
        <f t="shared" si="17"/>
        <v>0</v>
      </c>
    </row>
    <row r="536" spans="1:2">
      <c r="A536" s="34">
        <f t="shared" si="16"/>
        <v>0.24999999999999922</v>
      </c>
      <c r="B536" s="34">
        <f t="shared" si="17"/>
        <v>0</v>
      </c>
    </row>
    <row r="537" spans="1:2">
      <c r="A537" s="34">
        <f t="shared" si="16"/>
        <v>0.24999999999999922</v>
      </c>
      <c r="B537" s="34">
        <f t="shared" si="17"/>
        <v>0</v>
      </c>
    </row>
    <row r="538" spans="1:2">
      <c r="A538" s="34">
        <f t="shared" si="16"/>
        <v>0.24999999999999922</v>
      </c>
      <c r="B538" s="34">
        <f t="shared" si="17"/>
        <v>0</v>
      </c>
    </row>
    <row r="539" spans="1:2">
      <c r="A539" s="34">
        <f t="shared" si="16"/>
        <v>0.24999999999999922</v>
      </c>
      <c r="B539" s="34">
        <f t="shared" si="17"/>
        <v>0</v>
      </c>
    </row>
    <row r="540" spans="1:2">
      <c r="A540" s="34">
        <f t="shared" si="16"/>
        <v>0.24999999999999922</v>
      </c>
      <c r="B540" s="34">
        <f t="shared" si="17"/>
        <v>0</v>
      </c>
    </row>
    <row r="541" spans="1:2">
      <c r="A541" s="34">
        <f t="shared" si="16"/>
        <v>0.24999999999999922</v>
      </c>
      <c r="B541" s="34">
        <f t="shared" si="17"/>
        <v>0</v>
      </c>
    </row>
    <row r="542" spans="1:2">
      <c r="A542" s="34">
        <f t="shared" si="16"/>
        <v>0.24999999999999922</v>
      </c>
      <c r="B542" s="34">
        <f t="shared" si="17"/>
        <v>0</v>
      </c>
    </row>
    <row r="543" spans="1:2">
      <c r="A543" s="34">
        <f t="shared" si="16"/>
        <v>0.24999999999999922</v>
      </c>
      <c r="B543" s="34">
        <f t="shared" si="17"/>
        <v>0</v>
      </c>
    </row>
    <row r="544" spans="1:2">
      <c r="A544" s="34">
        <f t="shared" si="16"/>
        <v>0.24999999999999922</v>
      </c>
      <c r="B544" s="34">
        <f t="shared" si="17"/>
        <v>0</v>
      </c>
    </row>
    <row r="545" spans="1:2">
      <c r="A545" s="34">
        <f t="shared" si="16"/>
        <v>0.24999999999999922</v>
      </c>
      <c r="B545" s="34">
        <f t="shared" si="17"/>
        <v>0</v>
      </c>
    </row>
    <row r="546" spans="1:2">
      <c r="A546" s="34">
        <f t="shared" si="16"/>
        <v>0.24999999999999922</v>
      </c>
      <c r="B546" s="34">
        <f t="shared" si="17"/>
        <v>0</v>
      </c>
    </row>
    <row r="547" spans="1:2">
      <c r="A547" s="34">
        <f t="shared" si="16"/>
        <v>0.24999999999999922</v>
      </c>
      <c r="B547" s="34">
        <f t="shared" si="17"/>
        <v>0</v>
      </c>
    </row>
    <row r="548" spans="1:2">
      <c r="A548" s="34">
        <f t="shared" si="16"/>
        <v>0.24999999999999922</v>
      </c>
      <c r="B548" s="34">
        <f t="shared" si="17"/>
        <v>0</v>
      </c>
    </row>
    <row r="549" spans="1:2">
      <c r="A549" s="34">
        <f t="shared" si="16"/>
        <v>0.24999999999999922</v>
      </c>
      <c r="B549" s="34">
        <f t="shared" si="17"/>
        <v>0</v>
      </c>
    </row>
    <row r="550" spans="1:2">
      <c r="A550" s="34">
        <f t="shared" si="16"/>
        <v>0.24999999999999922</v>
      </c>
      <c r="B550" s="34">
        <f t="shared" si="17"/>
        <v>0</v>
      </c>
    </row>
    <row r="551" spans="1:2">
      <c r="A551" s="34">
        <f t="shared" si="16"/>
        <v>0.24999999999999922</v>
      </c>
      <c r="B551" s="34">
        <f t="shared" si="17"/>
        <v>0</v>
      </c>
    </row>
    <row r="552" spans="1:2">
      <c r="A552" s="34">
        <f t="shared" si="16"/>
        <v>0.24999999999999922</v>
      </c>
      <c r="B552" s="34">
        <f t="shared" si="17"/>
        <v>0</v>
      </c>
    </row>
    <row r="553" spans="1:2">
      <c r="A553" s="34">
        <f t="shared" si="16"/>
        <v>0.24999999999999922</v>
      </c>
      <c r="B553" s="34">
        <f t="shared" si="17"/>
        <v>0</v>
      </c>
    </row>
    <row r="554" spans="1:2">
      <c r="A554" s="34">
        <f t="shared" si="16"/>
        <v>0.24999999999999922</v>
      </c>
      <c r="B554" s="34">
        <f t="shared" si="17"/>
        <v>0</v>
      </c>
    </row>
    <row r="555" spans="1:2">
      <c r="A555" s="34">
        <f t="shared" si="16"/>
        <v>0.24999999999999922</v>
      </c>
      <c r="B555" s="34">
        <f t="shared" si="17"/>
        <v>0</v>
      </c>
    </row>
    <row r="556" spans="1:2">
      <c r="A556" s="34">
        <f t="shared" si="16"/>
        <v>0.24999999999999922</v>
      </c>
      <c r="B556" s="34">
        <f t="shared" si="17"/>
        <v>0</v>
      </c>
    </row>
    <row r="557" spans="1:2">
      <c r="A557" s="34">
        <f t="shared" si="16"/>
        <v>0.24999999999999922</v>
      </c>
      <c r="B557" s="34">
        <f t="shared" si="17"/>
        <v>0</v>
      </c>
    </row>
    <row r="558" spans="1:2">
      <c r="A558" s="34">
        <f t="shared" si="16"/>
        <v>0.24999999999999922</v>
      </c>
      <c r="B558" s="34">
        <f t="shared" si="17"/>
        <v>0</v>
      </c>
    </row>
    <row r="559" spans="1:2">
      <c r="A559" s="34">
        <f t="shared" si="16"/>
        <v>0.24999999999999922</v>
      </c>
      <c r="B559" s="34">
        <f t="shared" si="17"/>
        <v>0</v>
      </c>
    </row>
    <row r="560" spans="1:2">
      <c r="A560" s="34">
        <f t="shared" si="16"/>
        <v>0.24999999999999922</v>
      </c>
      <c r="B560" s="34">
        <f t="shared" si="17"/>
        <v>0</v>
      </c>
    </row>
    <row r="561" spans="1:2">
      <c r="A561" s="34">
        <f t="shared" si="16"/>
        <v>0.24999999999999922</v>
      </c>
      <c r="B561" s="34">
        <f t="shared" si="17"/>
        <v>0</v>
      </c>
    </row>
    <row r="562" spans="1:2">
      <c r="A562" s="34">
        <f t="shared" si="16"/>
        <v>0.24999999999999922</v>
      </c>
      <c r="B562" s="34">
        <f t="shared" si="17"/>
        <v>0</v>
      </c>
    </row>
    <row r="563" spans="1:2">
      <c r="A563" s="34">
        <f t="shared" si="16"/>
        <v>0.24999999999999922</v>
      </c>
      <c r="B563" s="34">
        <f t="shared" si="17"/>
        <v>0</v>
      </c>
    </row>
    <row r="564" spans="1:2">
      <c r="A564" s="34">
        <f t="shared" si="16"/>
        <v>0.24999999999999922</v>
      </c>
      <c r="B564" s="34">
        <f t="shared" si="17"/>
        <v>0</v>
      </c>
    </row>
    <row r="565" spans="1:2">
      <c r="A565" s="34">
        <f t="shared" si="16"/>
        <v>0.24999999999999922</v>
      </c>
      <c r="B565" s="34">
        <f t="shared" si="17"/>
        <v>0</v>
      </c>
    </row>
    <row r="566" spans="1:2">
      <c r="A566" s="34">
        <f t="shared" si="16"/>
        <v>0.24999999999999922</v>
      </c>
      <c r="B566" s="34">
        <f t="shared" si="17"/>
        <v>0</v>
      </c>
    </row>
    <row r="567" spans="1:2">
      <c r="A567" s="34">
        <f t="shared" si="16"/>
        <v>0.24999999999999922</v>
      </c>
      <c r="B567" s="34">
        <f t="shared" si="17"/>
        <v>0</v>
      </c>
    </row>
    <row r="568" spans="1:2">
      <c r="A568" s="34">
        <f t="shared" si="16"/>
        <v>0.24999999999999922</v>
      </c>
      <c r="B568" s="34">
        <f t="shared" si="17"/>
        <v>0</v>
      </c>
    </row>
    <row r="569" spans="1:2">
      <c r="A569" s="34">
        <f t="shared" si="16"/>
        <v>0.24999999999999922</v>
      </c>
      <c r="B569" s="34">
        <f t="shared" si="17"/>
        <v>0</v>
      </c>
    </row>
    <row r="570" spans="1:2">
      <c r="A570" s="34">
        <f t="shared" si="16"/>
        <v>0.24999999999999922</v>
      </c>
      <c r="B570" s="34">
        <f t="shared" si="17"/>
        <v>0</v>
      </c>
    </row>
    <row r="571" spans="1:2">
      <c r="A571" s="34">
        <f t="shared" si="16"/>
        <v>0.24999999999999922</v>
      </c>
      <c r="B571" s="34">
        <f t="shared" si="17"/>
        <v>0</v>
      </c>
    </row>
    <row r="572" spans="1:2">
      <c r="A572" s="34">
        <f t="shared" si="16"/>
        <v>0.24999999999999922</v>
      </c>
      <c r="B572" s="34">
        <f t="shared" si="17"/>
        <v>0</v>
      </c>
    </row>
    <row r="573" spans="1:2">
      <c r="A573" s="34">
        <f t="shared" si="16"/>
        <v>0.24999999999999922</v>
      </c>
      <c r="B573" s="34">
        <f t="shared" si="17"/>
        <v>0</v>
      </c>
    </row>
    <row r="574" spans="1:2">
      <c r="A574" s="34">
        <f t="shared" si="16"/>
        <v>0.24999999999999922</v>
      </c>
      <c r="B574" s="34">
        <f t="shared" si="17"/>
        <v>0</v>
      </c>
    </row>
    <row r="575" spans="1:2">
      <c r="A575" s="34">
        <f t="shared" si="16"/>
        <v>0.24999999999999922</v>
      </c>
      <c r="B575" s="34">
        <f t="shared" si="17"/>
        <v>0</v>
      </c>
    </row>
    <row r="576" spans="1:2">
      <c r="A576" s="34">
        <f t="shared" si="16"/>
        <v>0.24999999999999922</v>
      </c>
      <c r="B576" s="34">
        <f t="shared" si="17"/>
        <v>0</v>
      </c>
    </row>
    <row r="577" spans="1:2">
      <c r="A577" s="34">
        <f t="shared" si="16"/>
        <v>0.24999999999999922</v>
      </c>
      <c r="B577" s="34">
        <f t="shared" si="17"/>
        <v>0</v>
      </c>
    </row>
    <row r="578" spans="1:2">
      <c r="A578" s="34">
        <f t="shared" si="16"/>
        <v>0.24999999999999922</v>
      </c>
      <c r="B578" s="34">
        <f t="shared" si="17"/>
        <v>0</v>
      </c>
    </row>
    <row r="579" spans="1:2">
      <c r="A579" s="34">
        <f t="shared" si="16"/>
        <v>0.24999999999999922</v>
      </c>
      <c r="B579" s="34">
        <f t="shared" si="17"/>
        <v>0</v>
      </c>
    </row>
    <row r="580" spans="1:2">
      <c r="A580" s="34">
        <f t="shared" si="16"/>
        <v>0.24999999999999922</v>
      </c>
      <c r="B580" s="34">
        <f t="shared" si="17"/>
        <v>0</v>
      </c>
    </row>
    <row r="581" spans="1:2">
      <c r="A581" s="34">
        <f t="shared" si="16"/>
        <v>0.24999999999999922</v>
      </c>
      <c r="B581" s="34">
        <f t="shared" si="17"/>
        <v>0</v>
      </c>
    </row>
    <row r="582" spans="1:2">
      <c r="A582" s="34">
        <f t="shared" si="16"/>
        <v>0.24999999999999922</v>
      </c>
      <c r="B582" s="34">
        <f t="shared" si="17"/>
        <v>0</v>
      </c>
    </row>
    <row r="583" spans="1:2">
      <c r="A583" s="34">
        <f t="shared" ref="A583:A646" si="18">POWER(POWER(2,0.05),M583-40)</f>
        <v>0.24999999999999922</v>
      </c>
      <c r="B583" s="34">
        <f t="shared" ref="B583:B646" si="19">M583/30</f>
        <v>0</v>
      </c>
    </row>
    <row r="584" spans="1:2">
      <c r="A584" s="34">
        <f t="shared" si="18"/>
        <v>0.24999999999999922</v>
      </c>
      <c r="B584" s="34">
        <f t="shared" si="19"/>
        <v>0</v>
      </c>
    </row>
    <row r="585" spans="1:2">
      <c r="A585" s="34">
        <f t="shared" si="18"/>
        <v>0.24999999999999922</v>
      </c>
      <c r="B585" s="34">
        <f t="shared" si="19"/>
        <v>0</v>
      </c>
    </row>
    <row r="586" spans="1:2">
      <c r="A586" s="34">
        <f t="shared" si="18"/>
        <v>0.24999999999999922</v>
      </c>
      <c r="B586" s="34">
        <f t="shared" si="19"/>
        <v>0</v>
      </c>
    </row>
    <row r="587" spans="1:2">
      <c r="A587" s="34">
        <f t="shared" si="18"/>
        <v>0.24999999999999922</v>
      </c>
      <c r="B587" s="34">
        <f t="shared" si="19"/>
        <v>0</v>
      </c>
    </row>
    <row r="588" spans="1:2">
      <c r="A588" s="34">
        <f t="shared" si="18"/>
        <v>0.24999999999999922</v>
      </c>
      <c r="B588" s="34">
        <f t="shared" si="19"/>
        <v>0</v>
      </c>
    </row>
    <row r="589" spans="1:2">
      <c r="A589" s="34">
        <f t="shared" si="18"/>
        <v>0.24999999999999922</v>
      </c>
      <c r="B589" s="34">
        <f t="shared" si="19"/>
        <v>0</v>
      </c>
    </row>
    <row r="590" spans="1:2">
      <c r="A590" s="34">
        <f t="shared" si="18"/>
        <v>0.24999999999999922</v>
      </c>
      <c r="B590" s="34">
        <f t="shared" si="19"/>
        <v>0</v>
      </c>
    </row>
    <row r="591" spans="1:2">
      <c r="A591" s="34">
        <f t="shared" si="18"/>
        <v>0.24999999999999922</v>
      </c>
      <c r="B591" s="34">
        <f t="shared" si="19"/>
        <v>0</v>
      </c>
    </row>
    <row r="592" spans="1:2">
      <c r="A592" s="34">
        <f t="shared" si="18"/>
        <v>0.24999999999999922</v>
      </c>
      <c r="B592" s="34">
        <f t="shared" si="19"/>
        <v>0</v>
      </c>
    </row>
    <row r="593" spans="1:2">
      <c r="A593" s="34">
        <f t="shared" si="18"/>
        <v>0.24999999999999922</v>
      </c>
      <c r="B593" s="34">
        <f t="shared" si="19"/>
        <v>0</v>
      </c>
    </row>
    <row r="594" spans="1:2">
      <c r="A594" s="34">
        <f t="shared" si="18"/>
        <v>0.24999999999999922</v>
      </c>
      <c r="B594" s="34">
        <f t="shared" si="19"/>
        <v>0</v>
      </c>
    </row>
    <row r="595" spans="1:2">
      <c r="A595" s="34">
        <f t="shared" si="18"/>
        <v>0.24999999999999922</v>
      </c>
      <c r="B595" s="34">
        <f t="shared" si="19"/>
        <v>0</v>
      </c>
    </row>
    <row r="596" spans="1:2">
      <c r="A596" s="34">
        <f t="shared" si="18"/>
        <v>0.24999999999999922</v>
      </c>
      <c r="B596" s="34">
        <f t="shared" si="19"/>
        <v>0</v>
      </c>
    </row>
    <row r="597" spans="1:2">
      <c r="A597" s="34">
        <f t="shared" si="18"/>
        <v>0.24999999999999922</v>
      </c>
      <c r="B597" s="34">
        <f t="shared" si="19"/>
        <v>0</v>
      </c>
    </row>
    <row r="598" spans="1:2">
      <c r="A598" s="34">
        <f t="shared" si="18"/>
        <v>0.24999999999999922</v>
      </c>
      <c r="B598" s="34">
        <f t="shared" si="19"/>
        <v>0</v>
      </c>
    </row>
    <row r="599" spans="1:2">
      <c r="A599" s="34">
        <f t="shared" si="18"/>
        <v>0.24999999999999922</v>
      </c>
      <c r="B599" s="34">
        <f t="shared" si="19"/>
        <v>0</v>
      </c>
    </row>
    <row r="600" spans="1:2">
      <c r="A600" s="34">
        <f t="shared" si="18"/>
        <v>0.24999999999999922</v>
      </c>
      <c r="B600" s="34">
        <f t="shared" si="19"/>
        <v>0</v>
      </c>
    </row>
    <row r="601" spans="1:2">
      <c r="A601" s="34">
        <f t="shared" si="18"/>
        <v>0.24999999999999922</v>
      </c>
      <c r="B601" s="34">
        <f t="shared" si="19"/>
        <v>0</v>
      </c>
    </row>
    <row r="602" spans="1:2">
      <c r="A602" s="34">
        <f t="shared" si="18"/>
        <v>0.24999999999999922</v>
      </c>
      <c r="B602" s="34">
        <f t="shared" si="19"/>
        <v>0</v>
      </c>
    </row>
    <row r="603" spans="1:2">
      <c r="A603" s="34">
        <f t="shared" si="18"/>
        <v>0.24999999999999922</v>
      </c>
      <c r="B603" s="34">
        <f t="shared" si="19"/>
        <v>0</v>
      </c>
    </row>
    <row r="604" spans="1:2">
      <c r="A604" s="34">
        <f t="shared" si="18"/>
        <v>0.24999999999999922</v>
      </c>
      <c r="B604" s="34">
        <f t="shared" si="19"/>
        <v>0</v>
      </c>
    </row>
    <row r="605" spans="1:2">
      <c r="A605" s="34">
        <f t="shared" si="18"/>
        <v>0.24999999999999922</v>
      </c>
      <c r="B605" s="34">
        <f t="shared" si="19"/>
        <v>0</v>
      </c>
    </row>
    <row r="606" spans="1:2">
      <c r="A606" s="34">
        <f t="shared" si="18"/>
        <v>0.24999999999999922</v>
      </c>
      <c r="B606" s="34">
        <f t="shared" si="19"/>
        <v>0</v>
      </c>
    </row>
    <row r="607" spans="1:2">
      <c r="A607" s="34">
        <f t="shared" si="18"/>
        <v>0.24999999999999922</v>
      </c>
      <c r="B607" s="34">
        <f t="shared" si="19"/>
        <v>0</v>
      </c>
    </row>
    <row r="608" spans="1:2">
      <c r="A608" s="34">
        <f t="shared" si="18"/>
        <v>0.24999999999999922</v>
      </c>
      <c r="B608" s="34">
        <f t="shared" si="19"/>
        <v>0</v>
      </c>
    </row>
    <row r="609" spans="1:2">
      <c r="A609" s="34">
        <f t="shared" si="18"/>
        <v>0.24999999999999922</v>
      </c>
      <c r="B609" s="34">
        <f t="shared" si="19"/>
        <v>0</v>
      </c>
    </row>
    <row r="610" spans="1:2">
      <c r="A610" s="34">
        <f t="shared" si="18"/>
        <v>0.24999999999999922</v>
      </c>
      <c r="B610" s="34">
        <f t="shared" si="19"/>
        <v>0</v>
      </c>
    </row>
    <row r="611" spans="1:2">
      <c r="A611" s="34">
        <f t="shared" si="18"/>
        <v>0.24999999999999922</v>
      </c>
      <c r="B611" s="34">
        <f t="shared" si="19"/>
        <v>0</v>
      </c>
    </row>
    <row r="612" spans="1:2">
      <c r="A612" s="34">
        <f t="shared" si="18"/>
        <v>0.24999999999999922</v>
      </c>
      <c r="B612" s="34">
        <f t="shared" si="19"/>
        <v>0</v>
      </c>
    </row>
    <row r="613" spans="1:2">
      <c r="A613" s="34">
        <f t="shared" si="18"/>
        <v>0.24999999999999922</v>
      </c>
      <c r="B613" s="34">
        <f t="shared" si="19"/>
        <v>0</v>
      </c>
    </row>
    <row r="614" spans="1:2">
      <c r="A614" s="34">
        <f t="shared" si="18"/>
        <v>0.24999999999999922</v>
      </c>
      <c r="B614" s="34">
        <f t="shared" si="19"/>
        <v>0</v>
      </c>
    </row>
    <row r="615" spans="1:2">
      <c r="A615" s="34">
        <f t="shared" si="18"/>
        <v>0.24999999999999922</v>
      </c>
      <c r="B615" s="34">
        <f t="shared" si="19"/>
        <v>0</v>
      </c>
    </row>
    <row r="616" spans="1:2">
      <c r="A616" s="34">
        <f t="shared" si="18"/>
        <v>0.24999999999999922</v>
      </c>
      <c r="B616" s="34">
        <f t="shared" si="19"/>
        <v>0</v>
      </c>
    </row>
    <row r="617" spans="1:2">
      <c r="A617" s="34">
        <f t="shared" si="18"/>
        <v>0.24999999999999922</v>
      </c>
      <c r="B617" s="34">
        <f t="shared" si="19"/>
        <v>0</v>
      </c>
    </row>
    <row r="618" spans="1:2">
      <c r="A618" s="34">
        <f t="shared" si="18"/>
        <v>0.24999999999999922</v>
      </c>
      <c r="B618" s="34">
        <f t="shared" si="19"/>
        <v>0</v>
      </c>
    </row>
    <row r="619" spans="1:2">
      <c r="A619" s="34">
        <f t="shared" si="18"/>
        <v>0.24999999999999922</v>
      </c>
      <c r="B619" s="34">
        <f t="shared" si="19"/>
        <v>0</v>
      </c>
    </row>
    <row r="620" spans="1:2">
      <c r="A620" s="34">
        <f t="shared" si="18"/>
        <v>0.24999999999999922</v>
      </c>
      <c r="B620" s="34">
        <f t="shared" si="19"/>
        <v>0</v>
      </c>
    </row>
    <row r="621" spans="1:2">
      <c r="A621" s="34">
        <f t="shared" si="18"/>
        <v>0.24999999999999922</v>
      </c>
      <c r="B621" s="34">
        <f t="shared" si="19"/>
        <v>0</v>
      </c>
    </row>
    <row r="622" spans="1:2">
      <c r="A622" s="34">
        <f t="shared" si="18"/>
        <v>0.24999999999999922</v>
      </c>
      <c r="B622" s="34">
        <f t="shared" si="19"/>
        <v>0</v>
      </c>
    </row>
    <row r="623" spans="1:2">
      <c r="A623" s="34">
        <f t="shared" si="18"/>
        <v>0.24999999999999922</v>
      </c>
      <c r="B623" s="34">
        <f t="shared" si="19"/>
        <v>0</v>
      </c>
    </row>
    <row r="624" spans="1:2">
      <c r="A624" s="34">
        <f t="shared" si="18"/>
        <v>0.24999999999999922</v>
      </c>
      <c r="B624" s="34">
        <f t="shared" si="19"/>
        <v>0</v>
      </c>
    </row>
    <row r="625" spans="1:2">
      <c r="A625" s="34">
        <f t="shared" si="18"/>
        <v>0.24999999999999922</v>
      </c>
      <c r="B625" s="34">
        <f t="shared" si="19"/>
        <v>0</v>
      </c>
    </row>
    <row r="626" spans="1:2">
      <c r="A626" s="34">
        <f t="shared" si="18"/>
        <v>0.24999999999999922</v>
      </c>
      <c r="B626" s="34">
        <f t="shared" si="19"/>
        <v>0</v>
      </c>
    </row>
    <row r="627" spans="1:2">
      <c r="A627" s="34">
        <f t="shared" si="18"/>
        <v>0.24999999999999922</v>
      </c>
      <c r="B627" s="34">
        <f t="shared" si="19"/>
        <v>0</v>
      </c>
    </row>
    <row r="628" spans="1:2">
      <c r="A628" s="34">
        <f t="shared" si="18"/>
        <v>0.24999999999999922</v>
      </c>
      <c r="B628" s="34">
        <f t="shared" si="19"/>
        <v>0</v>
      </c>
    </row>
    <row r="629" spans="1:2">
      <c r="A629" s="34">
        <f t="shared" si="18"/>
        <v>0.24999999999999922</v>
      </c>
      <c r="B629" s="34">
        <f t="shared" si="19"/>
        <v>0</v>
      </c>
    </row>
    <row r="630" spans="1:2">
      <c r="A630" s="34">
        <f t="shared" si="18"/>
        <v>0.24999999999999922</v>
      </c>
      <c r="B630" s="34">
        <f t="shared" si="19"/>
        <v>0</v>
      </c>
    </row>
    <row r="631" spans="1:2">
      <c r="A631" s="34">
        <f t="shared" si="18"/>
        <v>0.24999999999999922</v>
      </c>
      <c r="B631" s="34">
        <f t="shared" si="19"/>
        <v>0</v>
      </c>
    </row>
    <row r="632" spans="1:2">
      <c r="A632" s="34">
        <f t="shared" si="18"/>
        <v>0.24999999999999922</v>
      </c>
      <c r="B632" s="34">
        <f t="shared" si="19"/>
        <v>0</v>
      </c>
    </row>
    <row r="633" spans="1:2">
      <c r="A633" s="34">
        <f t="shared" si="18"/>
        <v>0.24999999999999922</v>
      </c>
      <c r="B633" s="34">
        <f t="shared" si="19"/>
        <v>0</v>
      </c>
    </row>
    <row r="634" spans="1:2">
      <c r="A634" s="34">
        <f t="shared" si="18"/>
        <v>0.24999999999999922</v>
      </c>
      <c r="B634" s="34">
        <f t="shared" si="19"/>
        <v>0</v>
      </c>
    </row>
    <row r="635" spans="1:2">
      <c r="A635" s="34">
        <f t="shared" si="18"/>
        <v>0.24999999999999922</v>
      </c>
      <c r="B635" s="34">
        <f t="shared" si="19"/>
        <v>0</v>
      </c>
    </row>
    <row r="636" spans="1:2">
      <c r="A636" s="34">
        <f t="shared" si="18"/>
        <v>0.24999999999999922</v>
      </c>
      <c r="B636" s="34">
        <f t="shared" si="19"/>
        <v>0</v>
      </c>
    </row>
    <row r="637" spans="1:2">
      <c r="A637" s="34">
        <f t="shared" si="18"/>
        <v>0.24999999999999922</v>
      </c>
      <c r="B637" s="34">
        <f t="shared" si="19"/>
        <v>0</v>
      </c>
    </row>
    <row r="638" spans="1:2">
      <c r="A638" s="34">
        <f t="shared" si="18"/>
        <v>0.24999999999999922</v>
      </c>
      <c r="B638" s="34">
        <f t="shared" si="19"/>
        <v>0</v>
      </c>
    </row>
    <row r="639" spans="1:2">
      <c r="A639" s="34">
        <f t="shared" si="18"/>
        <v>0.24999999999999922</v>
      </c>
      <c r="B639" s="34">
        <f t="shared" si="19"/>
        <v>0</v>
      </c>
    </row>
    <row r="640" spans="1:2">
      <c r="A640" s="34">
        <f t="shared" si="18"/>
        <v>0.24999999999999922</v>
      </c>
      <c r="B640" s="34">
        <f t="shared" si="19"/>
        <v>0</v>
      </c>
    </row>
    <row r="641" spans="1:2">
      <c r="A641" s="34">
        <f t="shared" si="18"/>
        <v>0.24999999999999922</v>
      </c>
      <c r="B641" s="34">
        <f t="shared" si="19"/>
        <v>0</v>
      </c>
    </row>
    <row r="642" spans="1:2">
      <c r="A642" s="34">
        <f t="shared" si="18"/>
        <v>0.24999999999999922</v>
      </c>
      <c r="B642" s="34">
        <f t="shared" si="19"/>
        <v>0</v>
      </c>
    </row>
    <row r="643" spans="1:2">
      <c r="A643" s="34">
        <f t="shared" si="18"/>
        <v>0.24999999999999922</v>
      </c>
      <c r="B643" s="34">
        <f t="shared" si="19"/>
        <v>0</v>
      </c>
    </row>
    <row r="644" spans="1:2">
      <c r="A644" s="34">
        <f t="shared" si="18"/>
        <v>0.24999999999999922</v>
      </c>
      <c r="B644" s="34">
        <f t="shared" si="19"/>
        <v>0</v>
      </c>
    </row>
    <row r="645" spans="1:2">
      <c r="A645" s="34">
        <f t="shared" si="18"/>
        <v>0.24999999999999922</v>
      </c>
      <c r="B645" s="34">
        <f t="shared" si="19"/>
        <v>0</v>
      </c>
    </row>
    <row r="646" spans="1:2">
      <c r="A646" s="34">
        <f t="shared" si="18"/>
        <v>0.24999999999999922</v>
      </c>
      <c r="B646" s="34">
        <f t="shared" si="19"/>
        <v>0</v>
      </c>
    </row>
    <row r="647" spans="1:2">
      <c r="A647" s="34">
        <f t="shared" ref="A647:A710" si="20">POWER(POWER(2,0.05),M647-40)</f>
        <v>0.24999999999999922</v>
      </c>
      <c r="B647" s="34">
        <f t="shared" ref="B647:B710" si="21">M647/30</f>
        <v>0</v>
      </c>
    </row>
    <row r="648" spans="1:2">
      <c r="A648" s="34">
        <f t="shared" si="20"/>
        <v>0.24999999999999922</v>
      </c>
      <c r="B648" s="34">
        <f t="shared" si="21"/>
        <v>0</v>
      </c>
    </row>
    <row r="649" spans="1:2">
      <c r="A649" s="34">
        <f t="shared" si="20"/>
        <v>0.24999999999999922</v>
      </c>
      <c r="B649" s="34">
        <f t="shared" si="21"/>
        <v>0</v>
      </c>
    </row>
    <row r="650" spans="1:2">
      <c r="A650" s="34">
        <f t="shared" si="20"/>
        <v>0.24999999999999922</v>
      </c>
      <c r="B650" s="34">
        <f t="shared" si="21"/>
        <v>0</v>
      </c>
    </row>
    <row r="651" spans="1:2">
      <c r="A651" s="34">
        <f t="shared" si="20"/>
        <v>0.24999999999999922</v>
      </c>
      <c r="B651" s="34">
        <f t="shared" si="21"/>
        <v>0</v>
      </c>
    </row>
    <row r="652" spans="1:2">
      <c r="A652" s="34">
        <f t="shared" si="20"/>
        <v>0.24999999999999922</v>
      </c>
      <c r="B652" s="34">
        <f t="shared" si="21"/>
        <v>0</v>
      </c>
    </row>
    <row r="653" spans="1:2">
      <c r="A653" s="34">
        <f t="shared" si="20"/>
        <v>0.24999999999999922</v>
      </c>
      <c r="B653" s="34">
        <f t="shared" si="21"/>
        <v>0</v>
      </c>
    </row>
    <row r="654" spans="1:2">
      <c r="A654" s="34">
        <f t="shared" si="20"/>
        <v>0.24999999999999922</v>
      </c>
      <c r="B654" s="34">
        <f t="shared" si="21"/>
        <v>0</v>
      </c>
    </row>
    <row r="655" spans="1:2">
      <c r="A655" s="34">
        <f t="shared" si="20"/>
        <v>0.24999999999999922</v>
      </c>
      <c r="B655" s="34">
        <f t="shared" si="21"/>
        <v>0</v>
      </c>
    </row>
    <row r="656" spans="1:2">
      <c r="A656" s="34">
        <f t="shared" si="20"/>
        <v>0.24999999999999922</v>
      </c>
      <c r="B656" s="34">
        <f t="shared" si="21"/>
        <v>0</v>
      </c>
    </row>
    <row r="657" spans="1:2">
      <c r="A657" s="34">
        <f t="shared" si="20"/>
        <v>0.24999999999999922</v>
      </c>
      <c r="B657" s="34">
        <f t="shared" si="21"/>
        <v>0</v>
      </c>
    </row>
    <row r="658" spans="1:2">
      <c r="A658" s="34">
        <f t="shared" si="20"/>
        <v>0.24999999999999922</v>
      </c>
      <c r="B658" s="34">
        <f t="shared" si="21"/>
        <v>0</v>
      </c>
    </row>
    <row r="659" spans="1:2">
      <c r="A659" s="34">
        <f t="shared" si="20"/>
        <v>0.24999999999999922</v>
      </c>
      <c r="B659" s="34">
        <f t="shared" si="21"/>
        <v>0</v>
      </c>
    </row>
    <row r="660" spans="1:2">
      <c r="A660" s="34">
        <f t="shared" si="20"/>
        <v>0.24999999999999922</v>
      </c>
      <c r="B660" s="34">
        <f t="shared" si="21"/>
        <v>0</v>
      </c>
    </row>
    <row r="661" spans="1:2">
      <c r="A661" s="34">
        <f t="shared" si="20"/>
        <v>0.24999999999999922</v>
      </c>
      <c r="B661" s="34">
        <f t="shared" si="21"/>
        <v>0</v>
      </c>
    </row>
    <row r="662" spans="1:2">
      <c r="A662" s="34">
        <f t="shared" si="20"/>
        <v>0.24999999999999922</v>
      </c>
      <c r="B662" s="34">
        <f t="shared" si="21"/>
        <v>0</v>
      </c>
    </row>
    <row r="663" spans="1:2">
      <c r="A663" s="34">
        <f t="shared" si="20"/>
        <v>0.24999999999999922</v>
      </c>
      <c r="B663" s="34">
        <f t="shared" si="21"/>
        <v>0</v>
      </c>
    </row>
    <row r="664" spans="1:2">
      <c r="A664" s="34">
        <f t="shared" si="20"/>
        <v>0.24999999999999922</v>
      </c>
      <c r="B664" s="34">
        <f t="shared" si="21"/>
        <v>0</v>
      </c>
    </row>
    <row r="665" spans="1:2">
      <c r="A665" s="34">
        <f t="shared" si="20"/>
        <v>0.24999999999999922</v>
      </c>
      <c r="B665" s="34">
        <f t="shared" si="21"/>
        <v>0</v>
      </c>
    </row>
    <row r="666" spans="1:2">
      <c r="A666" s="34">
        <f t="shared" si="20"/>
        <v>0.24999999999999922</v>
      </c>
      <c r="B666" s="34">
        <f t="shared" si="21"/>
        <v>0</v>
      </c>
    </row>
    <row r="667" spans="1:2">
      <c r="A667" s="34">
        <f t="shared" si="20"/>
        <v>0.24999999999999922</v>
      </c>
      <c r="B667" s="34">
        <f t="shared" si="21"/>
        <v>0</v>
      </c>
    </row>
    <row r="668" spans="1:2">
      <c r="A668" s="34">
        <f t="shared" si="20"/>
        <v>0.24999999999999922</v>
      </c>
      <c r="B668" s="34">
        <f t="shared" si="21"/>
        <v>0</v>
      </c>
    </row>
    <row r="669" spans="1:2">
      <c r="A669" s="34">
        <f t="shared" si="20"/>
        <v>0.24999999999999922</v>
      </c>
      <c r="B669" s="34">
        <f t="shared" si="21"/>
        <v>0</v>
      </c>
    </row>
    <row r="670" spans="1:2">
      <c r="A670" s="34">
        <f t="shared" si="20"/>
        <v>0.24999999999999922</v>
      </c>
      <c r="B670" s="34">
        <f t="shared" si="21"/>
        <v>0</v>
      </c>
    </row>
    <row r="671" spans="1:2">
      <c r="A671" s="34">
        <f t="shared" si="20"/>
        <v>0.24999999999999922</v>
      </c>
      <c r="B671" s="34">
        <f t="shared" si="21"/>
        <v>0</v>
      </c>
    </row>
    <row r="672" spans="1:2">
      <c r="A672" s="34">
        <f t="shared" si="20"/>
        <v>0.24999999999999922</v>
      </c>
      <c r="B672" s="34">
        <f t="shared" si="21"/>
        <v>0</v>
      </c>
    </row>
    <row r="673" spans="1:2">
      <c r="A673" s="34">
        <f t="shared" si="20"/>
        <v>0.24999999999999922</v>
      </c>
      <c r="B673" s="34">
        <f t="shared" si="21"/>
        <v>0</v>
      </c>
    </row>
    <row r="674" spans="1:2">
      <c r="A674" s="34">
        <f t="shared" si="20"/>
        <v>0.24999999999999922</v>
      </c>
      <c r="B674" s="34">
        <f t="shared" si="21"/>
        <v>0</v>
      </c>
    </row>
    <row r="675" spans="1:2">
      <c r="A675" s="34">
        <f t="shared" si="20"/>
        <v>0.24999999999999922</v>
      </c>
      <c r="B675" s="34">
        <f t="shared" si="21"/>
        <v>0</v>
      </c>
    </row>
    <row r="676" spans="1:2">
      <c r="A676" s="34">
        <f t="shared" si="20"/>
        <v>0.24999999999999922</v>
      </c>
      <c r="B676" s="34">
        <f t="shared" si="21"/>
        <v>0</v>
      </c>
    </row>
    <row r="677" spans="1:2">
      <c r="A677" s="34">
        <f t="shared" si="20"/>
        <v>0.24999999999999922</v>
      </c>
      <c r="B677" s="34">
        <f t="shared" si="21"/>
        <v>0</v>
      </c>
    </row>
    <row r="678" spans="1:2">
      <c r="A678" s="34">
        <f t="shared" si="20"/>
        <v>0.24999999999999922</v>
      </c>
      <c r="B678" s="34">
        <f t="shared" si="21"/>
        <v>0</v>
      </c>
    </row>
    <row r="679" spans="1:2">
      <c r="A679" s="34">
        <f t="shared" si="20"/>
        <v>0.24999999999999922</v>
      </c>
      <c r="B679" s="34">
        <f t="shared" si="21"/>
        <v>0</v>
      </c>
    </row>
    <row r="680" spans="1:2">
      <c r="A680" s="34">
        <f t="shared" si="20"/>
        <v>0.24999999999999922</v>
      </c>
      <c r="B680" s="34">
        <f t="shared" si="21"/>
        <v>0</v>
      </c>
    </row>
    <row r="681" spans="1:2">
      <c r="A681" s="34">
        <f t="shared" si="20"/>
        <v>0.24999999999999922</v>
      </c>
      <c r="B681" s="34">
        <f t="shared" si="21"/>
        <v>0</v>
      </c>
    </row>
    <row r="682" spans="1:2">
      <c r="A682" s="34">
        <f t="shared" si="20"/>
        <v>0.24999999999999922</v>
      </c>
      <c r="B682" s="34">
        <f t="shared" si="21"/>
        <v>0</v>
      </c>
    </row>
    <row r="683" spans="1:2">
      <c r="A683" s="34">
        <f t="shared" si="20"/>
        <v>0.24999999999999922</v>
      </c>
      <c r="B683" s="34">
        <f t="shared" si="21"/>
        <v>0</v>
      </c>
    </row>
    <row r="684" spans="1:2">
      <c r="A684" s="34">
        <f t="shared" si="20"/>
        <v>0.24999999999999922</v>
      </c>
      <c r="B684" s="34">
        <f t="shared" si="21"/>
        <v>0</v>
      </c>
    </row>
    <row r="685" spans="1:2">
      <c r="A685" s="34">
        <f t="shared" si="20"/>
        <v>0.24999999999999922</v>
      </c>
      <c r="B685" s="34">
        <f t="shared" si="21"/>
        <v>0</v>
      </c>
    </row>
    <row r="686" spans="1:2">
      <c r="A686" s="34">
        <f t="shared" si="20"/>
        <v>0.24999999999999922</v>
      </c>
      <c r="B686" s="34">
        <f t="shared" si="21"/>
        <v>0</v>
      </c>
    </row>
    <row r="687" spans="1:2">
      <c r="A687" s="34">
        <f t="shared" si="20"/>
        <v>0.24999999999999922</v>
      </c>
      <c r="B687" s="34">
        <f t="shared" si="21"/>
        <v>0</v>
      </c>
    </row>
    <row r="688" spans="1:2">
      <c r="A688" s="34">
        <f t="shared" si="20"/>
        <v>0.24999999999999922</v>
      </c>
      <c r="B688" s="34">
        <f t="shared" si="21"/>
        <v>0</v>
      </c>
    </row>
    <row r="689" spans="1:2">
      <c r="A689" s="34">
        <f t="shared" si="20"/>
        <v>0.24999999999999922</v>
      </c>
      <c r="B689" s="34">
        <f t="shared" si="21"/>
        <v>0</v>
      </c>
    </row>
    <row r="690" spans="1:2">
      <c r="A690" s="34">
        <f t="shared" si="20"/>
        <v>0.24999999999999922</v>
      </c>
      <c r="B690" s="34">
        <f t="shared" si="21"/>
        <v>0</v>
      </c>
    </row>
    <row r="691" spans="1:2">
      <c r="A691" s="34">
        <f t="shared" si="20"/>
        <v>0.24999999999999922</v>
      </c>
      <c r="B691" s="34">
        <f t="shared" si="21"/>
        <v>0</v>
      </c>
    </row>
    <row r="692" spans="1:2">
      <c r="A692" s="34">
        <f t="shared" si="20"/>
        <v>0.24999999999999922</v>
      </c>
      <c r="B692" s="34">
        <f t="shared" si="21"/>
        <v>0</v>
      </c>
    </row>
    <row r="693" spans="1:2">
      <c r="A693" s="34">
        <f t="shared" si="20"/>
        <v>0.24999999999999922</v>
      </c>
      <c r="B693" s="34">
        <f t="shared" si="21"/>
        <v>0</v>
      </c>
    </row>
    <row r="694" spans="1:2">
      <c r="A694" s="34">
        <f t="shared" si="20"/>
        <v>0.24999999999999922</v>
      </c>
      <c r="B694" s="34">
        <f t="shared" si="21"/>
        <v>0</v>
      </c>
    </row>
    <row r="695" spans="1:2">
      <c r="A695" s="34">
        <f t="shared" si="20"/>
        <v>0.24999999999999922</v>
      </c>
      <c r="B695" s="34">
        <f t="shared" si="21"/>
        <v>0</v>
      </c>
    </row>
    <row r="696" spans="1:2">
      <c r="A696" s="34">
        <f t="shared" si="20"/>
        <v>0.24999999999999922</v>
      </c>
      <c r="B696" s="34">
        <f t="shared" si="21"/>
        <v>0</v>
      </c>
    </row>
    <row r="697" spans="1:2">
      <c r="A697" s="34">
        <f t="shared" si="20"/>
        <v>0.24999999999999922</v>
      </c>
      <c r="B697" s="34">
        <f t="shared" si="21"/>
        <v>0</v>
      </c>
    </row>
    <row r="698" spans="1:2">
      <c r="A698" s="34">
        <f t="shared" si="20"/>
        <v>0.24999999999999922</v>
      </c>
      <c r="B698" s="34">
        <f t="shared" si="21"/>
        <v>0</v>
      </c>
    </row>
    <row r="699" spans="1:2">
      <c r="A699" s="34">
        <f t="shared" si="20"/>
        <v>0.24999999999999922</v>
      </c>
      <c r="B699" s="34">
        <f t="shared" si="21"/>
        <v>0</v>
      </c>
    </row>
    <row r="700" spans="1:2">
      <c r="A700" s="34">
        <f t="shared" si="20"/>
        <v>0.24999999999999922</v>
      </c>
      <c r="B700" s="34">
        <f t="shared" si="21"/>
        <v>0</v>
      </c>
    </row>
    <row r="701" spans="1:2">
      <c r="A701" s="34">
        <f t="shared" si="20"/>
        <v>0.24999999999999922</v>
      </c>
      <c r="B701" s="34">
        <f t="shared" si="21"/>
        <v>0</v>
      </c>
    </row>
    <row r="702" spans="1:2">
      <c r="A702" s="34">
        <f t="shared" si="20"/>
        <v>0.24999999999999922</v>
      </c>
      <c r="B702" s="34">
        <f t="shared" si="21"/>
        <v>0</v>
      </c>
    </row>
    <row r="703" spans="1:2">
      <c r="A703" s="34">
        <f t="shared" si="20"/>
        <v>0.24999999999999922</v>
      </c>
      <c r="B703" s="34">
        <f t="shared" si="21"/>
        <v>0</v>
      </c>
    </row>
    <row r="704" spans="1:2">
      <c r="A704" s="34">
        <f t="shared" si="20"/>
        <v>0.24999999999999922</v>
      </c>
      <c r="B704" s="34">
        <f t="shared" si="21"/>
        <v>0</v>
      </c>
    </row>
    <row r="705" spans="1:2">
      <c r="A705" s="34">
        <f t="shared" si="20"/>
        <v>0.24999999999999922</v>
      </c>
      <c r="B705" s="34">
        <f t="shared" si="21"/>
        <v>0</v>
      </c>
    </row>
    <row r="706" spans="1:2">
      <c r="A706" s="34">
        <f t="shared" si="20"/>
        <v>0.24999999999999922</v>
      </c>
      <c r="B706" s="34">
        <f t="shared" si="21"/>
        <v>0</v>
      </c>
    </row>
    <row r="707" spans="1:2">
      <c r="A707" s="34">
        <f t="shared" si="20"/>
        <v>0.24999999999999922</v>
      </c>
      <c r="B707" s="34">
        <f t="shared" si="21"/>
        <v>0</v>
      </c>
    </row>
    <row r="708" spans="1:2">
      <c r="A708" s="34">
        <f t="shared" si="20"/>
        <v>0.24999999999999922</v>
      </c>
      <c r="B708" s="34">
        <f t="shared" si="21"/>
        <v>0</v>
      </c>
    </row>
    <row r="709" spans="1:2">
      <c r="A709" s="34">
        <f t="shared" si="20"/>
        <v>0.24999999999999922</v>
      </c>
      <c r="B709" s="34">
        <f t="shared" si="21"/>
        <v>0</v>
      </c>
    </row>
    <row r="710" spans="1:2">
      <c r="A710" s="34">
        <f t="shared" si="20"/>
        <v>0.24999999999999922</v>
      </c>
      <c r="B710" s="34">
        <f t="shared" si="21"/>
        <v>0</v>
      </c>
    </row>
    <row r="711" spans="1:2">
      <c r="A711" s="34">
        <f t="shared" ref="A711:A774" si="22">POWER(POWER(2,0.05),M711-40)</f>
        <v>0.24999999999999922</v>
      </c>
      <c r="B711" s="34">
        <f t="shared" ref="B711:B774" si="23">M711/30</f>
        <v>0</v>
      </c>
    </row>
    <row r="712" spans="1:2">
      <c r="A712" s="34">
        <f t="shared" si="22"/>
        <v>0.24999999999999922</v>
      </c>
      <c r="B712" s="34">
        <f t="shared" si="23"/>
        <v>0</v>
      </c>
    </row>
    <row r="713" spans="1:2">
      <c r="A713" s="34">
        <f t="shared" si="22"/>
        <v>0.24999999999999922</v>
      </c>
      <c r="B713" s="34">
        <f t="shared" si="23"/>
        <v>0</v>
      </c>
    </row>
    <row r="714" spans="1:2">
      <c r="A714" s="34">
        <f t="shared" si="22"/>
        <v>0.24999999999999922</v>
      </c>
      <c r="B714" s="34">
        <f t="shared" si="23"/>
        <v>0</v>
      </c>
    </row>
    <row r="715" spans="1:2">
      <c r="A715" s="34">
        <f t="shared" si="22"/>
        <v>0.24999999999999922</v>
      </c>
      <c r="B715" s="34">
        <f t="shared" si="23"/>
        <v>0</v>
      </c>
    </row>
    <row r="716" spans="1:2">
      <c r="A716" s="34">
        <f t="shared" si="22"/>
        <v>0.24999999999999922</v>
      </c>
      <c r="B716" s="34">
        <f t="shared" si="23"/>
        <v>0</v>
      </c>
    </row>
    <row r="717" spans="1:2">
      <c r="A717" s="34">
        <f t="shared" si="22"/>
        <v>0.24999999999999922</v>
      </c>
      <c r="B717" s="34">
        <f t="shared" si="23"/>
        <v>0</v>
      </c>
    </row>
    <row r="718" spans="1:2">
      <c r="A718" s="34">
        <f t="shared" si="22"/>
        <v>0.24999999999999922</v>
      </c>
      <c r="B718" s="34">
        <f t="shared" si="23"/>
        <v>0</v>
      </c>
    </row>
    <row r="719" spans="1:2">
      <c r="A719" s="34">
        <f t="shared" si="22"/>
        <v>0.24999999999999922</v>
      </c>
      <c r="B719" s="34">
        <f t="shared" si="23"/>
        <v>0</v>
      </c>
    </row>
    <row r="720" spans="1:2">
      <c r="A720" s="34">
        <f t="shared" si="22"/>
        <v>0.24999999999999922</v>
      </c>
      <c r="B720" s="34">
        <f t="shared" si="23"/>
        <v>0</v>
      </c>
    </row>
    <row r="721" spans="1:2">
      <c r="A721" s="34">
        <f t="shared" si="22"/>
        <v>0.24999999999999922</v>
      </c>
      <c r="B721" s="34">
        <f t="shared" si="23"/>
        <v>0</v>
      </c>
    </row>
    <row r="722" spans="1:2">
      <c r="A722" s="34">
        <f t="shared" si="22"/>
        <v>0.24999999999999922</v>
      </c>
      <c r="B722" s="34">
        <f t="shared" si="23"/>
        <v>0</v>
      </c>
    </row>
    <row r="723" spans="1:2">
      <c r="A723" s="34">
        <f t="shared" si="22"/>
        <v>0.24999999999999922</v>
      </c>
      <c r="B723" s="34">
        <f t="shared" si="23"/>
        <v>0</v>
      </c>
    </row>
    <row r="724" spans="1:2">
      <c r="A724" s="34">
        <f t="shared" si="22"/>
        <v>0.24999999999999922</v>
      </c>
      <c r="B724" s="34">
        <f t="shared" si="23"/>
        <v>0</v>
      </c>
    </row>
    <row r="725" spans="1:2">
      <c r="A725" s="34">
        <f t="shared" si="22"/>
        <v>0.24999999999999922</v>
      </c>
      <c r="B725" s="34">
        <f t="shared" si="23"/>
        <v>0</v>
      </c>
    </row>
    <row r="726" spans="1:2">
      <c r="A726" s="34">
        <f t="shared" si="22"/>
        <v>0.24999999999999922</v>
      </c>
      <c r="B726" s="34">
        <f t="shared" si="23"/>
        <v>0</v>
      </c>
    </row>
    <row r="727" spans="1:2">
      <c r="A727" s="34">
        <f t="shared" si="22"/>
        <v>0.24999999999999922</v>
      </c>
      <c r="B727" s="34">
        <f t="shared" si="23"/>
        <v>0</v>
      </c>
    </row>
    <row r="728" spans="1:2">
      <c r="A728" s="34">
        <f t="shared" si="22"/>
        <v>0.24999999999999922</v>
      </c>
      <c r="B728" s="34">
        <f t="shared" si="23"/>
        <v>0</v>
      </c>
    </row>
    <row r="729" spans="1:2">
      <c r="A729" s="34">
        <f t="shared" si="22"/>
        <v>0.24999999999999922</v>
      </c>
      <c r="B729" s="34">
        <f t="shared" si="23"/>
        <v>0</v>
      </c>
    </row>
    <row r="730" spans="1:2">
      <c r="A730" s="34">
        <f t="shared" si="22"/>
        <v>0.24999999999999922</v>
      </c>
      <c r="B730" s="34">
        <f t="shared" si="23"/>
        <v>0</v>
      </c>
    </row>
    <row r="731" spans="1:2">
      <c r="A731" s="34">
        <f t="shared" si="22"/>
        <v>0.24999999999999922</v>
      </c>
      <c r="B731" s="34">
        <f t="shared" si="23"/>
        <v>0</v>
      </c>
    </row>
    <row r="732" spans="1:2">
      <c r="A732" s="34">
        <f t="shared" si="22"/>
        <v>0.24999999999999922</v>
      </c>
      <c r="B732" s="34">
        <f t="shared" si="23"/>
        <v>0</v>
      </c>
    </row>
    <row r="733" spans="1:2">
      <c r="A733" s="34">
        <f t="shared" si="22"/>
        <v>0.24999999999999922</v>
      </c>
      <c r="B733" s="34">
        <f t="shared" si="23"/>
        <v>0</v>
      </c>
    </row>
    <row r="734" spans="1:2">
      <c r="A734" s="34">
        <f t="shared" si="22"/>
        <v>0.24999999999999922</v>
      </c>
      <c r="B734" s="34">
        <f t="shared" si="23"/>
        <v>0</v>
      </c>
    </row>
    <row r="735" spans="1:2">
      <c r="A735" s="34">
        <f t="shared" si="22"/>
        <v>0.24999999999999922</v>
      </c>
      <c r="B735" s="34">
        <f t="shared" si="23"/>
        <v>0</v>
      </c>
    </row>
    <row r="736" spans="1:2">
      <c r="A736" s="34">
        <f t="shared" si="22"/>
        <v>0.24999999999999922</v>
      </c>
      <c r="B736" s="34">
        <f t="shared" si="23"/>
        <v>0</v>
      </c>
    </row>
    <row r="737" spans="1:2">
      <c r="A737" s="34">
        <f t="shared" si="22"/>
        <v>0.24999999999999922</v>
      </c>
      <c r="B737" s="34">
        <f t="shared" si="23"/>
        <v>0</v>
      </c>
    </row>
    <row r="738" spans="1:2">
      <c r="A738" s="34">
        <f t="shared" si="22"/>
        <v>0.24999999999999922</v>
      </c>
      <c r="B738" s="34">
        <f t="shared" si="23"/>
        <v>0</v>
      </c>
    </row>
    <row r="739" spans="1:2">
      <c r="A739" s="34">
        <f t="shared" si="22"/>
        <v>0.24999999999999922</v>
      </c>
      <c r="B739" s="34">
        <f t="shared" si="23"/>
        <v>0</v>
      </c>
    </row>
    <row r="740" spans="1:2">
      <c r="A740" s="34">
        <f t="shared" si="22"/>
        <v>0.24999999999999922</v>
      </c>
      <c r="B740" s="34">
        <f t="shared" si="23"/>
        <v>0</v>
      </c>
    </row>
    <row r="741" spans="1:2">
      <c r="A741" s="34">
        <f t="shared" si="22"/>
        <v>0.24999999999999922</v>
      </c>
      <c r="B741" s="34">
        <f t="shared" si="23"/>
        <v>0</v>
      </c>
    </row>
    <row r="742" spans="1:2">
      <c r="A742" s="34">
        <f t="shared" si="22"/>
        <v>0.24999999999999922</v>
      </c>
      <c r="B742" s="34">
        <f t="shared" si="23"/>
        <v>0</v>
      </c>
    </row>
    <row r="743" spans="1:2">
      <c r="A743" s="34">
        <f t="shared" si="22"/>
        <v>0.24999999999999922</v>
      </c>
      <c r="B743" s="34">
        <f t="shared" si="23"/>
        <v>0</v>
      </c>
    </row>
    <row r="744" spans="1:2">
      <c r="A744" s="34">
        <f t="shared" si="22"/>
        <v>0.24999999999999922</v>
      </c>
      <c r="B744" s="34">
        <f t="shared" si="23"/>
        <v>0</v>
      </c>
    </row>
    <row r="745" spans="1:2">
      <c r="A745" s="34">
        <f t="shared" si="22"/>
        <v>0.24999999999999922</v>
      </c>
      <c r="B745" s="34">
        <f t="shared" si="23"/>
        <v>0</v>
      </c>
    </row>
    <row r="746" spans="1:2">
      <c r="A746" s="34">
        <f t="shared" si="22"/>
        <v>0.24999999999999922</v>
      </c>
      <c r="B746" s="34">
        <f t="shared" si="23"/>
        <v>0</v>
      </c>
    </row>
    <row r="747" spans="1:2">
      <c r="A747" s="34">
        <f t="shared" si="22"/>
        <v>0.24999999999999922</v>
      </c>
      <c r="B747" s="34">
        <f t="shared" si="23"/>
        <v>0</v>
      </c>
    </row>
    <row r="748" spans="1:2">
      <c r="A748" s="34">
        <f t="shared" si="22"/>
        <v>0.24999999999999922</v>
      </c>
      <c r="B748" s="34">
        <f t="shared" si="23"/>
        <v>0</v>
      </c>
    </row>
    <row r="749" spans="1:2">
      <c r="A749" s="34">
        <f t="shared" si="22"/>
        <v>0.24999999999999922</v>
      </c>
      <c r="B749" s="34">
        <f t="shared" si="23"/>
        <v>0</v>
      </c>
    </row>
    <row r="750" spans="1:2">
      <c r="A750" s="34">
        <f t="shared" si="22"/>
        <v>0.24999999999999922</v>
      </c>
      <c r="B750" s="34">
        <f t="shared" si="23"/>
        <v>0</v>
      </c>
    </row>
    <row r="751" spans="1:2">
      <c r="A751" s="34">
        <f t="shared" si="22"/>
        <v>0.24999999999999922</v>
      </c>
      <c r="B751" s="34">
        <f t="shared" si="23"/>
        <v>0</v>
      </c>
    </row>
    <row r="752" spans="1:2">
      <c r="A752" s="34">
        <f t="shared" si="22"/>
        <v>0.24999999999999922</v>
      </c>
      <c r="B752" s="34">
        <f t="shared" si="23"/>
        <v>0</v>
      </c>
    </row>
    <row r="753" spans="1:2">
      <c r="A753" s="34">
        <f t="shared" si="22"/>
        <v>0.24999999999999922</v>
      </c>
      <c r="B753" s="34">
        <f t="shared" si="23"/>
        <v>0</v>
      </c>
    </row>
    <row r="754" spans="1:2">
      <c r="A754" s="34">
        <f t="shared" si="22"/>
        <v>0.24999999999999922</v>
      </c>
      <c r="B754" s="34">
        <f t="shared" si="23"/>
        <v>0</v>
      </c>
    </row>
    <row r="755" spans="1:2">
      <c r="A755" s="34">
        <f t="shared" si="22"/>
        <v>0.24999999999999922</v>
      </c>
      <c r="B755" s="34">
        <f t="shared" si="23"/>
        <v>0</v>
      </c>
    </row>
    <row r="756" spans="1:2">
      <c r="A756" s="34">
        <f t="shared" si="22"/>
        <v>0.24999999999999922</v>
      </c>
      <c r="B756" s="34">
        <f t="shared" si="23"/>
        <v>0</v>
      </c>
    </row>
    <row r="757" spans="1:2">
      <c r="A757" s="34">
        <f t="shared" si="22"/>
        <v>0.24999999999999922</v>
      </c>
      <c r="B757" s="34">
        <f t="shared" si="23"/>
        <v>0</v>
      </c>
    </row>
    <row r="758" spans="1:2">
      <c r="A758" s="34">
        <f t="shared" si="22"/>
        <v>0.24999999999999922</v>
      </c>
      <c r="B758" s="34">
        <f t="shared" si="23"/>
        <v>0</v>
      </c>
    </row>
    <row r="759" spans="1:2">
      <c r="A759" s="34">
        <f t="shared" si="22"/>
        <v>0.24999999999999922</v>
      </c>
      <c r="B759" s="34">
        <f t="shared" si="23"/>
        <v>0</v>
      </c>
    </row>
    <row r="760" spans="1:2">
      <c r="A760" s="34">
        <f t="shared" si="22"/>
        <v>0.24999999999999922</v>
      </c>
      <c r="B760" s="34">
        <f t="shared" si="23"/>
        <v>0</v>
      </c>
    </row>
    <row r="761" spans="1:2">
      <c r="A761" s="34">
        <f t="shared" si="22"/>
        <v>0.24999999999999922</v>
      </c>
      <c r="B761" s="34">
        <f t="shared" si="23"/>
        <v>0</v>
      </c>
    </row>
    <row r="762" spans="1:2">
      <c r="A762" s="34">
        <f t="shared" si="22"/>
        <v>0.24999999999999922</v>
      </c>
      <c r="B762" s="34">
        <f t="shared" si="23"/>
        <v>0</v>
      </c>
    </row>
    <row r="763" spans="1:2">
      <c r="A763" s="34">
        <f t="shared" si="22"/>
        <v>0.24999999999999922</v>
      </c>
      <c r="B763" s="34">
        <f t="shared" si="23"/>
        <v>0</v>
      </c>
    </row>
    <row r="764" spans="1:2">
      <c r="A764" s="34">
        <f t="shared" si="22"/>
        <v>0.24999999999999922</v>
      </c>
      <c r="B764" s="34">
        <f t="shared" si="23"/>
        <v>0</v>
      </c>
    </row>
    <row r="765" spans="1:2">
      <c r="A765" s="34">
        <f t="shared" si="22"/>
        <v>0.24999999999999922</v>
      </c>
      <c r="B765" s="34">
        <f t="shared" si="23"/>
        <v>0</v>
      </c>
    </row>
    <row r="766" spans="1:2">
      <c r="A766" s="34">
        <f t="shared" si="22"/>
        <v>0.24999999999999922</v>
      </c>
      <c r="B766" s="34">
        <f t="shared" si="23"/>
        <v>0</v>
      </c>
    </row>
    <row r="767" spans="1:2">
      <c r="A767" s="34">
        <f t="shared" si="22"/>
        <v>0.24999999999999922</v>
      </c>
      <c r="B767" s="34">
        <f t="shared" si="23"/>
        <v>0</v>
      </c>
    </row>
    <row r="768" spans="1:2">
      <c r="A768" s="34">
        <f t="shared" si="22"/>
        <v>0.24999999999999922</v>
      </c>
      <c r="B768" s="34">
        <f t="shared" si="23"/>
        <v>0</v>
      </c>
    </row>
    <row r="769" spans="1:2">
      <c r="A769" s="34">
        <f t="shared" si="22"/>
        <v>0.24999999999999922</v>
      </c>
      <c r="B769" s="34">
        <f t="shared" si="23"/>
        <v>0</v>
      </c>
    </row>
    <row r="770" spans="1:2">
      <c r="A770" s="34">
        <f t="shared" si="22"/>
        <v>0.24999999999999922</v>
      </c>
      <c r="B770" s="34">
        <f t="shared" si="23"/>
        <v>0</v>
      </c>
    </row>
    <row r="771" spans="1:2">
      <c r="A771" s="34">
        <f t="shared" si="22"/>
        <v>0.24999999999999922</v>
      </c>
      <c r="B771" s="34">
        <f t="shared" si="23"/>
        <v>0</v>
      </c>
    </row>
    <row r="772" spans="1:2">
      <c r="A772" s="34">
        <f t="shared" si="22"/>
        <v>0.24999999999999922</v>
      </c>
      <c r="B772" s="34">
        <f t="shared" si="23"/>
        <v>0</v>
      </c>
    </row>
    <row r="773" spans="1:2">
      <c r="A773" s="34">
        <f t="shared" si="22"/>
        <v>0.24999999999999922</v>
      </c>
      <c r="B773" s="34">
        <f t="shared" si="23"/>
        <v>0</v>
      </c>
    </row>
    <row r="774" spans="1:2">
      <c r="A774" s="34">
        <f t="shared" si="22"/>
        <v>0.24999999999999922</v>
      </c>
      <c r="B774" s="34">
        <f t="shared" si="23"/>
        <v>0</v>
      </c>
    </row>
    <row r="775" spans="1:2">
      <c r="A775" s="34">
        <f t="shared" ref="A775:A838" si="24">POWER(POWER(2,0.05),M775-40)</f>
        <v>0.24999999999999922</v>
      </c>
      <c r="B775" s="34">
        <f t="shared" ref="B775:B838" si="25">M775/30</f>
        <v>0</v>
      </c>
    </row>
    <row r="776" spans="1:2">
      <c r="A776" s="34">
        <f t="shared" si="24"/>
        <v>0.24999999999999922</v>
      </c>
      <c r="B776" s="34">
        <f t="shared" si="25"/>
        <v>0</v>
      </c>
    </row>
    <row r="777" spans="1:2">
      <c r="A777" s="34">
        <f t="shared" si="24"/>
        <v>0.24999999999999922</v>
      </c>
      <c r="B777" s="34">
        <f t="shared" si="25"/>
        <v>0</v>
      </c>
    </row>
    <row r="778" spans="1:2">
      <c r="A778" s="34">
        <f t="shared" si="24"/>
        <v>0.24999999999999922</v>
      </c>
      <c r="B778" s="34">
        <f t="shared" si="25"/>
        <v>0</v>
      </c>
    </row>
    <row r="779" spans="1:2">
      <c r="A779" s="34">
        <f t="shared" si="24"/>
        <v>0.24999999999999922</v>
      </c>
      <c r="B779" s="34">
        <f t="shared" si="25"/>
        <v>0</v>
      </c>
    </row>
    <row r="780" spans="1:2">
      <c r="A780" s="34">
        <f t="shared" si="24"/>
        <v>0.24999999999999922</v>
      </c>
      <c r="B780" s="34">
        <f t="shared" si="25"/>
        <v>0</v>
      </c>
    </row>
    <row r="781" spans="1:2">
      <c r="A781" s="34">
        <f t="shared" si="24"/>
        <v>0.24999999999999922</v>
      </c>
      <c r="B781" s="34">
        <f t="shared" si="25"/>
        <v>0</v>
      </c>
    </row>
    <row r="782" spans="1:2">
      <c r="A782" s="34">
        <f t="shared" si="24"/>
        <v>0.24999999999999922</v>
      </c>
      <c r="B782" s="34">
        <f t="shared" si="25"/>
        <v>0</v>
      </c>
    </row>
    <row r="783" spans="1:2">
      <c r="A783" s="34">
        <f t="shared" si="24"/>
        <v>0.24999999999999922</v>
      </c>
      <c r="B783" s="34">
        <f t="shared" si="25"/>
        <v>0</v>
      </c>
    </row>
    <row r="784" spans="1:2">
      <c r="A784" s="34">
        <f t="shared" si="24"/>
        <v>0.24999999999999922</v>
      </c>
      <c r="B784" s="34">
        <f t="shared" si="25"/>
        <v>0</v>
      </c>
    </row>
    <row r="785" spans="1:2">
      <c r="A785" s="34">
        <f t="shared" si="24"/>
        <v>0.24999999999999922</v>
      </c>
      <c r="B785" s="34">
        <f t="shared" si="25"/>
        <v>0</v>
      </c>
    </row>
    <row r="786" spans="1:2">
      <c r="A786" s="34">
        <f t="shared" si="24"/>
        <v>0.24999999999999922</v>
      </c>
      <c r="B786" s="34">
        <f t="shared" si="25"/>
        <v>0</v>
      </c>
    </row>
    <row r="787" spans="1:2">
      <c r="A787" s="34">
        <f t="shared" si="24"/>
        <v>0.24999999999999922</v>
      </c>
      <c r="B787" s="34">
        <f t="shared" si="25"/>
        <v>0</v>
      </c>
    </row>
    <row r="788" spans="1:2">
      <c r="A788" s="34">
        <f t="shared" si="24"/>
        <v>0.24999999999999922</v>
      </c>
      <c r="B788" s="34">
        <f t="shared" si="25"/>
        <v>0</v>
      </c>
    </row>
    <row r="789" spans="1:2">
      <c r="A789" s="34">
        <f t="shared" si="24"/>
        <v>0.24999999999999922</v>
      </c>
      <c r="B789" s="34">
        <f t="shared" si="25"/>
        <v>0</v>
      </c>
    </row>
    <row r="790" spans="1:2">
      <c r="A790" s="34">
        <f t="shared" si="24"/>
        <v>0.24999999999999922</v>
      </c>
      <c r="B790" s="34">
        <f t="shared" si="25"/>
        <v>0</v>
      </c>
    </row>
    <row r="791" spans="1:2">
      <c r="A791" s="34">
        <f t="shared" si="24"/>
        <v>0.24999999999999922</v>
      </c>
      <c r="B791" s="34">
        <f t="shared" si="25"/>
        <v>0</v>
      </c>
    </row>
    <row r="792" spans="1:2">
      <c r="A792" s="34">
        <f t="shared" si="24"/>
        <v>0.24999999999999922</v>
      </c>
      <c r="B792" s="34">
        <f t="shared" si="25"/>
        <v>0</v>
      </c>
    </row>
    <row r="793" spans="1:2">
      <c r="A793" s="34">
        <f t="shared" si="24"/>
        <v>0.24999999999999922</v>
      </c>
      <c r="B793" s="34">
        <f t="shared" si="25"/>
        <v>0</v>
      </c>
    </row>
    <row r="794" spans="1:2">
      <c r="A794" s="34">
        <f t="shared" si="24"/>
        <v>0.24999999999999922</v>
      </c>
      <c r="B794" s="34">
        <f t="shared" si="25"/>
        <v>0</v>
      </c>
    </row>
    <row r="795" spans="1:2">
      <c r="A795" s="34">
        <f t="shared" si="24"/>
        <v>0.24999999999999922</v>
      </c>
      <c r="B795" s="34">
        <f t="shared" si="25"/>
        <v>0</v>
      </c>
    </row>
    <row r="796" spans="1:2">
      <c r="A796" s="34">
        <f t="shared" si="24"/>
        <v>0.24999999999999922</v>
      </c>
      <c r="B796" s="34">
        <f t="shared" si="25"/>
        <v>0</v>
      </c>
    </row>
    <row r="797" spans="1:2">
      <c r="A797" s="34">
        <f t="shared" si="24"/>
        <v>0.24999999999999922</v>
      </c>
      <c r="B797" s="34">
        <f t="shared" si="25"/>
        <v>0</v>
      </c>
    </row>
    <row r="798" spans="1:2">
      <c r="A798" s="34">
        <f t="shared" si="24"/>
        <v>0.24999999999999922</v>
      </c>
      <c r="B798" s="34">
        <f t="shared" si="25"/>
        <v>0</v>
      </c>
    </row>
    <row r="799" spans="1:2">
      <c r="A799" s="34">
        <f t="shared" si="24"/>
        <v>0.24999999999999922</v>
      </c>
      <c r="B799" s="34">
        <f t="shared" si="25"/>
        <v>0</v>
      </c>
    </row>
    <row r="800" spans="1:2">
      <c r="A800" s="34">
        <f t="shared" si="24"/>
        <v>0.24999999999999922</v>
      </c>
      <c r="B800" s="34">
        <f t="shared" si="25"/>
        <v>0</v>
      </c>
    </row>
    <row r="801" spans="1:2">
      <c r="A801" s="34">
        <f t="shared" si="24"/>
        <v>0.24999999999999922</v>
      </c>
      <c r="B801" s="34">
        <f t="shared" si="25"/>
        <v>0</v>
      </c>
    </row>
    <row r="802" spans="1:2">
      <c r="A802" s="34">
        <f t="shared" si="24"/>
        <v>0.24999999999999922</v>
      </c>
      <c r="B802" s="34">
        <f t="shared" si="25"/>
        <v>0</v>
      </c>
    </row>
    <row r="803" spans="1:2">
      <c r="A803" s="34">
        <f t="shared" si="24"/>
        <v>0.24999999999999922</v>
      </c>
      <c r="B803" s="34">
        <f t="shared" si="25"/>
        <v>0</v>
      </c>
    </row>
    <row r="804" spans="1:2">
      <c r="A804" s="34">
        <f t="shared" si="24"/>
        <v>0.24999999999999922</v>
      </c>
      <c r="B804" s="34">
        <f t="shared" si="25"/>
        <v>0</v>
      </c>
    </row>
    <row r="805" spans="1:2">
      <c r="A805" s="34">
        <f t="shared" si="24"/>
        <v>0.24999999999999922</v>
      </c>
      <c r="B805" s="34">
        <f t="shared" si="25"/>
        <v>0</v>
      </c>
    </row>
    <row r="806" spans="1:2">
      <c r="A806" s="34">
        <f t="shared" si="24"/>
        <v>0.24999999999999922</v>
      </c>
      <c r="B806" s="34">
        <f t="shared" si="25"/>
        <v>0</v>
      </c>
    </row>
    <row r="807" spans="1:2">
      <c r="A807" s="34">
        <f t="shared" si="24"/>
        <v>0.24999999999999922</v>
      </c>
      <c r="B807" s="34">
        <f t="shared" si="25"/>
        <v>0</v>
      </c>
    </row>
    <row r="808" spans="1:2">
      <c r="A808" s="34">
        <f t="shared" si="24"/>
        <v>0.24999999999999922</v>
      </c>
      <c r="B808" s="34">
        <f t="shared" si="25"/>
        <v>0</v>
      </c>
    </row>
    <row r="809" spans="1:2">
      <c r="A809" s="34">
        <f t="shared" si="24"/>
        <v>0.24999999999999922</v>
      </c>
      <c r="B809" s="34">
        <f t="shared" si="25"/>
        <v>0</v>
      </c>
    </row>
    <row r="810" spans="1:2">
      <c r="A810" s="34">
        <f t="shared" si="24"/>
        <v>0.24999999999999922</v>
      </c>
      <c r="B810" s="34">
        <f t="shared" si="25"/>
        <v>0</v>
      </c>
    </row>
    <row r="811" spans="1:2">
      <c r="A811" s="34">
        <f t="shared" si="24"/>
        <v>0.24999999999999922</v>
      </c>
      <c r="B811" s="34">
        <f t="shared" si="25"/>
        <v>0</v>
      </c>
    </row>
    <row r="812" spans="1:2">
      <c r="A812" s="34">
        <f t="shared" si="24"/>
        <v>0.24999999999999922</v>
      </c>
      <c r="B812" s="34">
        <f t="shared" si="25"/>
        <v>0</v>
      </c>
    </row>
    <row r="813" spans="1:2">
      <c r="A813" s="34">
        <f t="shared" si="24"/>
        <v>0.24999999999999922</v>
      </c>
      <c r="B813" s="34">
        <f t="shared" si="25"/>
        <v>0</v>
      </c>
    </row>
    <row r="814" spans="1:2">
      <c r="A814" s="34">
        <f t="shared" si="24"/>
        <v>0.24999999999999922</v>
      </c>
      <c r="B814" s="34">
        <f t="shared" si="25"/>
        <v>0</v>
      </c>
    </row>
    <row r="815" spans="1:2">
      <c r="A815" s="34">
        <f t="shared" si="24"/>
        <v>0.24999999999999922</v>
      </c>
      <c r="B815" s="34">
        <f t="shared" si="25"/>
        <v>0</v>
      </c>
    </row>
    <row r="816" spans="1:2">
      <c r="A816" s="34">
        <f t="shared" si="24"/>
        <v>0.24999999999999922</v>
      </c>
      <c r="B816" s="34">
        <f t="shared" si="25"/>
        <v>0</v>
      </c>
    </row>
    <row r="817" spans="1:2">
      <c r="A817" s="34">
        <f t="shared" si="24"/>
        <v>0.24999999999999922</v>
      </c>
      <c r="B817" s="34">
        <f t="shared" si="25"/>
        <v>0</v>
      </c>
    </row>
    <row r="818" spans="1:2">
      <c r="A818" s="34">
        <f t="shared" si="24"/>
        <v>0.24999999999999922</v>
      </c>
      <c r="B818" s="34">
        <f t="shared" si="25"/>
        <v>0</v>
      </c>
    </row>
    <row r="819" spans="1:2">
      <c r="A819" s="34">
        <f t="shared" si="24"/>
        <v>0.24999999999999922</v>
      </c>
      <c r="B819" s="34">
        <f t="shared" si="25"/>
        <v>0</v>
      </c>
    </row>
    <row r="820" spans="1:2">
      <c r="A820" s="34">
        <f t="shared" si="24"/>
        <v>0.24999999999999922</v>
      </c>
      <c r="B820" s="34">
        <f t="shared" si="25"/>
        <v>0</v>
      </c>
    </row>
    <row r="821" spans="1:2">
      <c r="A821" s="34">
        <f t="shared" si="24"/>
        <v>0.24999999999999922</v>
      </c>
      <c r="B821" s="34">
        <f t="shared" si="25"/>
        <v>0</v>
      </c>
    </row>
    <row r="822" spans="1:2">
      <c r="A822" s="34">
        <f t="shared" si="24"/>
        <v>0.24999999999999922</v>
      </c>
      <c r="B822" s="34">
        <f t="shared" si="25"/>
        <v>0</v>
      </c>
    </row>
    <row r="823" spans="1:2">
      <c r="A823" s="34">
        <f t="shared" si="24"/>
        <v>0.24999999999999922</v>
      </c>
      <c r="B823" s="34">
        <f t="shared" si="25"/>
        <v>0</v>
      </c>
    </row>
    <row r="824" spans="1:2">
      <c r="A824" s="34">
        <f t="shared" si="24"/>
        <v>0.24999999999999922</v>
      </c>
      <c r="B824" s="34">
        <f t="shared" si="25"/>
        <v>0</v>
      </c>
    </row>
    <row r="825" spans="1:2">
      <c r="A825" s="34">
        <f t="shared" si="24"/>
        <v>0.24999999999999922</v>
      </c>
      <c r="B825" s="34">
        <f t="shared" si="25"/>
        <v>0</v>
      </c>
    </row>
    <row r="826" spans="1:2">
      <c r="A826" s="34">
        <f t="shared" si="24"/>
        <v>0.24999999999999922</v>
      </c>
      <c r="B826" s="34">
        <f t="shared" si="25"/>
        <v>0</v>
      </c>
    </row>
    <row r="827" spans="1:2">
      <c r="A827" s="34">
        <f t="shared" si="24"/>
        <v>0.24999999999999922</v>
      </c>
      <c r="B827" s="34">
        <f t="shared" si="25"/>
        <v>0</v>
      </c>
    </row>
    <row r="828" spans="1:2">
      <c r="A828" s="34">
        <f t="shared" si="24"/>
        <v>0.24999999999999922</v>
      </c>
      <c r="B828" s="34">
        <f t="shared" si="25"/>
        <v>0</v>
      </c>
    </row>
    <row r="829" spans="1:2">
      <c r="A829" s="34">
        <f t="shared" si="24"/>
        <v>0.24999999999999922</v>
      </c>
      <c r="B829" s="34">
        <f t="shared" si="25"/>
        <v>0</v>
      </c>
    </row>
    <row r="830" spans="1:2">
      <c r="A830" s="34">
        <f t="shared" si="24"/>
        <v>0.24999999999999922</v>
      </c>
      <c r="B830" s="34">
        <f t="shared" si="25"/>
        <v>0</v>
      </c>
    </row>
    <row r="831" spans="1:2">
      <c r="A831" s="34">
        <f t="shared" si="24"/>
        <v>0.24999999999999922</v>
      </c>
      <c r="B831" s="34">
        <f t="shared" si="25"/>
        <v>0</v>
      </c>
    </row>
    <row r="832" spans="1:2">
      <c r="A832" s="34">
        <f t="shared" si="24"/>
        <v>0.24999999999999922</v>
      </c>
      <c r="B832" s="34">
        <f t="shared" si="25"/>
        <v>0</v>
      </c>
    </row>
    <row r="833" spans="1:2">
      <c r="A833" s="34">
        <f t="shared" si="24"/>
        <v>0.24999999999999922</v>
      </c>
      <c r="B833" s="34">
        <f t="shared" si="25"/>
        <v>0</v>
      </c>
    </row>
    <row r="834" spans="1:2">
      <c r="A834" s="34">
        <f t="shared" si="24"/>
        <v>0.24999999999999922</v>
      </c>
      <c r="B834" s="34">
        <f t="shared" si="25"/>
        <v>0</v>
      </c>
    </row>
    <row r="835" spans="1:2">
      <c r="A835" s="34">
        <f t="shared" si="24"/>
        <v>0.24999999999999922</v>
      </c>
      <c r="B835" s="34">
        <f t="shared" si="25"/>
        <v>0</v>
      </c>
    </row>
    <row r="836" spans="1:2">
      <c r="A836" s="34">
        <f t="shared" si="24"/>
        <v>0.24999999999999922</v>
      </c>
      <c r="B836" s="34">
        <f t="shared" si="25"/>
        <v>0</v>
      </c>
    </row>
    <row r="837" spans="1:2">
      <c r="A837" s="34">
        <f t="shared" si="24"/>
        <v>0.24999999999999922</v>
      </c>
      <c r="B837" s="34">
        <f t="shared" si="25"/>
        <v>0</v>
      </c>
    </row>
    <row r="838" spans="1:2">
      <c r="A838" s="34">
        <f t="shared" si="24"/>
        <v>0.24999999999999922</v>
      </c>
      <c r="B838" s="34">
        <f t="shared" si="25"/>
        <v>0</v>
      </c>
    </row>
    <row r="839" spans="1:2">
      <c r="A839" s="34">
        <f t="shared" ref="A839:A902" si="26">POWER(POWER(2,0.05),M839-40)</f>
        <v>0.24999999999999922</v>
      </c>
      <c r="B839" s="34">
        <f t="shared" ref="B839:B902" si="27">M839/30</f>
        <v>0</v>
      </c>
    </row>
    <row r="840" spans="1:2">
      <c r="A840" s="34">
        <f t="shared" si="26"/>
        <v>0.24999999999999922</v>
      </c>
      <c r="B840" s="34">
        <f t="shared" si="27"/>
        <v>0</v>
      </c>
    </row>
    <row r="841" spans="1:2">
      <c r="A841" s="34">
        <f t="shared" si="26"/>
        <v>0.24999999999999922</v>
      </c>
      <c r="B841" s="34">
        <f t="shared" si="27"/>
        <v>0</v>
      </c>
    </row>
    <row r="842" spans="1:2">
      <c r="A842" s="34">
        <f t="shared" si="26"/>
        <v>0.24999999999999922</v>
      </c>
      <c r="B842" s="34">
        <f t="shared" si="27"/>
        <v>0</v>
      </c>
    </row>
    <row r="843" spans="1:2">
      <c r="A843" s="34">
        <f t="shared" si="26"/>
        <v>0.24999999999999922</v>
      </c>
      <c r="B843" s="34">
        <f t="shared" si="27"/>
        <v>0</v>
      </c>
    </row>
    <row r="844" spans="1:2">
      <c r="A844" s="34">
        <f t="shared" si="26"/>
        <v>0.24999999999999922</v>
      </c>
      <c r="B844" s="34">
        <f t="shared" si="27"/>
        <v>0</v>
      </c>
    </row>
    <row r="845" spans="1:2">
      <c r="A845" s="34">
        <f t="shared" si="26"/>
        <v>0.24999999999999922</v>
      </c>
      <c r="B845" s="34">
        <f t="shared" si="27"/>
        <v>0</v>
      </c>
    </row>
    <row r="846" spans="1:2">
      <c r="A846" s="34">
        <f t="shared" si="26"/>
        <v>0.24999999999999922</v>
      </c>
      <c r="B846" s="34">
        <f t="shared" si="27"/>
        <v>0</v>
      </c>
    </row>
    <row r="847" spans="1:2">
      <c r="A847" s="34">
        <f t="shared" si="26"/>
        <v>0.24999999999999922</v>
      </c>
      <c r="B847" s="34">
        <f t="shared" si="27"/>
        <v>0</v>
      </c>
    </row>
    <row r="848" spans="1:2">
      <c r="A848" s="34">
        <f t="shared" si="26"/>
        <v>0.24999999999999922</v>
      </c>
      <c r="B848" s="34">
        <f t="shared" si="27"/>
        <v>0</v>
      </c>
    </row>
    <row r="849" spans="1:2">
      <c r="A849" s="34">
        <f t="shared" si="26"/>
        <v>0.24999999999999922</v>
      </c>
      <c r="B849" s="34">
        <f t="shared" si="27"/>
        <v>0</v>
      </c>
    </row>
    <row r="850" spans="1:2">
      <c r="A850" s="34">
        <f t="shared" si="26"/>
        <v>0.24999999999999922</v>
      </c>
      <c r="B850" s="34">
        <f t="shared" si="27"/>
        <v>0</v>
      </c>
    </row>
    <row r="851" spans="1:2">
      <c r="A851" s="34">
        <f t="shared" si="26"/>
        <v>0.24999999999999922</v>
      </c>
      <c r="B851" s="34">
        <f t="shared" si="27"/>
        <v>0</v>
      </c>
    </row>
    <row r="852" spans="1:2">
      <c r="A852" s="34">
        <f t="shared" si="26"/>
        <v>0.24999999999999922</v>
      </c>
      <c r="B852" s="34">
        <f t="shared" si="27"/>
        <v>0</v>
      </c>
    </row>
    <row r="853" spans="1:2">
      <c r="A853" s="34">
        <f t="shared" si="26"/>
        <v>0.24999999999999922</v>
      </c>
      <c r="B853" s="34">
        <f t="shared" si="27"/>
        <v>0</v>
      </c>
    </row>
    <row r="854" spans="1:2">
      <c r="A854" s="34">
        <f t="shared" si="26"/>
        <v>0.24999999999999922</v>
      </c>
      <c r="B854" s="34">
        <f t="shared" si="27"/>
        <v>0</v>
      </c>
    </row>
    <row r="855" spans="1:2">
      <c r="A855" s="34">
        <f t="shared" si="26"/>
        <v>0.24999999999999922</v>
      </c>
      <c r="B855" s="34">
        <f t="shared" si="27"/>
        <v>0</v>
      </c>
    </row>
    <row r="856" spans="1:2">
      <c r="A856" s="34">
        <f t="shared" si="26"/>
        <v>0.24999999999999922</v>
      </c>
      <c r="B856" s="34">
        <f t="shared" si="27"/>
        <v>0</v>
      </c>
    </row>
    <row r="857" spans="1:2">
      <c r="A857" s="34">
        <f t="shared" si="26"/>
        <v>0.24999999999999922</v>
      </c>
      <c r="B857" s="34">
        <f t="shared" si="27"/>
        <v>0</v>
      </c>
    </row>
    <row r="858" spans="1:2">
      <c r="A858" s="34">
        <f t="shared" si="26"/>
        <v>0.24999999999999922</v>
      </c>
      <c r="B858" s="34">
        <f t="shared" si="27"/>
        <v>0</v>
      </c>
    </row>
    <row r="859" spans="1:2">
      <c r="A859" s="34">
        <f t="shared" si="26"/>
        <v>0.24999999999999922</v>
      </c>
      <c r="B859" s="34">
        <f t="shared" si="27"/>
        <v>0</v>
      </c>
    </row>
    <row r="860" spans="1:2">
      <c r="A860" s="34">
        <f t="shared" si="26"/>
        <v>0.24999999999999922</v>
      </c>
      <c r="B860" s="34">
        <f t="shared" si="27"/>
        <v>0</v>
      </c>
    </row>
    <row r="861" spans="1:2">
      <c r="A861" s="34">
        <f t="shared" si="26"/>
        <v>0.24999999999999922</v>
      </c>
      <c r="B861" s="34">
        <f t="shared" si="27"/>
        <v>0</v>
      </c>
    </row>
    <row r="862" spans="1:2">
      <c r="A862" s="34">
        <f t="shared" si="26"/>
        <v>0.24999999999999922</v>
      </c>
      <c r="B862" s="34">
        <f t="shared" si="27"/>
        <v>0</v>
      </c>
    </row>
    <row r="863" spans="1:2">
      <c r="A863" s="34">
        <f t="shared" si="26"/>
        <v>0.24999999999999922</v>
      </c>
      <c r="B863" s="34">
        <f t="shared" si="27"/>
        <v>0</v>
      </c>
    </row>
    <row r="864" spans="1:2">
      <c r="A864" s="34">
        <f t="shared" si="26"/>
        <v>0.24999999999999922</v>
      </c>
      <c r="B864" s="34">
        <f t="shared" si="27"/>
        <v>0</v>
      </c>
    </row>
    <row r="865" spans="1:2">
      <c r="A865" s="34">
        <f t="shared" si="26"/>
        <v>0.24999999999999922</v>
      </c>
      <c r="B865" s="34">
        <f t="shared" si="27"/>
        <v>0</v>
      </c>
    </row>
    <row r="866" spans="1:2">
      <c r="A866" s="34">
        <f t="shared" si="26"/>
        <v>0.24999999999999922</v>
      </c>
      <c r="B866" s="34">
        <f t="shared" si="27"/>
        <v>0</v>
      </c>
    </row>
    <row r="867" spans="1:2">
      <c r="A867" s="34">
        <f t="shared" si="26"/>
        <v>0.24999999999999922</v>
      </c>
      <c r="B867" s="34">
        <f t="shared" si="27"/>
        <v>0</v>
      </c>
    </row>
    <row r="868" spans="1:2">
      <c r="A868" s="34">
        <f t="shared" si="26"/>
        <v>0.24999999999999922</v>
      </c>
      <c r="B868" s="34">
        <f t="shared" si="27"/>
        <v>0</v>
      </c>
    </row>
    <row r="869" spans="1:2">
      <c r="A869" s="34">
        <f t="shared" si="26"/>
        <v>0.24999999999999922</v>
      </c>
      <c r="B869" s="34">
        <f t="shared" si="27"/>
        <v>0</v>
      </c>
    </row>
    <row r="870" spans="1:2">
      <c r="A870" s="34">
        <f t="shared" si="26"/>
        <v>0.24999999999999922</v>
      </c>
      <c r="B870" s="34">
        <f t="shared" si="27"/>
        <v>0</v>
      </c>
    </row>
    <row r="871" spans="1:2">
      <c r="A871" s="34">
        <f t="shared" si="26"/>
        <v>0.24999999999999922</v>
      </c>
      <c r="B871" s="34">
        <f t="shared" si="27"/>
        <v>0</v>
      </c>
    </row>
    <row r="872" spans="1:2">
      <c r="A872" s="34">
        <f t="shared" si="26"/>
        <v>0.24999999999999922</v>
      </c>
      <c r="B872" s="34">
        <f t="shared" si="27"/>
        <v>0</v>
      </c>
    </row>
    <row r="873" spans="1:2">
      <c r="A873" s="34">
        <f t="shared" si="26"/>
        <v>0.24999999999999922</v>
      </c>
      <c r="B873" s="34">
        <f t="shared" si="27"/>
        <v>0</v>
      </c>
    </row>
    <row r="874" spans="1:2">
      <c r="A874" s="34">
        <f t="shared" si="26"/>
        <v>0.24999999999999922</v>
      </c>
      <c r="B874" s="34">
        <f t="shared" si="27"/>
        <v>0</v>
      </c>
    </row>
    <row r="875" spans="1:2">
      <c r="A875" s="34">
        <f t="shared" si="26"/>
        <v>0.24999999999999922</v>
      </c>
      <c r="B875" s="34">
        <f t="shared" si="27"/>
        <v>0</v>
      </c>
    </row>
    <row r="876" spans="1:2">
      <c r="A876" s="34">
        <f t="shared" si="26"/>
        <v>0.24999999999999922</v>
      </c>
      <c r="B876" s="34">
        <f t="shared" si="27"/>
        <v>0</v>
      </c>
    </row>
    <row r="877" spans="1:2">
      <c r="A877" s="34">
        <f t="shared" si="26"/>
        <v>0.24999999999999922</v>
      </c>
      <c r="B877" s="34">
        <f t="shared" si="27"/>
        <v>0</v>
      </c>
    </row>
    <row r="878" spans="1:2">
      <c r="A878" s="34">
        <f t="shared" si="26"/>
        <v>0.24999999999999922</v>
      </c>
      <c r="B878" s="34">
        <f t="shared" si="27"/>
        <v>0</v>
      </c>
    </row>
    <row r="879" spans="1:2">
      <c r="A879" s="34">
        <f t="shared" si="26"/>
        <v>0.24999999999999922</v>
      </c>
      <c r="B879" s="34">
        <f t="shared" si="27"/>
        <v>0</v>
      </c>
    </row>
    <row r="880" spans="1:2">
      <c r="A880" s="34">
        <f t="shared" si="26"/>
        <v>0.24999999999999922</v>
      </c>
      <c r="B880" s="34">
        <f t="shared" si="27"/>
        <v>0</v>
      </c>
    </row>
    <row r="881" spans="1:2">
      <c r="A881" s="34">
        <f t="shared" si="26"/>
        <v>0.24999999999999922</v>
      </c>
      <c r="B881" s="34">
        <f t="shared" si="27"/>
        <v>0</v>
      </c>
    </row>
    <row r="882" spans="1:2">
      <c r="A882" s="34">
        <f t="shared" si="26"/>
        <v>0.24999999999999922</v>
      </c>
      <c r="B882" s="34">
        <f t="shared" si="27"/>
        <v>0</v>
      </c>
    </row>
    <row r="883" spans="1:2">
      <c r="A883" s="34">
        <f t="shared" si="26"/>
        <v>0.24999999999999922</v>
      </c>
      <c r="B883" s="34">
        <f t="shared" si="27"/>
        <v>0</v>
      </c>
    </row>
    <row r="884" spans="1:2">
      <c r="A884" s="34">
        <f t="shared" si="26"/>
        <v>0.24999999999999922</v>
      </c>
      <c r="B884" s="34">
        <f t="shared" si="27"/>
        <v>0</v>
      </c>
    </row>
    <row r="885" spans="1:2">
      <c r="A885" s="34">
        <f t="shared" si="26"/>
        <v>0.24999999999999922</v>
      </c>
      <c r="B885" s="34">
        <f t="shared" si="27"/>
        <v>0</v>
      </c>
    </row>
    <row r="886" spans="1:2">
      <c r="A886" s="34">
        <f t="shared" si="26"/>
        <v>0.24999999999999922</v>
      </c>
      <c r="B886" s="34">
        <f t="shared" si="27"/>
        <v>0</v>
      </c>
    </row>
    <row r="887" spans="1:2">
      <c r="A887" s="34">
        <f t="shared" si="26"/>
        <v>0.24999999999999922</v>
      </c>
      <c r="B887" s="34">
        <f t="shared" si="27"/>
        <v>0</v>
      </c>
    </row>
    <row r="888" spans="1:2">
      <c r="A888" s="34">
        <f t="shared" si="26"/>
        <v>0.24999999999999922</v>
      </c>
      <c r="B888" s="34">
        <f t="shared" si="27"/>
        <v>0</v>
      </c>
    </row>
    <row r="889" spans="1:2">
      <c r="A889" s="34">
        <f t="shared" si="26"/>
        <v>0.24999999999999922</v>
      </c>
      <c r="B889" s="34">
        <f t="shared" si="27"/>
        <v>0</v>
      </c>
    </row>
    <row r="890" spans="1:2">
      <c r="A890" s="34">
        <f t="shared" si="26"/>
        <v>0.24999999999999922</v>
      </c>
      <c r="B890" s="34">
        <f t="shared" si="27"/>
        <v>0</v>
      </c>
    </row>
    <row r="891" spans="1:2">
      <c r="A891" s="34">
        <f t="shared" si="26"/>
        <v>0.24999999999999922</v>
      </c>
      <c r="B891" s="34">
        <f t="shared" si="27"/>
        <v>0</v>
      </c>
    </row>
    <row r="892" spans="1:2">
      <c r="A892" s="34">
        <f t="shared" si="26"/>
        <v>0.24999999999999922</v>
      </c>
      <c r="B892" s="34">
        <f t="shared" si="27"/>
        <v>0</v>
      </c>
    </row>
    <row r="893" spans="1:2">
      <c r="A893" s="34">
        <f t="shared" si="26"/>
        <v>0.24999999999999922</v>
      </c>
      <c r="B893" s="34">
        <f t="shared" si="27"/>
        <v>0</v>
      </c>
    </row>
    <row r="894" spans="1:2">
      <c r="A894" s="34">
        <f t="shared" si="26"/>
        <v>0.24999999999999922</v>
      </c>
      <c r="B894" s="34">
        <f t="shared" si="27"/>
        <v>0</v>
      </c>
    </row>
    <row r="895" spans="1:2">
      <c r="A895" s="34">
        <f t="shared" si="26"/>
        <v>0.24999999999999922</v>
      </c>
      <c r="B895" s="34">
        <f t="shared" si="27"/>
        <v>0</v>
      </c>
    </row>
    <row r="896" spans="1:2">
      <c r="A896" s="34">
        <f t="shared" si="26"/>
        <v>0.24999999999999922</v>
      </c>
      <c r="B896" s="34">
        <f t="shared" si="27"/>
        <v>0</v>
      </c>
    </row>
    <row r="897" spans="1:2">
      <c r="A897" s="34">
        <f t="shared" si="26"/>
        <v>0.24999999999999922</v>
      </c>
      <c r="B897" s="34">
        <f t="shared" si="27"/>
        <v>0</v>
      </c>
    </row>
    <row r="898" spans="1:2">
      <c r="A898" s="34">
        <f t="shared" si="26"/>
        <v>0.24999999999999922</v>
      </c>
      <c r="B898" s="34">
        <f t="shared" si="27"/>
        <v>0</v>
      </c>
    </row>
    <row r="899" spans="1:2">
      <c r="A899" s="34">
        <f t="shared" si="26"/>
        <v>0.24999999999999922</v>
      </c>
      <c r="B899" s="34">
        <f t="shared" si="27"/>
        <v>0</v>
      </c>
    </row>
    <row r="900" spans="1:2">
      <c r="A900" s="34">
        <f t="shared" si="26"/>
        <v>0.24999999999999922</v>
      </c>
      <c r="B900" s="34">
        <f t="shared" si="27"/>
        <v>0</v>
      </c>
    </row>
    <row r="901" spans="1:2">
      <c r="A901" s="34">
        <f t="shared" si="26"/>
        <v>0.24999999999999922</v>
      </c>
      <c r="B901" s="34">
        <f t="shared" si="27"/>
        <v>0</v>
      </c>
    </row>
    <row r="902" spans="1:2">
      <c r="A902" s="34">
        <f t="shared" si="26"/>
        <v>0.24999999999999922</v>
      </c>
      <c r="B902" s="34">
        <f t="shared" si="27"/>
        <v>0</v>
      </c>
    </row>
    <row r="903" spans="1:2">
      <c r="A903" s="34">
        <f t="shared" ref="A903:A906" si="28">POWER(POWER(2,0.05),M903-40)</f>
        <v>0.24999999999999922</v>
      </c>
      <c r="B903" s="34">
        <f t="shared" ref="B903:B906" si="29">M903/30</f>
        <v>0</v>
      </c>
    </row>
    <row r="904" spans="1:2">
      <c r="A904" s="34">
        <f t="shared" si="28"/>
        <v>0.24999999999999922</v>
      </c>
      <c r="B904" s="34">
        <f t="shared" si="29"/>
        <v>0</v>
      </c>
    </row>
    <row r="905" spans="1:2">
      <c r="A905" s="34">
        <f t="shared" si="28"/>
        <v>0.24999999999999922</v>
      </c>
      <c r="B905" s="34">
        <f t="shared" si="29"/>
        <v>0</v>
      </c>
    </row>
    <row r="906" spans="1:2">
      <c r="A906" s="34">
        <f t="shared" si="28"/>
        <v>0.24999999999999922</v>
      </c>
      <c r="B906" s="34">
        <f t="shared" si="29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9"/>
  <sheetViews>
    <sheetView workbookViewId="0">
      <selection activeCell="N30" sqref="H21:N30"/>
    </sheetView>
  </sheetViews>
  <sheetFormatPr defaultRowHeight="16.5"/>
  <sheetData>
    <row r="1" spans="1:17">
      <c r="A1" s="74">
        <v>0.5</v>
      </c>
      <c r="B1" s="74">
        <v>6</v>
      </c>
      <c r="C1" s="74"/>
      <c r="D1" s="74"/>
      <c r="E1" s="75">
        <f t="shared" ref="E1" si="0">(1-A1)+A1*B1</f>
        <v>3.5</v>
      </c>
    </row>
    <row r="6" spans="1:17">
      <c r="O6">
        <f>POWER(2,0.2)</f>
        <v>1.1486983549970351</v>
      </c>
    </row>
    <row r="7" spans="1:17">
      <c r="P7">
        <v>1</v>
      </c>
      <c r="Q7">
        <f>POWER($O$6,P7)</f>
        <v>1.1486983549970351</v>
      </c>
    </row>
    <row r="8" spans="1:17">
      <c r="P8">
        <v>2</v>
      </c>
      <c r="Q8">
        <f t="shared" ref="Q8:Q29" si="1">POWER($O$6,P8)</f>
        <v>1.3195079107728944</v>
      </c>
    </row>
    <row r="9" spans="1:17">
      <c r="K9">
        <v>1.4</v>
      </c>
      <c r="P9">
        <v>3</v>
      </c>
      <c r="Q9">
        <f t="shared" si="1"/>
        <v>1.5157165665103984</v>
      </c>
    </row>
    <row r="10" spans="1:17">
      <c r="P10">
        <v>4</v>
      </c>
      <c r="Q10">
        <f t="shared" si="1"/>
        <v>1.7411011265922487</v>
      </c>
    </row>
    <row r="11" spans="1:17">
      <c r="H11">
        <f>POWER(4.2,1/3)</f>
        <v>1.6134286460245437</v>
      </c>
      <c r="J11">
        <f>POWER($K$9,L11)</f>
        <v>2.7439999999999993</v>
      </c>
      <c r="L11">
        <v>3</v>
      </c>
      <c r="P11">
        <v>5</v>
      </c>
      <c r="Q11">
        <f t="shared" si="1"/>
        <v>2.0000000000000004</v>
      </c>
    </row>
    <row r="12" spans="1:17">
      <c r="H12">
        <f>POWER(7.6,1/6)</f>
        <v>1.4021751477554851</v>
      </c>
      <c r="J12">
        <f>POWER($K$9,L12)</f>
        <v>7.5295359999999967</v>
      </c>
      <c r="L12">
        <v>6</v>
      </c>
      <c r="P12">
        <v>6</v>
      </c>
      <c r="Q12">
        <f t="shared" si="1"/>
        <v>2.2973967099940706</v>
      </c>
    </row>
    <row r="13" spans="1:17">
      <c r="H13">
        <f>POWER(13,1/9)</f>
        <v>1.3297545456397859</v>
      </c>
      <c r="J13">
        <f>POWER($K$9,L13)</f>
        <v>20.661046783999986</v>
      </c>
      <c r="L13">
        <v>9</v>
      </c>
      <c r="P13">
        <v>7</v>
      </c>
      <c r="Q13">
        <f t="shared" si="1"/>
        <v>2.6390158215457897</v>
      </c>
    </row>
    <row r="14" spans="1:17">
      <c r="P14">
        <v>8</v>
      </c>
      <c r="Q14">
        <f t="shared" si="1"/>
        <v>3.0314331330207978</v>
      </c>
    </row>
    <row r="15" spans="1:17">
      <c r="P15">
        <v>9</v>
      </c>
      <c r="Q15">
        <f t="shared" si="1"/>
        <v>3.4822022531844987</v>
      </c>
    </row>
    <row r="16" spans="1:17">
      <c r="P16">
        <v>10</v>
      </c>
      <c r="Q16">
        <f t="shared" si="1"/>
        <v>4.0000000000000027</v>
      </c>
    </row>
    <row r="17" spans="16:17">
      <c r="P17">
        <v>11</v>
      </c>
      <c r="Q17">
        <f t="shared" si="1"/>
        <v>4.5947934199881431</v>
      </c>
    </row>
    <row r="18" spans="16:17">
      <c r="P18">
        <v>12</v>
      </c>
      <c r="Q18">
        <f t="shared" si="1"/>
        <v>5.2780316430915812</v>
      </c>
    </row>
    <row r="19" spans="16:17">
      <c r="P19">
        <v>13</v>
      </c>
      <c r="Q19">
        <f t="shared" si="1"/>
        <v>6.0628662660415973</v>
      </c>
    </row>
    <row r="20" spans="16:17">
      <c r="P20">
        <v>14</v>
      </c>
      <c r="Q20">
        <f t="shared" si="1"/>
        <v>6.9644045063689983</v>
      </c>
    </row>
    <row r="21" spans="16:17">
      <c r="P21">
        <v>15</v>
      </c>
      <c r="Q21">
        <f t="shared" si="1"/>
        <v>8.0000000000000071</v>
      </c>
    </row>
    <row r="22" spans="16:17">
      <c r="P22">
        <v>16</v>
      </c>
      <c r="Q22">
        <f t="shared" si="1"/>
        <v>9.1895868399762897</v>
      </c>
    </row>
    <row r="23" spans="16:17">
      <c r="P23">
        <v>17</v>
      </c>
      <c r="Q23">
        <f t="shared" si="1"/>
        <v>10.556063286183166</v>
      </c>
    </row>
    <row r="24" spans="16:17">
      <c r="P24">
        <v>18</v>
      </c>
      <c r="Q24">
        <f t="shared" si="1"/>
        <v>12.125732532083198</v>
      </c>
    </row>
    <row r="25" spans="16:17">
      <c r="P25">
        <v>19</v>
      </c>
      <c r="Q25">
        <f t="shared" si="1"/>
        <v>13.928809012738004</v>
      </c>
    </row>
    <row r="26" spans="16:17">
      <c r="P26">
        <v>20</v>
      </c>
      <c r="Q26">
        <f t="shared" si="1"/>
        <v>16.000000000000021</v>
      </c>
    </row>
    <row r="27" spans="16:17">
      <c r="P27">
        <v>21</v>
      </c>
      <c r="Q27">
        <f t="shared" si="1"/>
        <v>18.379173679952583</v>
      </c>
    </row>
    <row r="28" spans="16:17">
      <c r="P28">
        <v>22</v>
      </c>
      <c r="Q28">
        <f t="shared" si="1"/>
        <v>21.112126572366336</v>
      </c>
    </row>
    <row r="29" spans="16:17">
      <c r="P29">
        <v>23</v>
      </c>
      <c r="Q29">
        <f t="shared" si="1"/>
        <v>24.251465064166407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ElementResearch연구</vt:lpstr>
      <vt:lpstr>Element별 비중</vt:lpstr>
      <vt:lpstr>Element와Hero능력치비교(업글)</vt:lpstr>
      <vt:lpstr>Research시간별가격계산</vt:lpstr>
      <vt:lpstr>Sheet2</vt:lpstr>
      <vt:lpstr>크리데미지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2017-03-06T08:40:12Z</dcterms:modified>
</cp:coreProperties>
</file>